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780" windowHeight="11840"/>
  </bookViews>
  <sheets>
    <sheet name="流水" sheetId="1" r:id="rId1"/>
    <sheet name="租金" sheetId="2" r:id="rId2"/>
    <sheet name="提成" sheetId="3" r:id="rId3"/>
    <sheet name="Goma账户" sheetId="4" r:id="rId4"/>
  </sheets>
  <definedNames>
    <definedName name="_xlnm._FilterDatabase" localSheetId="0" hidden="1">流水!$A$2:$J$621</definedName>
    <definedName name="_xlnm._FilterDatabase" localSheetId="3" hidden="1">Goma账户!$A$87:$P$133</definedName>
  </definedNames>
  <calcPr calcId="144525" concurrentCalc="0"/>
</workbook>
</file>

<file path=xl/sharedStrings.xml><?xml version="1.0" encoding="utf-8"?>
<sst xmlns="http://schemas.openxmlformats.org/spreadsheetml/2006/main" count="1130">
  <si>
    <t>日期</t>
  </si>
  <si>
    <t>项目</t>
  </si>
  <si>
    <t>对方单位</t>
  </si>
  <si>
    <t>支出</t>
  </si>
  <si>
    <t>收入</t>
  </si>
  <si>
    <t>备注</t>
  </si>
  <si>
    <t>汇率</t>
  </si>
  <si>
    <t>提成 2021年第二季度</t>
  </si>
  <si>
    <t>崔艳红 工行 622202 0410022015318 廊坊开发区支行</t>
  </si>
  <si>
    <t>王雪姣 工行 0924</t>
  </si>
  <si>
    <t xml:space="preserve">李新伟  工行 2437 </t>
  </si>
  <si>
    <t xml:space="preserve">收汇  D4094 埃及Goma  Rachel 盐城霞林 </t>
  </si>
  <si>
    <r>
      <rPr>
        <sz val="11"/>
        <rFont val="苹方-简"/>
        <charset val="134"/>
      </rPr>
      <t>埃及</t>
    </r>
    <r>
      <rPr>
        <sz val="10"/>
        <rFont val="Arial"/>
        <charset val="134"/>
      </rPr>
      <t xml:space="preserve"> Goma  Decorama </t>
    </r>
    <r>
      <rPr>
        <sz val="10"/>
        <rFont val="方正书宋_GBK"/>
        <charset val="134"/>
      </rPr>
      <t>东亚</t>
    </r>
    <r>
      <rPr>
        <sz val="10"/>
        <rFont val="Arial"/>
        <charset val="134"/>
      </rPr>
      <t xml:space="preserve"> </t>
    </r>
    <r>
      <rPr>
        <sz val="10"/>
        <rFont val="方正书宋_GBK"/>
        <charset val="134"/>
      </rPr>
      <t>（</t>
    </r>
    <r>
      <rPr>
        <sz val="10"/>
        <rFont val="Arial"/>
        <charset val="134"/>
      </rPr>
      <t xml:space="preserve">First Whale Co. Ltd.     )   </t>
    </r>
  </si>
  <si>
    <t xml:space="preserve">从USD36857 287195 HKD </t>
  </si>
  <si>
    <t xml:space="preserve">转付  D4094 埃及Goma  Rachel 盐城霞林 </t>
  </si>
  <si>
    <r>
      <rPr>
        <sz val="11"/>
        <rFont val="苹方-简"/>
        <charset val="134"/>
      </rPr>
      <t>盐城</t>
    </r>
    <r>
      <rPr>
        <sz val="10"/>
        <rFont val="Arial"/>
        <charset val="134"/>
      </rPr>
      <t xml:space="preserve"> YANCHENG SHINING WINDOWARE CO., LTD. </t>
    </r>
    <r>
      <rPr>
        <sz val="10"/>
        <rFont val="方正书宋_GBK"/>
        <charset val="134"/>
      </rPr>
      <t>中行美元</t>
    </r>
    <r>
      <rPr>
        <sz val="10"/>
        <rFont val="Arial"/>
        <charset val="134"/>
      </rPr>
      <t xml:space="preserve"> 5092 6041 4016  </t>
    </r>
    <r>
      <rPr>
        <sz val="10"/>
        <rFont val="苹方-简"/>
        <charset val="134"/>
      </rPr>
      <t>从东亚</t>
    </r>
  </si>
  <si>
    <t>加手续费85RMB</t>
  </si>
  <si>
    <t>收汇 M4149  Echo 马耳他 A.P.T.C. LIMITED.</t>
  </si>
  <si>
    <t>马耳他 APTC Limited 稠州 NRA</t>
  </si>
  <si>
    <t>转付 M4149  Echo 马耳他 A.P.T.C. LIMITED.</t>
  </si>
  <si>
    <t>王鹏赫 稠州银行 1265  从稠州银行</t>
  </si>
  <si>
    <t>采购 M4149 Echo 马耳他 APTC 玻璃棉</t>
  </si>
  <si>
    <t>河北优耐德  刘晓明 交通银行  从邮储银行</t>
  </si>
  <si>
    <t>收汇 M4151 Echo 也门 Waleed</t>
  </si>
  <si>
    <r>
      <rPr>
        <sz val="11"/>
        <rFont val="苹方-简"/>
        <charset val="134"/>
      </rPr>
      <t>也门</t>
    </r>
    <r>
      <rPr>
        <sz val="10"/>
        <rFont val="Arial"/>
        <charset val="134"/>
      </rPr>
      <t xml:space="preserve"> WALEED BAGUNAID FOUNDATION.   </t>
    </r>
    <r>
      <rPr>
        <sz val="10"/>
        <rFont val="方正书宋_GBK"/>
        <charset val="134"/>
      </rPr>
      <t>稠州银行NRA</t>
    </r>
  </si>
  <si>
    <t>转付 M4151 Echo 也门 Waleed</t>
  </si>
  <si>
    <t>王鹏赫 稠州银行 1265  从稠州NRA</t>
  </si>
  <si>
    <t>采购 M4151 Echo 也门 Waleed</t>
  </si>
  <si>
    <t>天津农商银行 程炳玲</t>
  </si>
  <si>
    <t>收入 M4131 cindy 比利时 垫付钉子款</t>
  </si>
  <si>
    <t>王敏花- 马燕莉 北京银行</t>
  </si>
  <si>
    <t xml:space="preserve">装箱陆运港杂分担 M4131 Cindy 钉子 </t>
  </si>
  <si>
    <t>金凯建材  冲账</t>
  </si>
  <si>
    <t>收汇 J4129-1 唐山海港</t>
  </si>
  <si>
    <t>唐山海港贸易公司（EPIG Co. 东亚）</t>
  </si>
  <si>
    <t>收汇 D4099 埃及Goma  无锡Eric</t>
  </si>
  <si>
    <t xml:space="preserve">埃及 Goma  Decorama 东亚    </t>
  </si>
  <si>
    <t xml:space="preserve"> 141512 HKD</t>
  </si>
  <si>
    <t>转付 J4129-1 唐山海港</t>
  </si>
  <si>
    <t>王鹏赫 稠州银行 1265  从东亚</t>
  </si>
  <si>
    <t>外加华悦$1900</t>
  </si>
  <si>
    <t>采购  D4099 埃及Goma  无锡Eric</t>
  </si>
  <si>
    <t>无锡 Wuxi Cube Textile Technology Co.,Ltd  东亚-交行 322000656141000000303</t>
  </si>
  <si>
    <t>应付16631</t>
  </si>
  <si>
    <t>佣金已扣1887.76</t>
  </si>
  <si>
    <t>收汇 J4112-2  印尼 Darman</t>
  </si>
  <si>
    <t>印尼 Darman Jono    稠州NRA</t>
  </si>
  <si>
    <t>转付 J4112-2  印尼 Darman</t>
  </si>
  <si>
    <t>保留USD2000在NRA账户</t>
  </si>
  <si>
    <t xml:space="preserve">垫付 发报费用 J4092 cindy 卡塔尔 </t>
  </si>
  <si>
    <t>广发银行 北京分行  NRA</t>
  </si>
  <si>
    <t>收汇 J4109 澳大利亚 Studwork</t>
  </si>
  <si>
    <t xml:space="preserve">澳大利亚 Studworks   东亚  </t>
  </si>
  <si>
    <t>转付 J4109 澳大利亚 Studwork</t>
  </si>
  <si>
    <t xml:space="preserve">保定长航商贸有限公司 </t>
  </si>
  <si>
    <t>扣银行手续费 13USD</t>
  </si>
  <si>
    <t>收汇 J4016-3 J3976 迪拜 Manoj</t>
  </si>
  <si>
    <t>迪拜 Gemini Trading   稠州 NRA</t>
  </si>
  <si>
    <t>转付 J4016-3 J3976 迪拜 Manoj</t>
  </si>
  <si>
    <t>佣金 J4016-3 J3976 迪拜 Manoj</t>
  </si>
  <si>
    <t xml:space="preserve">迪拜 Manoj K P  </t>
  </si>
  <si>
    <t>J4158 印尼</t>
  </si>
  <si>
    <t>J4153 印尼</t>
  </si>
  <si>
    <t>收汇 D4094 埃及 Goma</t>
  </si>
  <si>
    <t>埃及 Goma Decorama  稠州银行</t>
  </si>
  <si>
    <t xml:space="preserve">J4160 Cindy 比利时  </t>
  </si>
  <si>
    <t>埃及 Goma Decorama  东亚银行</t>
  </si>
  <si>
    <t>HKD114165</t>
  </si>
  <si>
    <t xml:space="preserve">收汇 J4092-1 Cindy 卡塔尔 </t>
  </si>
  <si>
    <t>卡塔尔 Unitech QATAR 广发NRA 信用证</t>
  </si>
  <si>
    <t>少付2600USD</t>
  </si>
  <si>
    <t xml:space="preserve">转付 J4092-1  Cindy 卡塔尔 </t>
  </si>
  <si>
    <t>转付 J4092-1 Cindy 卡塔尔  信保订单</t>
  </si>
  <si>
    <t>金凯建材 一达通   东亚</t>
  </si>
  <si>
    <t>之前写的14600，实际付12000</t>
  </si>
  <si>
    <t>后面再补</t>
  </si>
  <si>
    <t>信保服务费 1259039-59</t>
  </si>
  <si>
    <t xml:space="preserve">金凯建材 一达通   </t>
  </si>
  <si>
    <t xml:space="preserve">金凯建材 一达通   广发 </t>
  </si>
  <si>
    <t>中间行50USD手续费</t>
  </si>
  <si>
    <t xml:space="preserve">转付 J4092-1 Cindy 卡塔尔 </t>
  </si>
  <si>
    <t>王鹏赫 稠州银行 1265  从广发NRA</t>
  </si>
  <si>
    <t>托收电报费40USD</t>
  </si>
  <si>
    <t xml:space="preserve">收入 发报费用 J4092 cindy 卡塔尔 </t>
  </si>
  <si>
    <t>金凯建材 冲账</t>
  </si>
  <si>
    <t>收汇 J4161  阿曼 Al Liwan</t>
  </si>
  <si>
    <t>收汇 J4159  澳大利亚 SA Contract</t>
  </si>
  <si>
    <t>转付 D4094 埃及 Goma</t>
  </si>
  <si>
    <t>快递费 DHL 廊坊</t>
  </si>
  <si>
    <t xml:space="preserve">王龙 廊坊  622848 1002406335419 </t>
  </si>
  <si>
    <t>收汇 J4123 印尼  Echo</t>
  </si>
  <si>
    <t>印尼 PT INDO TUNAS BERJAYA.</t>
  </si>
  <si>
    <t>收汇 J4129-2   唐山海港 EPIG</t>
  </si>
  <si>
    <t>转付 J4129-2  Echo 唐山海港 EPIG</t>
  </si>
  <si>
    <t>转付 J4123 印尼  Echo</t>
  </si>
  <si>
    <t>收汇 J4102  Echo 牙买加</t>
  </si>
  <si>
    <t>牙买加 CHINA WORLDWIDE TRADING 稠州NRA</t>
  </si>
  <si>
    <t xml:space="preserve">收汇 J4164  卡塔尔 Advance Design </t>
  </si>
  <si>
    <t>卡塔尔 Advance Design</t>
  </si>
  <si>
    <t>转付 J4102  Echo 牙买加</t>
  </si>
  <si>
    <t xml:space="preserve">转付 J4164  卡塔尔 Advance Design </t>
  </si>
  <si>
    <t xml:space="preserve">收汇 J4076 Echo 斯里兰卡  PRIME LANDS RESIDENCIES  </t>
  </si>
  <si>
    <t>斯里兰卡  PRIME LANDS RESIDENCIES  信用证广发NRA</t>
  </si>
  <si>
    <t xml:space="preserve">转付 J4076 Echo 斯里兰卡  PRIME LANDS RESIDENCIES  </t>
  </si>
  <si>
    <t>广发银行NRA 转王鹏赫稠州</t>
  </si>
  <si>
    <t>补上周少转的2600USD的一部分</t>
  </si>
  <si>
    <t>廊坊立昌五金 - 王敏花 建行卡</t>
  </si>
  <si>
    <t xml:space="preserve">收汇 J4166 澳大利亚 </t>
  </si>
  <si>
    <t xml:space="preserve">转付 J4166 澳大利亚 </t>
  </si>
  <si>
    <t>东亚银行 转王鹏赫稠州</t>
  </si>
  <si>
    <t>扣13USD转款手续费</t>
  </si>
  <si>
    <t>补齐上周少转的2600USD</t>
  </si>
  <si>
    <t>收汇  J4016-4 迪拜Manoj</t>
  </si>
  <si>
    <t>转付  J4016-4 迪拜Manoj</t>
  </si>
  <si>
    <t>收汇 J4092-2 Cindy  卡塔尔</t>
  </si>
  <si>
    <t>卡塔尔 Unitech QATAR</t>
  </si>
  <si>
    <t>手续费 J4092-2 Cindy 卡塔尔</t>
  </si>
  <si>
    <t>广发银行北京分行</t>
  </si>
  <si>
    <t>转付 J4092-2 Cindy  卡塔尔</t>
  </si>
  <si>
    <t>扣银行手续费实转97718</t>
  </si>
  <si>
    <t>广发银行NRA 转金凯建材一达通账户</t>
  </si>
  <si>
    <t>扣银行手续费46USD</t>
  </si>
  <si>
    <t>收入垫付 阿里服务费 1259039-58</t>
  </si>
  <si>
    <t>收入 垫付阿里服务费 1259039-60</t>
  </si>
  <si>
    <t>阿里巴巴一达通</t>
  </si>
  <si>
    <t>收入 垫付出口报关费 1259039-59 信保订单</t>
  </si>
  <si>
    <t>收入 垫付出口报关费 1259039-58 信保订单</t>
  </si>
  <si>
    <t>信用证手续费 J4092-2 Cindy  卡塔尔</t>
  </si>
  <si>
    <t>收汇 J4146-1  印尼 darman jono</t>
  </si>
  <si>
    <t>印尼 Darman Jono   东亚Joy</t>
  </si>
  <si>
    <t>转付 J4146-1  印尼 darman jono</t>
  </si>
  <si>
    <t>银行扣13USD</t>
  </si>
  <si>
    <t>金凯建材 记账 （走老迪拜佣金 J4016-4 ）</t>
  </si>
  <si>
    <t xml:space="preserve">收入佣金 J4016-4  J3976 迪拜Manoj </t>
  </si>
  <si>
    <t>金凯建材 记账 （从J4146-1)</t>
  </si>
  <si>
    <t xml:space="preserve">垫付佣金 J4016-4  J3976 迪拜Manoj </t>
  </si>
  <si>
    <t>实际佣金1645，多付155，下单扣回</t>
  </si>
  <si>
    <t>垫付 阿里服务费 1259039-58</t>
  </si>
  <si>
    <t>垫付 阿里服务费 1259039-60</t>
  </si>
  <si>
    <t>出口报关费 1259039-59 信保订单</t>
  </si>
  <si>
    <t>出口报关费 1259039-58 信保订单</t>
  </si>
  <si>
    <t>收汇 J4174  Cindy 卡塔尔 Unitech</t>
  </si>
  <si>
    <t>卡塔尔 Unitech QATAR 稠州NRA</t>
  </si>
  <si>
    <t>从USD 44185</t>
  </si>
  <si>
    <t>收汇 J4135-1  Cindy 卡塔尔 Unitech</t>
  </si>
  <si>
    <t>转付 J4174  Cindy 卡塔尔 Unitech</t>
  </si>
  <si>
    <t>转付 J4135-1  Cindy 卡塔尔 Unitech</t>
  </si>
  <si>
    <t>收汇 J4154  Echo 马耳他 Evolve</t>
  </si>
  <si>
    <t>马耳他 EVOLVE  稠州NRA</t>
  </si>
  <si>
    <t>转付 J4154  Echo 马耳他 Evolve</t>
  </si>
  <si>
    <t>收汇 J4177 Echo  马耳他 Evolve</t>
  </si>
  <si>
    <t>收汇 J4179 Cindy 也门</t>
  </si>
  <si>
    <t xml:space="preserve">也门 </t>
  </si>
  <si>
    <t>转付 J4179 Cindy 也门</t>
  </si>
  <si>
    <t>王鹏赫 稠州银行 1265  从稠州银行NRA</t>
  </si>
  <si>
    <t>转付 J4177 Echo  马耳他 Evolve</t>
  </si>
  <si>
    <t>转付 J4179 Cindy 也门  信保</t>
  </si>
  <si>
    <t>金凯建材一达通  从稠州银行NRA</t>
  </si>
  <si>
    <t>提成 2021年第三季度</t>
  </si>
  <si>
    <t>王雪姣 廊坊工商银行峰尚支行卡号：621226 0410016140924</t>
  </si>
  <si>
    <t>李新伟 工行廊坊峰尚支行  6212260410016022437</t>
  </si>
  <si>
    <t xml:space="preserve">程炳玲 天津农商银行天津西青溪华苑分理处  账号：6231039919013374724 </t>
  </si>
  <si>
    <t>采购 M4180 Echo 也门 Waleed</t>
  </si>
  <si>
    <t>滦县茂森钉业有限公司  李印来 中国邮政储蓄银行迁安市沙河驿支行 账号：6217991240001061149</t>
  </si>
  <si>
    <t>收汇 M4182 Cindy 马来西亚 干壁钉和龙骨</t>
  </si>
  <si>
    <t>马来西亚 CHEE KIM HONG.  稠州NRA</t>
  </si>
  <si>
    <t>转付 M4182 Cindy 马来西亚 干壁钉和龙骨</t>
  </si>
  <si>
    <t xml:space="preserve">收汇 D4094 埃及Goma Rachel </t>
  </si>
  <si>
    <t>埃及Goma to 东亚Joy</t>
  </si>
  <si>
    <t>HKD114374</t>
  </si>
  <si>
    <t>收汇 J4185 Cindy  卡塔尔 Total Design</t>
  </si>
  <si>
    <t>卡塔尔 total Deisgn 稠州 NRA</t>
  </si>
  <si>
    <t>转付 J4185 Cindy  卡塔尔 Total Design</t>
  </si>
  <si>
    <t xml:space="preserve">转付 D4094 埃及Goma Rachel </t>
  </si>
  <si>
    <t>盐城 YANCHENG SHINING WINDOWARE CO., LTD. 中行美元 5092 6041 4016  从东亚</t>
  </si>
  <si>
    <t>客户说D4094盐城同意实际发票55500USD  Rachel说是57500  汇率 6.36</t>
  </si>
  <si>
    <t>收汇 J4160  Cindy 比利时  ASE</t>
  </si>
  <si>
    <t>比利时 ASE EUROPE NV</t>
  </si>
  <si>
    <t>转付 J4160  Cindy 比利时  ASE</t>
  </si>
  <si>
    <t xml:space="preserve">采购 M4182  Cindy 比利时 钉子   30%定金  </t>
  </si>
  <si>
    <t xml:space="preserve">农行卡号：622848 00201 2832 7614  娄凤芝 </t>
  </si>
  <si>
    <t>收汇 J4134  巴林 al tawasel</t>
  </si>
  <si>
    <t>巴林 Al Tawasel  稠州</t>
  </si>
  <si>
    <t>收汇 J4135-2  Cindy  卡塔尔 Unitech</t>
  </si>
  <si>
    <t>转付 J4134  巴林 al tawasel</t>
  </si>
  <si>
    <t>转付 J4135-2  Cindy  卡塔尔 Unitech</t>
  </si>
  <si>
    <t xml:space="preserve">垫付 1688 推广费用 首位展示  </t>
  </si>
  <si>
    <t xml:space="preserve">1688平台 （支付宝） </t>
  </si>
  <si>
    <t xml:space="preserve">收入 垫付 1688 推广费用 首位展示  </t>
  </si>
  <si>
    <t xml:space="preserve">微信 王姐 </t>
  </si>
  <si>
    <t>收汇 J4150 Echo 天津中冶</t>
  </si>
  <si>
    <t xml:space="preserve">印尼 PT SINAR ANEKA </t>
  </si>
  <si>
    <t>转付 J4150  Echo 天津中冶</t>
  </si>
  <si>
    <t>直接转 迪斯泰海运费</t>
  </si>
  <si>
    <t>手续费：付方</t>
  </si>
  <si>
    <t>产地证 D4094 埃及Goma</t>
  </si>
  <si>
    <t>深圳明辉达 中国银行:6013 8220 0054 4978 250户名:张翠锦深圳市罗湖区新秀支行</t>
  </si>
  <si>
    <t>CargoX充值 D4094</t>
  </si>
  <si>
    <t>CargoX网站用广发信用卡</t>
  </si>
  <si>
    <t>收汇 埃及  Goma   金额待分配</t>
  </si>
  <si>
    <t>埃及Goma CO ABRAJ ALALM LETJA 花旗银行</t>
  </si>
  <si>
    <t>垫付风驰达快递费 2021.11</t>
  </si>
  <si>
    <t>北京风驰达快递服务有限公司 北京银行</t>
  </si>
  <si>
    <t>收入 垫付风驰达快递费 2021.11</t>
  </si>
  <si>
    <t xml:space="preserve">金凯建材  马燕莉北京 银行卡 </t>
  </si>
  <si>
    <t>运费 M4151 Echo 钉子费用</t>
  </si>
  <si>
    <t>微信 王禹暄</t>
  </si>
  <si>
    <t xml:space="preserve">收汇  J4137-1  印尼 INDO PRATAMA James    </t>
  </si>
  <si>
    <t>印尼 James PT INDO MAKMUR BERDIKARI.</t>
  </si>
  <si>
    <t>印尼 James PT INDO PT INDO TUNAS BERJAYA.</t>
  </si>
  <si>
    <t xml:space="preserve">转付  J4137-1  印尼 INDO PRATAMA James    </t>
  </si>
  <si>
    <t>收汇 J4191  Echo 唐山海港</t>
  </si>
  <si>
    <t>唐山海港贸易公司（EPIG Co. 稠州NRA）</t>
  </si>
  <si>
    <t>转付 J4191  Echo 唐山海港</t>
  </si>
  <si>
    <t>收汇 J4136-1  Cindy  卡塔尔 Total Design</t>
  </si>
  <si>
    <t>转付 J4136-1  Cindy  卡塔尔 Total Design</t>
  </si>
  <si>
    <t>收汇  J4127-1   印度K Danny</t>
  </si>
  <si>
    <t>印度K danny  东亚</t>
  </si>
  <si>
    <t>转付  J4127-1   印度K Danny</t>
  </si>
  <si>
    <t>手续费13USD</t>
  </si>
  <si>
    <t>收汇 X4180  Echo 也门 铁丝</t>
  </si>
  <si>
    <t>也门 WALEED BAGUNAID FOUNDATION.   稠州银行NRA</t>
  </si>
  <si>
    <t>转付 X4180  Echo 也门 铁丝</t>
  </si>
  <si>
    <t xml:space="preserve">需要转马燕莉卡，已收 </t>
  </si>
  <si>
    <t>收转 X4180  Echo 也门 铁丝</t>
  </si>
  <si>
    <t xml:space="preserve">王敏花 -  马燕莉北京银行卡  </t>
  </si>
  <si>
    <t xml:space="preserve">收汇 J4163-1  Echo 唐山 EPIG </t>
  </si>
  <si>
    <t xml:space="preserve">转付 J4163-1  Echo 唐山 EPIG </t>
  </si>
  <si>
    <t xml:space="preserve">快递费 DHL 廊坊2021.10-11  </t>
  </si>
  <si>
    <t xml:space="preserve">采购 M4182 Cindy 钉子 </t>
  </si>
  <si>
    <t xml:space="preserve">尾款含运费478  </t>
  </si>
  <si>
    <t>收汇 J4195 澳大利亚Studwork</t>
  </si>
  <si>
    <t>从USD19800</t>
  </si>
  <si>
    <t>收汇 J4196 澳大利亚Studwork</t>
  </si>
  <si>
    <t>转付 J4195 澳大利亚Studwork</t>
  </si>
  <si>
    <t>扣13USD手续费</t>
  </si>
  <si>
    <t>转付 J4196 澳大利亚Studwork</t>
  </si>
  <si>
    <t>收汇 J4146-2   印尼darman</t>
  </si>
  <si>
    <t>收汇 J4136 Cindy  卡塔尔 Total Design</t>
  </si>
  <si>
    <t>转付 J4146-2   印尼darman</t>
  </si>
  <si>
    <t>转付 J4136-2  Cindy  卡塔尔 Total Design</t>
  </si>
  <si>
    <t>收汇 M4151  Echo 也门</t>
  </si>
  <si>
    <t xml:space="preserve">从 USD50836  </t>
  </si>
  <si>
    <t>其中M4151： usd38810.50 , 包含usd22374.92 尾款  ，海运费usd6650 , 保险费usd36</t>
  </si>
  <si>
    <t>从 USD50836</t>
  </si>
  <si>
    <t>其中X4180: usd28247.00 , 包含usd15101.10 尾款  ，海运费usd6650 , 保险费usd24</t>
  </si>
  <si>
    <t>转付 M4151  Echo 也门 轻钢+钉子</t>
  </si>
  <si>
    <t xml:space="preserve">华悦部分暂存账上  </t>
  </si>
  <si>
    <t>转付 D4199  埃及Goma  无锡Eric   D41871</t>
  </si>
  <si>
    <t>无锡 Wuxi Cube Textile Technology Co.,Ltd  花旗-交行 322000656141000000303</t>
  </si>
  <si>
    <t>收汇  J4197 Cindy 比利时ASE</t>
  </si>
  <si>
    <t>比利时 ASE EUROPE NV  稠州NRA</t>
  </si>
  <si>
    <t>从 USD124256</t>
  </si>
  <si>
    <t>收汇  J4198 Cindy 比利时ASE</t>
  </si>
  <si>
    <t>转付  J4197 Cindy 比利时ASE</t>
  </si>
  <si>
    <t>转付  J4198 Cindy 比利时ASE</t>
  </si>
  <si>
    <t>收汇 J4136-2  Cindy  卡塔尔 Total Design</t>
  </si>
  <si>
    <t>海运费 迪斯泰  从 J4136-2  Cindy  卡塔尔 Total Design</t>
  </si>
  <si>
    <t>天津迪斯泰国际货运代理有限公司 从稠州NRA</t>
  </si>
  <si>
    <t>手续费 56.77USD</t>
  </si>
  <si>
    <t>收汇 M4193  Cindy 卡塔尔 Al  JAMAL</t>
  </si>
  <si>
    <t>卡塔尔 ALJAMAL TRADING COMPANY</t>
  </si>
  <si>
    <t>转付 M4193  Cindy 卡塔尔 Al  JAMAL</t>
  </si>
  <si>
    <t xml:space="preserve">转付 华悦部分  </t>
  </si>
  <si>
    <t>华悦</t>
  </si>
  <si>
    <t>程炳玲  农业银行 天津分行</t>
  </si>
  <si>
    <t>月底前退这8000元</t>
  </si>
  <si>
    <t xml:space="preserve">收入 华悦部分  </t>
  </si>
  <si>
    <t xml:space="preserve">收汇 J4198 Cindy  比利时 ASE EUROPE NV </t>
  </si>
  <si>
    <t>从 USD19981</t>
  </si>
  <si>
    <t>收汇 J4136-3  Cindy  卡塔尔 Total Design</t>
  </si>
  <si>
    <t>转付 J4136-3  Cindy  卡塔尔 Total Design</t>
  </si>
  <si>
    <t xml:space="preserve">转付 J4198 Cindy  比利时 ASE EUROPE NV </t>
  </si>
  <si>
    <t xml:space="preserve">收汇 J4130-1 Cindy  卡塔尔ADVANCED SOLUTIONS </t>
  </si>
  <si>
    <t>卡塔尔 ADVANCED SOLUTIONS 稠州 NRA</t>
  </si>
  <si>
    <t xml:space="preserve">转付 J4130-1 Cindy  卡塔尔ADVANCED SOLUTIONS </t>
  </si>
  <si>
    <t>收汇 J4139-1  阿曼 Al Liwan</t>
  </si>
  <si>
    <t xml:space="preserve">阿曼 JISR Trading  稠州 </t>
  </si>
  <si>
    <t>转付 J4139-1  阿曼 Al Liwan</t>
  </si>
  <si>
    <t>转收 X4180  Echo 也门 铁丝</t>
  </si>
  <si>
    <t xml:space="preserve">金凯账户 记账  </t>
  </si>
  <si>
    <t xml:space="preserve">27.02吨  </t>
  </si>
  <si>
    <t>金凯王卫国- 滦县茂森钉业有限公司 李印来 开户银行：中国邮政储蓄银行迁安市沙河驿支行 账号：6217991240001061149</t>
  </si>
  <si>
    <t xml:space="preserve">收汇 埃及  Goma  金额待分配 </t>
  </si>
  <si>
    <t>收汇 J4144  菲律宾 Lexus</t>
  </si>
  <si>
    <t>菲律宾 Lexus Industrial Ent</t>
  </si>
  <si>
    <t>收汇 J4138-1 迪拜Gemini</t>
  </si>
  <si>
    <t>佣金 J4138-1 迪拜Gemini</t>
  </si>
  <si>
    <t>迪拜Manoj  KP  Federal Bank</t>
  </si>
  <si>
    <t xml:space="preserve">佣金1347 扣减上次多付155 </t>
  </si>
  <si>
    <t>转付 J4144  菲律宾 Lexus</t>
  </si>
  <si>
    <t>王鹏赫 稠州银行 1265  从东亚银行</t>
  </si>
  <si>
    <t>银行手续费USD13</t>
  </si>
  <si>
    <t>转付 J4138-1 迪拜Gemini</t>
  </si>
  <si>
    <t>已扣佣金1192</t>
  </si>
  <si>
    <t>收汇  J4150 尾款 Echo 印尼陈生</t>
  </si>
  <si>
    <t>印尼 陈生  TAN TIN  PIN</t>
  </si>
  <si>
    <t>收汇 J4204 定金 印尼 James</t>
  </si>
  <si>
    <t>转付  J4150 尾款 Echo 印尼陈生</t>
  </si>
  <si>
    <t>转付 J4204 定金 印尼 James</t>
  </si>
  <si>
    <t>采购 D4209 埃及Goma  盐城Rachel</t>
  </si>
  <si>
    <t>盐城 YANCHENG SHINING WINDOWARE CO., LTD. 中行美元 5092 6041 4016  从Xtransfer</t>
  </si>
  <si>
    <t>收转 M4151 Echo 干壁钉</t>
  </si>
  <si>
    <t>金凯建材 记账</t>
  </si>
  <si>
    <t>采购 M4151 Echo 干壁钉</t>
  </si>
  <si>
    <t>天津华天工贸  卞庆海 天津市西青区王稳庄农业银行分理处  6228450028036067772</t>
  </si>
  <si>
    <t>收汇 M4193  Cindy 卡塔尔.   ALJAMAL TRADING COMPANY.</t>
  </si>
  <si>
    <t>卡塔尔 ALJAMAL TRADING COMPANY 稠州NRA</t>
  </si>
  <si>
    <t xml:space="preserve">收汇  J4137-2 印尼 INDO PRATAMA James  尾款   </t>
  </si>
  <si>
    <t>转付 M4193  Cindy 卡塔尔.   ALJAMAL TRADING COMPANY.</t>
  </si>
  <si>
    <t xml:space="preserve">转付  J4137-2 印尼 INDO PRATAMA James  尾款   </t>
  </si>
  <si>
    <t>收汇 J4133 澳大利亚 Studworks</t>
  </si>
  <si>
    <t>转付 J4133 澳大利亚 Studworks</t>
  </si>
  <si>
    <t>金凯建材 一达通   从东亚</t>
  </si>
  <si>
    <t>银行手续费13+36USD</t>
  </si>
  <si>
    <t>阿里服务费 1259039-60-64 五笔</t>
  </si>
  <si>
    <t>阿里报关费  1259039-61-64 四笔</t>
  </si>
  <si>
    <t>垫付 阿里服务费 1259039-60-64 五笔</t>
  </si>
  <si>
    <t>垫付 阿里报关费  1259039-61-64 四笔</t>
  </si>
  <si>
    <t xml:space="preserve">收入 Echo 科威特客户快递费 </t>
  </si>
  <si>
    <t xml:space="preserve">科威特客户西联汇款 </t>
  </si>
  <si>
    <t>转付 Echo 科威特客户快递费</t>
  </si>
  <si>
    <t xml:space="preserve">金凯建材 王敏花 建行卡 </t>
  </si>
  <si>
    <t>收汇 J4130-2 Cindy 卡塔尔 Advance Solutions</t>
  </si>
  <si>
    <t>卡塔尔 ADVANCED SOLUTIONS</t>
  </si>
  <si>
    <t>收汇 J4191 Echo 唐山海港 尾款 EPIG CO., LTD.</t>
  </si>
  <si>
    <t>转付 J4130-2 Cindy 卡塔尔 Advance Solutions</t>
  </si>
  <si>
    <t>转付 J4191 Echo 唐山海港 尾款 EPIG CO., LTD.</t>
  </si>
  <si>
    <t xml:space="preserve">转付 J4191 Echo ( 付汇昌海运费 ）  </t>
  </si>
  <si>
    <t>天津市汇昌国际货运代理有限公司 美元</t>
  </si>
  <si>
    <t xml:space="preserve">收汇 J4136-3   Cindy 卡塔尔 Total Design </t>
  </si>
  <si>
    <t>卡塔尔 TOTAL DESIGN TRADING.</t>
  </si>
  <si>
    <t xml:space="preserve">转付 J4136-3   Cindy 卡塔尔 Total Design </t>
  </si>
  <si>
    <t>退款 M4151 Echo 也门 Waleed</t>
  </si>
  <si>
    <t xml:space="preserve">程炳玲  农业银行 天津分行  邮储银行  </t>
  </si>
  <si>
    <t>收汇 J4139-2  阿曼 Al Liwan Zayan</t>
  </si>
  <si>
    <t>卡塔尔 Al Liwan JISR ALDOHA TRADING CONTRACTING.</t>
  </si>
  <si>
    <t>转付 J4139-2  阿曼 Al Liwan Zayan</t>
  </si>
  <si>
    <t xml:space="preserve">收汇 J4153-1  印尼 PT Abadi  Darman </t>
  </si>
  <si>
    <t xml:space="preserve">转付 J4153-1  印尼 PT Abadi  Darman </t>
  </si>
  <si>
    <t>采购 D4187  埃及Goma 绍兴联登</t>
  </si>
  <si>
    <t xml:space="preserve">绍兴联登纺织有限公司 Shaoxing Liandeng Textile Co. Ltd   Agricultural Bank of China,Head Office SHAOXING KEQIAO Branch 19514414040030068  Xtransfer </t>
  </si>
  <si>
    <t>快递费 X4026 DHL 廊坊 阿根廷 2021.11</t>
  </si>
  <si>
    <t>快递费 DHL 廊坊 埃及goma  2021.11</t>
  </si>
  <si>
    <t>收汇 J4163-2 Echo 唐山海港 EPIG CO., LTD.</t>
  </si>
  <si>
    <t>转付 J4163-2 Echo 唐山海港 EPIG CO., LTD.</t>
  </si>
  <si>
    <t xml:space="preserve">收汇 J4177  Echo 马耳他 EVOLVE RS GROUP LTD.  </t>
  </si>
  <si>
    <t xml:space="preserve">转付 J4177  Echo 马耳他  </t>
  </si>
  <si>
    <t>转付J4145海运费  天津惠禾国际物流有限公司</t>
  </si>
  <si>
    <t xml:space="preserve">收汇 埃及Goma （华悦）  </t>
  </si>
  <si>
    <t xml:space="preserve">稠州NRA账户余额  </t>
  </si>
  <si>
    <t xml:space="preserve">转付 埃及Goma （华悦）  </t>
  </si>
  <si>
    <t xml:space="preserve">收汇 M4182  Cindy 马来西亚 </t>
  </si>
  <si>
    <t>收汇 M4149  Echo 马耳他 APTC</t>
  </si>
  <si>
    <t>马耳他 APTC Limited 稠州 NRA 留账上余额</t>
  </si>
  <si>
    <t xml:space="preserve">转付 M4182  Cindy 马来西亚 </t>
  </si>
  <si>
    <t>转付 M4149  Echo 马耳他 APTC</t>
  </si>
  <si>
    <t xml:space="preserve">收汇 J4153-2  印尼 PT Abadi  Darman </t>
  </si>
  <si>
    <t xml:space="preserve">转付 J4153-2  印尼 PT Abadi  Darman </t>
  </si>
  <si>
    <t xml:space="preserve">收汇 J4140  阿曼  Zayan Al Liwan </t>
  </si>
  <si>
    <t xml:space="preserve">转付 J4140  阿曼  Zayan Al Liwan </t>
  </si>
  <si>
    <t xml:space="preserve">澳大利亚 SA Contract </t>
  </si>
  <si>
    <t>转付 J4159  澳大利亚 SA Contract</t>
  </si>
  <si>
    <t>收汇 M4193 Cindy 卡塔尔 ALJAMAL TRADING COMPANY.</t>
  </si>
  <si>
    <t>转付 M4193 Cindy 卡塔尔 ALJAMAL TRADING COMPANY.</t>
  </si>
  <si>
    <t xml:space="preserve">收入 M4182 华悦垫付款 Cindy 马来西亚 </t>
  </si>
  <si>
    <t>金凯建材 刘用  - 北京银行</t>
  </si>
  <si>
    <t>收入 M4193 Cindy 卡塔尔 Al Jamal</t>
  </si>
  <si>
    <t>垫付 阿里巴巴直通车充值</t>
  </si>
  <si>
    <t>阿里巴巴国际站   支付宝</t>
  </si>
  <si>
    <t>收入 阿里巴巴直通车充值</t>
  </si>
  <si>
    <t>收汇 J4158 印尼 Chris</t>
  </si>
  <si>
    <t xml:space="preserve">印尼 Chris PT DASAPRAKARSA </t>
  </si>
  <si>
    <t>转付 J4158 印尼 Chris</t>
  </si>
  <si>
    <t xml:space="preserve">收入 X4180 Echo 也门 铁丝 </t>
  </si>
  <si>
    <t>王敏花 -  王勇邮储银行</t>
  </si>
  <si>
    <t>港杂陆运海运费合计 46544</t>
  </si>
  <si>
    <t>收汇 J4166 澳大利亚 Studworks</t>
  </si>
  <si>
    <t>埃及Goma EST BASIM 花旗银行</t>
  </si>
  <si>
    <t>转付 D4199  埃及Goma  无锡Eric   D4199</t>
  </si>
  <si>
    <t>转付 J4161  阿曼 Al Liwan</t>
  </si>
  <si>
    <t>收汇 J4143-1 迪拜Manoj</t>
  </si>
  <si>
    <t xml:space="preserve">转付 J4143-1 迪拜Manoj  </t>
  </si>
  <si>
    <t>转付 J4143-1 迪拜Manoj  付迪斯泰海运费</t>
  </si>
  <si>
    <t>佣金 J4143-1  迪拜Manoj</t>
  </si>
  <si>
    <t>收汇 J4210 Cindy 卡塔尔 Total Design</t>
  </si>
  <si>
    <t>转付 J4210 Cindy 卡塔尔 Total Design</t>
  </si>
  <si>
    <t>会计费用 华悦远洋 2021-9-12月</t>
  </si>
  <si>
    <t>刘家窑 路宝菊 支付宝对支付宝</t>
  </si>
  <si>
    <t>收汇 J4200 印尼 Darman</t>
  </si>
  <si>
    <t>转付 J4166 澳大利亚 Studworks</t>
  </si>
  <si>
    <t>金凯建材一达通</t>
  </si>
  <si>
    <t>转付 J4200 印尼 Darman</t>
  </si>
  <si>
    <t>银行手续费13 中间行扣款23</t>
  </si>
  <si>
    <t xml:space="preserve">收入 阿里报关费  1259039-65 一笔 </t>
  </si>
  <si>
    <t xml:space="preserve"> 阿里报关费  1259039-65 一笔 </t>
  </si>
  <si>
    <t>埃及 D4199 埃及Goma  无锡Cube</t>
  </si>
  <si>
    <t>埃及 Goma Decorama  广发NRA</t>
  </si>
  <si>
    <t>收汇  J4217 Echo 唐山海港 EPIG CO., LTD.</t>
  </si>
  <si>
    <t>从 USD12120</t>
  </si>
  <si>
    <t>转付  J4217 Echo 唐山海港 EPIG CO., LTD.</t>
  </si>
  <si>
    <t xml:space="preserve">转付 D4199  埃及Goma  无锡Eric </t>
  </si>
  <si>
    <t>无锡 Wuxi Cube Textile Technology Co.,Ltd  广发-交行 322000656141000000303</t>
  </si>
  <si>
    <t>发货金额 76517USD  工厂同意放单</t>
  </si>
  <si>
    <t>转付 埃及Goma  盐城 Rachel</t>
  </si>
  <si>
    <t>盐城 YANCHENG SHINING WINDOWARE CO., LTD. 中行 5092 6041 4016  从广发</t>
  </si>
  <si>
    <t>收入  M4149  Echo 马耳他 APTC</t>
  </si>
  <si>
    <t xml:space="preserve">王卫国 - 王勇 邮储银行  </t>
  </si>
  <si>
    <t xml:space="preserve"> </t>
  </si>
  <si>
    <t>收入 M4149  Echo  马耳他 APTC</t>
  </si>
  <si>
    <t xml:space="preserve">金凯建材 记账 （走代付） </t>
  </si>
  <si>
    <t>河北优耐德  刘晓明 交通银行  王姐代付</t>
  </si>
  <si>
    <t xml:space="preserve">收汇 俄罗斯客户 萱萱  </t>
  </si>
  <si>
    <t>俄罗斯 Dal IMPEX  广发</t>
  </si>
  <si>
    <t xml:space="preserve">转付 俄罗斯客户 萱萱 </t>
  </si>
  <si>
    <t xml:space="preserve">转保定长航商贸有限公司 </t>
  </si>
  <si>
    <t xml:space="preserve">扣手续费52 </t>
  </si>
  <si>
    <t>提成 2021年第四季度（华悦）</t>
  </si>
  <si>
    <t>收汇 J4172  Echo 印尼中冶（待最终确认）</t>
  </si>
  <si>
    <t>印尼 陈生  CHUA JIE YING</t>
  </si>
  <si>
    <t>转付 J4172  Echo 印尼中冶</t>
  </si>
  <si>
    <t>收汇 J4171  Echo 印尼中冶</t>
  </si>
  <si>
    <t>印尼 陈生  TAN CHOON BOON.</t>
  </si>
  <si>
    <t>转付 J4171  Echo 印尼中冶</t>
  </si>
  <si>
    <t>产地证 D4199 埃及Goma</t>
  </si>
  <si>
    <t>收汇 J4214  澳大利亚 Studworks</t>
  </si>
  <si>
    <t>转付 J4214  澳大利亚 Studworks 信保</t>
  </si>
  <si>
    <t>扣银行手续费13+36USD</t>
  </si>
  <si>
    <t>收入 阿里服务费 1259039-65</t>
  </si>
  <si>
    <t>垫付 阿里服务费 1259039-65</t>
  </si>
  <si>
    <t>采购 D4199 埃及Goma  无锡Eric</t>
  </si>
  <si>
    <t>从USD10000.  佣金1530未扣 发货金额 76517USD  工厂同意放单</t>
  </si>
  <si>
    <t>采购 D4238 埃及Goma  无锡Eric</t>
  </si>
  <si>
    <t xml:space="preserve">收汇 J4174 Cindy 卡塔尔  UNITECH QATAR   </t>
  </si>
  <si>
    <t>收汇 J4220  澳大利亚 Jarrad SA CONSTRUCT PTY LTD.</t>
  </si>
  <si>
    <t>澳大利亚 SA Contract  稠州银行</t>
  </si>
  <si>
    <t xml:space="preserve">转付 J4174 Cindy 卡塔尔  UNITECH QATAR   </t>
  </si>
  <si>
    <t>转付 J4220  澳大利亚 Jarrad SA CONSTRUCT PTY LTD.</t>
  </si>
  <si>
    <t xml:space="preserve">收汇 J4185-1 Cindy 卡塔尔 TOTAL DESIGN  </t>
  </si>
  <si>
    <t xml:space="preserve">转付 J4185-1 Cindy 卡塔尔 TOTAL DESIGN  </t>
  </si>
  <si>
    <t xml:space="preserve">谷歌充值 </t>
  </si>
  <si>
    <t>谷歌ads网站用广发信用卡 blackapples</t>
  </si>
  <si>
    <t xml:space="preserve">收入 谷歌充值 </t>
  </si>
  <si>
    <t xml:space="preserve">金凯建材  王勇邮储银行北京 </t>
  </si>
  <si>
    <t>15日第二笔</t>
  </si>
  <si>
    <t xml:space="preserve">收汇 J4164-1   Cindy 卡塔尔 Advance Solution </t>
  </si>
  <si>
    <t xml:space="preserve">转付 J4164-1   Cindy 卡塔尔 Advance Solution </t>
  </si>
  <si>
    <t>今日第一笔</t>
  </si>
  <si>
    <t xml:space="preserve">从19981今日第二笔  </t>
  </si>
  <si>
    <t xml:space="preserve">收汇 J4185-2 Cindy 卡塔尔 TOTAL DESIGN  </t>
  </si>
  <si>
    <t>认证费用 D4199 CargoX</t>
  </si>
  <si>
    <t xml:space="preserve">汇率 </t>
  </si>
  <si>
    <t>收汇 J4143-2 迪拜 Gemini</t>
  </si>
  <si>
    <t>转付 J4143-2 迪拜 Gemini</t>
  </si>
  <si>
    <t xml:space="preserve">转付  J4185-2 Cindy 卡塔尔 TOTAL DESIGN  </t>
  </si>
  <si>
    <t>收汇 J4138-2   迪拜 Gemini Manoj</t>
  </si>
  <si>
    <t>迪拜 Gemini Trading  Sohar 稠州 NRA</t>
  </si>
  <si>
    <t>收汇 J4224   印尼 James</t>
  </si>
  <si>
    <t>印尼 James PT INDO PRATAMA MANDIRI.</t>
  </si>
  <si>
    <t>转付 J4138-2   迪拜 Gemini Manoj</t>
  </si>
  <si>
    <t>转付 J4224   印尼 James</t>
  </si>
  <si>
    <t>转付 J4138-2   迪拜 Gemini Manoj 海运费</t>
  </si>
  <si>
    <t>佣金 J4143-2  迪拜Manoj</t>
  </si>
  <si>
    <t>佣金 J4138-2 迪拜Gemini</t>
  </si>
  <si>
    <t xml:space="preserve">临时给王总转2万  还生意贷 </t>
  </si>
  <si>
    <t>支付宝-支付宝 （</t>
  </si>
  <si>
    <t xml:space="preserve">收入 临时给王总转2万  还生意贷 </t>
  </si>
  <si>
    <t>收汇 J4227  澳大利亚 Studworks</t>
  </si>
  <si>
    <t>扣银行手续费 13USD+中间行扣款23</t>
  </si>
  <si>
    <t xml:space="preserve">转付 J4227  澳大利亚 Studworks 信保 </t>
  </si>
  <si>
    <t xml:space="preserve">收汇 J4230 Echo 斯里兰卡 </t>
  </si>
  <si>
    <t xml:space="preserve">斯里兰卡 GLOBAL SOURCES HK </t>
  </si>
  <si>
    <t xml:space="preserve">转付 J4230 Echo 斯里兰卡 </t>
  </si>
  <si>
    <t>收汇 J4221  印尼 Darman Jono</t>
  </si>
  <si>
    <t>银行扣款13USD+中间行扣款23</t>
  </si>
  <si>
    <t>转付 J4221  印尼 Darman Jono</t>
  </si>
  <si>
    <t>收汇 J4228  阿曼 Al Liwan</t>
  </si>
  <si>
    <t>转付 J4228  阿曼 Al Liwan</t>
  </si>
  <si>
    <t>垫付 1688推广费用</t>
  </si>
  <si>
    <t>1688网销宝</t>
  </si>
  <si>
    <t>收入 垫付 1688推广费用</t>
  </si>
  <si>
    <t xml:space="preserve">收汇 J4235 Echo 斯里兰卡 </t>
  </si>
  <si>
    <t>斯里兰卡 GLOBAL SOURCES HK 稠州</t>
  </si>
  <si>
    <t xml:space="preserve">转付 J4235 Echo 斯里兰卡 </t>
  </si>
  <si>
    <t xml:space="preserve">收汇 J4233 Echo 唐山海港 </t>
  </si>
  <si>
    <t>唐山海港贸易公司（EPIG Co. 广发NRA）</t>
  </si>
  <si>
    <t xml:space="preserve">转付 J4233 Echo 唐山海港 </t>
  </si>
  <si>
    <t xml:space="preserve">保定长航商贸有限公司  建行  </t>
  </si>
  <si>
    <t>已转白沟</t>
  </si>
  <si>
    <t>采购  D4209 埃及Goma  盐城 Rachel</t>
  </si>
  <si>
    <t>收汇 J4231 印尼James</t>
  </si>
  <si>
    <t>印尼 James PT INDO PRATAMA MANDIRI. 稠州</t>
  </si>
  <si>
    <t>转付 J4231 印尼James</t>
  </si>
  <si>
    <t>转付 J4195 澳大利亚 studwork  转海运费</t>
  </si>
  <si>
    <t>转付 J4195 澳大利亚 studwork 手续费</t>
  </si>
  <si>
    <t xml:space="preserve">东亚银行 </t>
  </si>
  <si>
    <t xml:space="preserve">收汇 J4242  Cindy 亿希纳国际贸易有限公司  </t>
  </si>
  <si>
    <t>亿希纳国际贸易有限公司   广发</t>
  </si>
  <si>
    <t xml:space="preserve">收汇 J4240 Echo 唐山海港 EPIG </t>
  </si>
  <si>
    <t xml:space="preserve">唐山海港 EPIG 广发  </t>
  </si>
  <si>
    <t xml:space="preserve">转付 J4242  Cindy 亿希纳国际贸易有限公司  </t>
  </si>
  <si>
    <t xml:space="preserve">转付 J4240 Echo 唐山海港 APTC   </t>
  </si>
  <si>
    <t xml:space="preserve">收汇 J4243 澳大利亚 studwork </t>
  </si>
  <si>
    <t>从USD20500</t>
  </si>
  <si>
    <t xml:space="preserve">收汇 J4244 澳大利亚 studwork </t>
  </si>
  <si>
    <t>转付 J4195 澳大利亚 studwork 中间行费用</t>
  </si>
  <si>
    <t>中间行</t>
  </si>
  <si>
    <t xml:space="preserve">转付 J4195 澳大利亚 studwork </t>
  </si>
  <si>
    <t xml:space="preserve">转付 J4243 澳大利亚 studwork </t>
  </si>
  <si>
    <t>扣中间行35USD</t>
  </si>
  <si>
    <t xml:space="preserve">转付 J4244 澳大利亚 studwork </t>
  </si>
  <si>
    <t>收汇 J4164-2 卡塔尔 Advance Solution</t>
  </si>
  <si>
    <t>转付 J4164-2 卡塔尔 Advance Solution</t>
  </si>
  <si>
    <t>收汇 J4248 J4249 Echo 印尼中冶</t>
  </si>
  <si>
    <t>印尼 PT LINTAS BERKAH PASIFIK.</t>
  </si>
  <si>
    <t>转付 J4248 J4249 Echo 印尼中冶</t>
  </si>
  <si>
    <t xml:space="preserve">采购 J4240  Echo 马耳他 </t>
  </si>
  <si>
    <t xml:space="preserve">有华悦外采 </t>
  </si>
  <si>
    <t>收汇 J4241 Echo 唐山海港 EPIG</t>
  </si>
  <si>
    <t xml:space="preserve">收汇  J4250 Cindy 卡塔尔 Unitech </t>
  </si>
  <si>
    <t>转付 J4241 Echo 唐山海港 APTC</t>
  </si>
  <si>
    <t>收汇 J4143-3   迪拜 Gemini</t>
  </si>
  <si>
    <t>转付 J4143-3  迪拜 Gemini</t>
  </si>
  <si>
    <t xml:space="preserve">转付  J4250 Cindy 卡塔尔 Unitech </t>
  </si>
  <si>
    <t>收汇 J4196  澳大利亚 Studwork</t>
  </si>
  <si>
    <t>收汇 J4217-1 Echo 唐山海港 货款</t>
  </si>
  <si>
    <t>从 USD39974</t>
  </si>
  <si>
    <t xml:space="preserve">收汇 J4239 Echo 唐山海港 定金 </t>
  </si>
  <si>
    <t>转付 J4196  澳大利亚 Studwork</t>
  </si>
  <si>
    <t>中间行费用 USD36</t>
  </si>
  <si>
    <t>转付 J4217-1 Echo 唐山海港 货款</t>
  </si>
  <si>
    <t xml:space="preserve">转付 J4239 Echo 唐山海港 定金 </t>
  </si>
  <si>
    <t>采购 X4253 沙特 Oxygen Muhammad 空调支架</t>
  </si>
  <si>
    <t>文安钧发五金制品有限公司 6227 0002 1047 0425 941 刘洪娟 建行</t>
  </si>
  <si>
    <t>收汇 J4254  阿曼 JISR Zayan 烤漆</t>
  </si>
  <si>
    <t>收汇 J4251  迪拜  Frames  Sunil</t>
  </si>
  <si>
    <t>迪拜 Frames BUILDING MATERIALS 广发</t>
  </si>
  <si>
    <t>收汇 J4255 加拿大 Pacific Jerry</t>
  </si>
  <si>
    <t>加拿大  Evergreen Pacific  花旗银行</t>
  </si>
  <si>
    <t>加拿大元 10751 手续费118元</t>
  </si>
  <si>
    <t>华悦 阿里巴巴出口通+直通车 2022-2023</t>
  </si>
  <si>
    <t xml:space="preserve">阿里巴巴 北京  北京贸贸科技 </t>
  </si>
  <si>
    <t>转付 J4255 加拿大 Pacific Jerry 结汇</t>
  </si>
  <si>
    <t>金凯建材 王卫国 中行    结汇</t>
  </si>
  <si>
    <t xml:space="preserve">收汇 J4259 巴林 ALTAWASEL GATE BUILDING MATERI   </t>
  </si>
  <si>
    <t>巴林 Al Tawasel   广发NRA</t>
  </si>
  <si>
    <t>转付 J4251  迪拜  Frames  Sunil</t>
  </si>
  <si>
    <t>天津迪斯泰国际货运代理有限公司 从广发NRA</t>
  </si>
  <si>
    <t xml:space="preserve">转付 J4259 巴林 ALTAWASEL GATE BUILDING MATERI   </t>
  </si>
  <si>
    <t xml:space="preserve">收汇 J4257 加拿大 Pacific Jerry </t>
  </si>
  <si>
    <t xml:space="preserve">转付 J4257 加拿大 Pacific Jerry </t>
  </si>
  <si>
    <t xml:space="preserve">扣98手续费 </t>
  </si>
  <si>
    <t>收汇 J4204-1 印尼 James</t>
  </si>
  <si>
    <t>转付 J4254  阿曼 JISR Zayan 烤漆</t>
  </si>
  <si>
    <t>天津迪斯泰国际货运代理有限公司 从东亚</t>
  </si>
  <si>
    <t>转付 J4204-1 印尼 James</t>
  </si>
  <si>
    <t>转付 J4214  澳大利亚 Studworks</t>
  </si>
  <si>
    <t>扣手续费13</t>
  </si>
  <si>
    <t xml:space="preserve">收汇 J4266 印度 MDG IMPEX Poonam </t>
  </si>
  <si>
    <t xml:space="preserve">印度 MDG Impex  广发 </t>
  </si>
  <si>
    <t>收汇 J4261 Cindy 比利时ASE</t>
  </si>
  <si>
    <t>收汇  M4262 Cindy 比利时ASE</t>
  </si>
  <si>
    <t>转付 J4261 Cindy 比利时ASE</t>
  </si>
  <si>
    <t>转付  M4262 Cindy 比利时ASE</t>
  </si>
  <si>
    <t>迪斯泰海运费72569</t>
  </si>
  <si>
    <t>收汇 J4185-2 Cindy 卡塔尔 Total Design</t>
  </si>
  <si>
    <t>收汇 J4210  Cindy 卡塔尔 Total Design</t>
  </si>
  <si>
    <t>转付 J4185-2  Cindy 卡塔尔 Total Design</t>
  </si>
  <si>
    <t>保定长航商贸有限公司  建行  从稠州</t>
  </si>
  <si>
    <t>转付 J4210  Cindy 卡塔尔 Total Design</t>
  </si>
  <si>
    <t>收入 垫付阿里巴巴直通车充值</t>
  </si>
  <si>
    <t>金凯建材 王勇 邮储银行</t>
  </si>
  <si>
    <t>收汇 X4273  钉子 Echo 也门 Waleed Bagunaid</t>
  </si>
  <si>
    <t>也门 WALEED BAGUNAID 广发NRA</t>
  </si>
  <si>
    <t>从 USD34225</t>
  </si>
  <si>
    <t>收汇  J4268  Echo 也门 Waleed Bagunaid</t>
  </si>
  <si>
    <t>收汇 J4185-2  Cindy 卡塔尔 Total Design</t>
  </si>
  <si>
    <t>收汇 J4267 Echo 天津 Wing Chong</t>
  </si>
  <si>
    <t>天津 WING CHONG</t>
  </si>
  <si>
    <t xml:space="preserve">转付 J4266 印度 MDG IMPEX Poonam </t>
  </si>
  <si>
    <t>保定长航商贸有限公司  建行  从广发</t>
  </si>
  <si>
    <t>转付 J4267 Echo 天津 Wing Chong</t>
  </si>
  <si>
    <t xml:space="preserve">收汇 J4260 加拿大 Pacific Jerry </t>
  </si>
  <si>
    <t xml:space="preserve">转付 J4260 加拿大 Pacific Jerry </t>
  </si>
  <si>
    <t>金凯建材 王卫国 中行    结汇提现</t>
  </si>
  <si>
    <t>扣79手续费</t>
  </si>
  <si>
    <t>转付 J4268  Echo 也门 Waleed Bagunaid</t>
  </si>
  <si>
    <t>转付 X4273  钉子 Echo 也门 Waleed Bagunaid</t>
  </si>
  <si>
    <t>收到请转华悦  从 USD34225</t>
  </si>
  <si>
    <t xml:space="preserve">J4274  垫付美国ABC 海运费  </t>
  </si>
  <si>
    <t xml:space="preserve">收入 J4274  垫付美国ABC 海运费  </t>
  </si>
  <si>
    <t xml:space="preserve">收入 风驰达快递费 </t>
  </si>
  <si>
    <t xml:space="preserve">采购 X4273  Echo 也门钉子 1x20  定金  </t>
  </si>
  <si>
    <t xml:space="preserve">建德市顺通电器工具制造有限公司    开户银行:建德农商银行梅城支行 账号201000004810630  华悦 </t>
  </si>
  <si>
    <t xml:space="preserve">收汇 J4269   印尼darman  </t>
  </si>
  <si>
    <t>收汇 J4217-2 Echo 唐山海港    EPIG</t>
  </si>
  <si>
    <t xml:space="preserve">收汇 J4276  Cindy 卡塔尔 ADVANCE </t>
  </si>
  <si>
    <t>卡塔尔 ADVANCED SOLUTIONS 广发</t>
  </si>
  <si>
    <t xml:space="preserve">转付 J4269   印尼darman  </t>
  </si>
  <si>
    <t>转付 J4269   印尼darman  中间行手续费</t>
  </si>
  <si>
    <t xml:space="preserve">银行费USD36 </t>
  </si>
  <si>
    <t>转付 J4217-2 Echo 唐山海港    EPIG</t>
  </si>
  <si>
    <t xml:space="preserve">转付 J4276  Cindy 卡塔尔 ADVANCE </t>
  </si>
  <si>
    <t>收转 X4273  钉子 Echo 也门 Waleed Bagunaid</t>
  </si>
  <si>
    <t xml:space="preserve">保定长航  王勇邮储   </t>
  </si>
  <si>
    <t xml:space="preserve">快递费 DHL 廊坊 埃及Goma  </t>
  </si>
  <si>
    <t>收汇 J4205   CHEW BENG HUAT</t>
  </si>
  <si>
    <t>印尼 中冶  CHEW BENG HUAT</t>
  </si>
  <si>
    <t>转付 J4205   CHEW BENG HUAT</t>
  </si>
  <si>
    <t>天津市华天工贸有限公司 天津市农商银行王稳庄支行9030301000010000251338</t>
  </si>
  <si>
    <t xml:space="preserve">收汇 X4245 阿根廷 Ressia </t>
  </si>
  <si>
    <t>阿根廷 Ressia Maximiliano Damian 东亚Joy</t>
  </si>
  <si>
    <t>收汇 J4281 Cindy 卡塔尔 Unitech</t>
  </si>
  <si>
    <t>卡塔尔 Unitech QATAR 广发NRA</t>
  </si>
  <si>
    <t>收汇 俄罗斯客户 萱萱  DAL IMPEX</t>
  </si>
  <si>
    <t>转付 J4281 Cindy 卡塔尔 Unitech</t>
  </si>
  <si>
    <t>转付 俄罗斯客户 萱萱  DAL IMPEX</t>
  </si>
  <si>
    <t>采购  X4245 阿根廷 Ressia 烤漆龙骨</t>
  </si>
  <si>
    <t>梦牌新材料有限公司  开户银行：工商银行平邑银花路支行 账号1610 0467 1910 0030 786</t>
  </si>
  <si>
    <t>采购  X4245 阿根廷 Ressia  石膏板</t>
  </si>
  <si>
    <t>梦牌新材料（平邑）有限公司 开户银行：中国农业银行临沂市分行平邑县支行账号：15891101040030403</t>
  </si>
  <si>
    <t xml:space="preserve">垫付额度费用6万 </t>
  </si>
  <si>
    <t>义乌绝影</t>
  </si>
  <si>
    <t xml:space="preserve">收入 垫付额度费用6万 </t>
  </si>
  <si>
    <t>收汇  J4277 加拿大 Pacific</t>
  </si>
  <si>
    <t xml:space="preserve">从 CAD 11740 </t>
  </si>
  <si>
    <t>收汇  J4278 加拿大 Pacific</t>
  </si>
  <si>
    <t>收汇  J4279 加拿大 Pacific</t>
  </si>
  <si>
    <t>转付  J4277 加拿大 Pacific</t>
  </si>
  <si>
    <t>转付  J4278 加拿大 Pacific</t>
  </si>
  <si>
    <t>转付  J4279 加拿大 Pacific</t>
  </si>
  <si>
    <t>DHL 费用  北京风驰达</t>
  </si>
  <si>
    <t xml:space="preserve">收汇 J4204-2 印尼 James   </t>
  </si>
  <si>
    <t>印尼 James PT INDO PRATAMA MANDIRI 广发 NRA</t>
  </si>
  <si>
    <t xml:space="preserve">转付 J4204-2 印尼 James   </t>
  </si>
  <si>
    <t xml:space="preserve">转付  X4273  Echo 也门钉子 </t>
  </si>
  <si>
    <t>Tianjin Joy 东亚 - 华悦阿里信保</t>
  </si>
  <si>
    <t xml:space="preserve">收汇  X4273  Echo 也门钉子 </t>
  </si>
  <si>
    <t>华悦阿里信保  自营出口账户</t>
  </si>
  <si>
    <t>扣36USD中间行费</t>
  </si>
  <si>
    <t>收汇  J4248 J4249  Echo 印尼中冶</t>
  </si>
  <si>
    <t>收汇  J4284  Cindy  比利时 ASE</t>
  </si>
  <si>
    <t>比利时 AGSB EUROPE NV  广发NRA</t>
  </si>
  <si>
    <t>收汇   J4285 Echo 唐山海港</t>
  </si>
  <si>
    <t>转信保</t>
  </si>
  <si>
    <t>转付  J4248 J4249  Echo 印尼中冶</t>
  </si>
  <si>
    <t>金凯建材 一达通   从广发</t>
  </si>
  <si>
    <t xml:space="preserve">扣83USD手续费 </t>
  </si>
  <si>
    <t>转付  J4284  Cindy  比利时 ASE</t>
  </si>
  <si>
    <t>从 USD24928</t>
  </si>
  <si>
    <t>转付   J4285  Echo 唐山海港</t>
  </si>
  <si>
    <t xml:space="preserve">会计费用 华悦远洋 2022年全年费用  </t>
  </si>
  <si>
    <t xml:space="preserve">收汇  X4215 尼日利亚Gadebo </t>
  </si>
  <si>
    <t>尼日利亚 Gbadetrade Investment 东亚</t>
  </si>
  <si>
    <t xml:space="preserve">采购  X4215  尼日利亚 矿棉板 </t>
  </si>
  <si>
    <t>晋州市欧亚装饰材料有限公司  河北省农村商业银行股份有限公司槐树支行 帐号：125182011109100  从华悦建行</t>
  </si>
  <si>
    <t>转付 J4227  澳大利亚 Studworks</t>
  </si>
  <si>
    <t>保定长航商贸有限公司  建行  从东亚</t>
  </si>
  <si>
    <t>收汇 J4287 澳大利亚 Jarrad</t>
  </si>
  <si>
    <t>转付 J4287 澳大利亚 Jarrad</t>
  </si>
  <si>
    <t>收汇 J4286 澳大利亚 Studwork</t>
  </si>
  <si>
    <t>转付 J4286 澳大利亚 Studwork</t>
  </si>
  <si>
    <t>扣36USD手续费</t>
  </si>
  <si>
    <t xml:space="preserve">转付  X4215 尼日利亚Gadebo </t>
  </si>
  <si>
    <t xml:space="preserve">华悦远洋 一达通账户 </t>
  </si>
  <si>
    <t xml:space="preserve">转收  X4215 尼日利亚Gadebo </t>
  </si>
  <si>
    <t>东亚Joy</t>
  </si>
  <si>
    <t>收汇 J4285-1   Echo 唐山海港</t>
  </si>
  <si>
    <t>转付 J4285-1   Echo 唐山海港</t>
  </si>
  <si>
    <t>合同金额 RMB 86906.38</t>
  </si>
  <si>
    <t>收汇 J4291  Echo 马耳他 EVOLVE RS GROUP LTD</t>
  </si>
  <si>
    <t>马耳他 EVOLVE  广发 NRA</t>
  </si>
  <si>
    <t xml:space="preserve">收汇 J4185-3   Cindy 卡塔尔 Total Design </t>
  </si>
  <si>
    <t xml:space="preserve">转付 J4185-3   Cindy 卡塔尔 Total Design </t>
  </si>
  <si>
    <t xml:space="preserve">收汇 J4173 迪拜 Gemini  Manoj </t>
  </si>
  <si>
    <t>迪拜 Gemini Trading  广发 NRA</t>
  </si>
  <si>
    <t>转付 J4291  Echo 马耳他 EVOLVE RS GROUP LTD</t>
  </si>
  <si>
    <t xml:space="preserve">转付 J4173 迪拜 Gemini  Manoj </t>
  </si>
  <si>
    <t>佣金未扣</t>
  </si>
  <si>
    <t xml:space="preserve">收汇 J4185-3 卡塔尔 TOTAL DESIGN TRADING.  </t>
  </si>
  <si>
    <t>卡塔尔 TOTAL DESIGN TRADING.  稠州NRA</t>
  </si>
  <si>
    <t xml:space="preserve">转付 J4185-3 卡塔尔 TOTAL DESIGN TRADING.  </t>
  </si>
  <si>
    <t>转付 J4185-3 卡塔尔  转记迪拜佣金</t>
  </si>
  <si>
    <t xml:space="preserve">迪拜 Manoj K P  佣金 J4173  </t>
  </si>
  <si>
    <t>佣金 J4143-3  迪拜 Gemini</t>
  </si>
  <si>
    <t>佣金已从转付扣除</t>
  </si>
  <si>
    <t>收汇 J4292  Cindy 马来西亚 Muhibah</t>
  </si>
  <si>
    <t xml:space="preserve">马来西亚 MUHIBAH PLASTERCEILING SDN BHD 连连账户 </t>
  </si>
  <si>
    <t>转付 J4292  Cindy 马来西亚 Muhibah</t>
  </si>
  <si>
    <t xml:space="preserve">连连账户提现   王卫国中行 </t>
  </si>
  <si>
    <t>收汇 J4250  Cindy 卡塔尔 Unitech</t>
  </si>
  <si>
    <t>卡塔尔 UNITECH QATAR FOR BUILDING</t>
  </si>
  <si>
    <t>转付 J4250  Cindy 卡塔尔 Unitech</t>
  </si>
  <si>
    <t xml:space="preserve">收汇 J4285-2 Echo 唐山海港   </t>
  </si>
  <si>
    <t>从 $39532</t>
  </si>
  <si>
    <t>收汇 J4233-1  Echo 唐山海港</t>
  </si>
  <si>
    <t>收汇 J4294  Cindy 卡塔尔 Total Design</t>
  </si>
  <si>
    <t>卡塔尔 TOTAL DESIGN TRADING.  广发NRA</t>
  </si>
  <si>
    <t xml:space="preserve">转付  J4285-2 Echo 唐山海港   </t>
  </si>
  <si>
    <t>转付 J4233-1  Echo 唐山海港</t>
  </si>
  <si>
    <t>转付  J4294  Cindy 卡塔尔 Total Design</t>
  </si>
  <si>
    <t xml:space="preserve">收汇 J4269   印尼 Darman  </t>
  </si>
  <si>
    <t xml:space="preserve">印尼 Darman Jono   金凯连连账户 </t>
  </si>
  <si>
    <t xml:space="preserve">汇率 6.715 ，折合美元 USD37500    </t>
  </si>
  <si>
    <t xml:space="preserve">转付  J4269   印尼 Darman  </t>
  </si>
  <si>
    <t>从 USD24981</t>
  </si>
  <si>
    <t>收汇 J4237   Cindy  卡塔尔 Total Design</t>
  </si>
  <si>
    <t>转付 J4294  Cindy 卡塔尔 Total Design</t>
  </si>
  <si>
    <t xml:space="preserve">转付J4185-3   Cindy 卡塔尔 Total Design </t>
  </si>
  <si>
    <t>转付 J4237   Cindy  卡塔尔 Total Design</t>
  </si>
  <si>
    <t>收汇 J4295  澳大利亚 Studwork</t>
  </si>
  <si>
    <t>从 20000</t>
  </si>
  <si>
    <t>收汇 J4296  澳大利亚 Studwork</t>
  </si>
  <si>
    <t xml:space="preserve">转付 J4295  澳大利亚 Studwork  </t>
  </si>
  <si>
    <t>永鑫海 Tianjin Yasin Sea International Freight Co., LTD 从东亚</t>
  </si>
  <si>
    <t>转付 J4296  澳大利亚 Studwork</t>
  </si>
  <si>
    <t>垫款  海运费 从后面到款扣回</t>
  </si>
  <si>
    <t>收汇 J4237  Cindy 卡塔尔 Total Design</t>
  </si>
  <si>
    <t>从 $24981</t>
  </si>
  <si>
    <t>收汇 J4185-4  Cindy 卡塔尔 Total Design</t>
  </si>
  <si>
    <t>转付 J4237  Cindy 卡塔尔 Total Design</t>
  </si>
  <si>
    <t>转付 J4185-4  Cindy 卡塔尔 Total Design</t>
  </si>
  <si>
    <t>收入 垫款  永鑫海海运费 5-19</t>
  </si>
  <si>
    <t xml:space="preserve">soncap证书费  X4215  尼日利亚 矿棉板 </t>
  </si>
  <si>
    <t>Annie 姜玉兰  银行帐号:   6226222709250273  收款银行:  民生银行青岛金水路支行   邮储银行</t>
  </si>
  <si>
    <t>收汇 J4267  天津WING CHONG</t>
  </si>
  <si>
    <t>天津 WING CHONG  广发NRA</t>
  </si>
  <si>
    <t>收汇  J4267 天津WING CHONG</t>
  </si>
  <si>
    <t>收汇 M4262 Cindy 比利时 ASE</t>
  </si>
  <si>
    <t>比利时 ASE EUROPE NV  广发</t>
  </si>
  <si>
    <t>收汇  J4185-4 Cindy  卡塔尔 Total Design</t>
  </si>
  <si>
    <t>收汇 J4268  Echo 也门 Waleed</t>
  </si>
  <si>
    <t>从 87112</t>
  </si>
  <si>
    <t>收汇  J4273 Echo 也门 Waleed</t>
  </si>
  <si>
    <t xml:space="preserve">收汇 J4239-1 Echo 唐山  EPIG   </t>
  </si>
  <si>
    <t>转付  M4262 Cindy 比利时 ASE</t>
  </si>
  <si>
    <t>转付  J4185-4 Cindy  卡塔尔 Total Design</t>
  </si>
  <si>
    <t>转付  J4268  Echo 也门 Waleed</t>
  </si>
  <si>
    <t xml:space="preserve">转付  J4239-1  EPIG 唐山海港   </t>
  </si>
  <si>
    <t>从 19140</t>
  </si>
  <si>
    <t>收汇 X4215 尼日利亚 矿棉板</t>
  </si>
  <si>
    <t>收汇 J4284 Cindy 比利时 ASE</t>
  </si>
  <si>
    <t>转付 J4284 Cindy 比利时 ASE</t>
  </si>
  <si>
    <t>转付   J4273 Echo 也门 Waleed 钉子</t>
  </si>
  <si>
    <t xml:space="preserve">收汇 单号待确认 Echo 印尼中冶 </t>
  </si>
  <si>
    <t>印尼中冶 CV SELARAS INTI PRATAMA</t>
  </si>
  <si>
    <t xml:space="preserve">转付 单号待确认 Echo 印尼中冶 </t>
  </si>
  <si>
    <t>从 77246 CAD</t>
  </si>
  <si>
    <t>收汇 J4263 加拿大 Pacific Jerry</t>
  </si>
  <si>
    <t>转付  J4255 加拿大 Pacific Jerry</t>
  </si>
  <si>
    <t>转付  J4263 加拿大 Pacific Jerry</t>
  </si>
  <si>
    <t>从 77246 CAD 有0.4%手续费</t>
  </si>
  <si>
    <t>收入  M4262 Cindy  比利时</t>
  </si>
  <si>
    <t>采购 M4262 Cindy  比利时</t>
  </si>
  <si>
    <t>刘用 - 王修俊</t>
  </si>
  <si>
    <t>收汇 J4298 印尼 James</t>
  </si>
  <si>
    <t>印尼 James PT INDO PRATAMA MANDIRI.  广发NRA</t>
  </si>
  <si>
    <t>收汇  J4305 澳大利亚Studwork</t>
  </si>
  <si>
    <t>转付  J4305 澳大利亚Studwork</t>
  </si>
  <si>
    <t>转付  J4298 印尼 James</t>
  </si>
  <si>
    <t>阿里报关费加服务费  1259039-67</t>
  </si>
  <si>
    <t>阿里报关费加服务费  1259039-68</t>
  </si>
  <si>
    <t>阿里报关费加服务费  1259039-69</t>
  </si>
  <si>
    <t>阿里报关费加服务费  1259039-67,68,69</t>
  </si>
  <si>
    <t>垫付 华悦9710 烤漆订单 J4206 定金</t>
  </si>
  <si>
    <t>收入 华悦9710 烤漆订单 J4206 定金</t>
  </si>
  <si>
    <t>收汇 J4230 Echo  斯里兰卡 ，包括600美金退仓费</t>
  </si>
  <si>
    <t>斯里兰卡  IMMENSE ENTERPRISES. 稠州NRA</t>
  </si>
  <si>
    <t>转付 J4230 Echo  斯里兰卡 ，包括600美金退仓费</t>
  </si>
  <si>
    <t xml:space="preserve">垫付额度费用  </t>
  </si>
  <si>
    <t>海运费 X4215  尼日利亚  Gbadebo</t>
  </si>
  <si>
    <t>永鑫海 Tianjin Yasin Sea International Freight Co., LTD 从广发</t>
  </si>
  <si>
    <t>垫付 天津乔伊 joy 审计报税费用</t>
  </si>
  <si>
    <t xml:space="preserve">A香港公司注册开户 陈姐姐 淘宝 </t>
  </si>
  <si>
    <t>转付 J4263 加拿大 Pacific Jerry</t>
  </si>
  <si>
    <t>收汇 J4306  马来西亚 IKK</t>
  </si>
  <si>
    <t>马来西亚 IKK</t>
  </si>
  <si>
    <t>转付 J4306  马来西亚 IKK</t>
  </si>
  <si>
    <t>港杂陆运 X4215 尼日利亚 Gbadebo</t>
  </si>
  <si>
    <t>永鑫海 Tianjin Yasin Sea International Freight Co., LTD  华悦建行</t>
  </si>
  <si>
    <t xml:space="preserve">收入 X4215  尼日利亚 Gbadebo </t>
  </si>
  <si>
    <t>从 USD9966.00</t>
  </si>
  <si>
    <t xml:space="preserve">收入 X4039  尼日利亚  Gbadebo </t>
  </si>
  <si>
    <t>收入  临沂新材料 梦牌 John</t>
  </si>
  <si>
    <t>邮储银行+ 微信</t>
  </si>
  <si>
    <t>支出  临沂新材料 梦牌 John</t>
  </si>
  <si>
    <t>梦牌新材料（平邑）有限公司 工商美元账户</t>
  </si>
  <si>
    <t>收汇 J4228 阿曼   JISR Trading</t>
  </si>
  <si>
    <t xml:space="preserve">阿曼 JISR Trading  广发 </t>
  </si>
  <si>
    <t>转付 J4228 阿曼   JISR Trading</t>
  </si>
  <si>
    <t>收汇  J4242-1 Cindy 宁波亿希纳</t>
  </si>
  <si>
    <t>宁波亿希纳国际贸易有限公司</t>
  </si>
  <si>
    <t>转付  J4242-1 Cindy 宁波亿希纳</t>
  </si>
  <si>
    <t>收汇 J4231-1  印尼James</t>
  </si>
  <si>
    <t>转付 J4231-1  印尼James</t>
  </si>
  <si>
    <t>保定 Rise Creation 浙商  从广发</t>
  </si>
  <si>
    <t xml:space="preserve">收汇 J4231-2  印尼 James  </t>
  </si>
  <si>
    <t>印尼 James TERANG CEMERLANG PERKASA   广发 NRA</t>
  </si>
  <si>
    <t>收汇 J4243  澳大利亚Studwork</t>
  </si>
  <si>
    <t xml:space="preserve">转付 J4231-2  印尼 James  </t>
  </si>
  <si>
    <t>转付 J4243  澳大利亚Studwork</t>
  </si>
  <si>
    <t>13USD手续费</t>
  </si>
  <si>
    <t>支付 阿里报关费加服务费  1259039-70</t>
  </si>
  <si>
    <t>收入 阿里报关费加服务费  1259039-70</t>
  </si>
  <si>
    <t>收入 垫付额度费用</t>
  </si>
  <si>
    <t>收入 垫付天津乔伊 joy 审计报税费用</t>
  </si>
  <si>
    <t>垫付 快递费 2022年4月份风驰达</t>
  </si>
  <si>
    <t>收入 垫付 快递费 2022年4月份风驰达</t>
  </si>
  <si>
    <t>合计：</t>
  </si>
  <si>
    <t>c</t>
  </si>
  <si>
    <t>到账时间</t>
  </si>
  <si>
    <t>到期时间</t>
  </si>
  <si>
    <t>提醒</t>
  </si>
  <si>
    <r>
      <rPr>
        <sz val="12"/>
        <rFont val="Arial Regular"/>
        <charset val="134"/>
      </rPr>
      <t>众美的地址租金</t>
    </r>
    <r>
      <rPr>
        <sz val="12"/>
        <rFont val="Arial Regular"/>
        <charset val="134"/>
      </rPr>
      <t xml:space="preserve"> </t>
    </r>
  </si>
  <si>
    <r>
      <rPr>
        <sz val="12"/>
        <rFont val="Arial Regular"/>
        <charset val="134"/>
      </rPr>
      <t>殷权超</t>
    </r>
    <r>
      <rPr>
        <sz val="12"/>
        <rFont val="Arial Regular"/>
        <charset val="134"/>
      </rPr>
      <t xml:space="preserve"> 微信 </t>
    </r>
  </si>
  <si>
    <r>
      <rPr>
        <sz val="12"/>
        <rFont val="Arial Regular"/>
        <charset val="134"/>
      </rPr>
      <t>2019-2021</t>
    </r>
    <r>
      <rPr>
        <sz val="12"/>
        <rFont val="宋体"/>
        <charset val="134"/>
      </rPr>
      <t>年众美物业费</t>
    </r>
    <r>
      <rPr>
        <sz val="12"/>
        <rFont val="Arial Regular"/>
        <charset val="134"/>
      </rPr>
      <t xml:space="preserve"> </t>
    </r>
    <r>
      <rPr>
        <sz val="12"/>
        <rFont val="宋体"/>
        <charset val="134"/>
      </rPr>
      <t>扫支付宝码</t>
    </r>
  </si>
  <si>
    <t>众美物业</t>
  </si>
  <si>
    <r>
      <rPr>
        <sz val="12"/>
        <rFont val="Arial Regular"/>
        <charset val="134"/>
      </rPr>
      <t>众美</t>
    </r>
    <r>
      <rPr>
        <sz val="12"/>
        <rFont val="Arial Regular"/>
        <charset val="134"/>
      </rPr>
      <t>MIMO</t>
    </r>
    <r>
      <rPr>
        <sz val="12"/>
        <rFont val="宋体"/>
        <charset val="134"/>
      </rPr>
      <t>房租</t>
    </r>
    <r>
      <rPr>
        <sz val="12"/>
        <rFont val="Arial Regular"/>
        <charset val="134"/>
      </rPr>
      <t xml:space="preserve">9.1-21.3.1  </t>
    </r>
  </si>
  <si>
    <r>
      <rPr>
        <sz val="12"/>
        <rFont val="Arial Regular"/>
        <charset val="134"/>
      </rPr>
      <t>李凯</t>
    </r>
    <r>
      <rPr>
        <sz val="12"/>
        <rFont val="Arial Regular"/>
        <charset val="134"/>
      </rPr>
      <t xml:space="preserve"> 17610636788 </t>
    </r>
    <r>
      <rPr>
        <sz val="12"/>
        <rFont val="宋体"/>
        <charset val="134"/>
      </rPr>
      <t>支付宝</t>
    </r>
  </si>
  <si>
    <r>
      <rPr>
        <sz val="12"/>
        <rFont val="Arial Regular"/>
        <charset val="134"/>
      </rPr>
      <t>含一个月押金</t>
    </r>
    <r>
      <rPr>
        <sz val="12"/>
        <rFont val="Arial Regular"/>
        <charset val="134"/>
      </rPr>
      <t xml:space="preserve"> 1600</t>
    </r>
    <r>
      <rPr>
        <sz val="12"/>
        <rFont val="宋体"/>
        <charset val="134"/>
      </rPr>
      <t>元半年付</t>
    </r>
  </si>
  <si>
    <t>廊坊幸福朗园房租</t>
  </si>
  <si>
    <r>
      <rPr>
        <sz val="12"/>
        <rFont val="方正书宋_GBK"/>
        <charset val="134"/>
      </rPr>
      <t>每月</t>
    </r>
    <r>
      <rPr>
        <sz val="12"/>
        <rFont val="Arial Regular"/>
        <charset val="134"/>
      </rPr>
      <t>900</t>
    </r>
    <r>
      <rPr>
        <sz val="12"/>
        <rFont val="宋体"/>
        <charset val="134"/>
      </rPr>
      <t>元</t>
    </r>
    <r>
      <rPr>
        <sz val="12"/>
        <rFont val="Arial Regular"/>
        <charset val="134"/>
      </rPr>
      <t>+</t>
    </r>
    <r>
      <rPr>
        <sz val="12"/>
        <rFont val="宋体"/>
        <charset val="134"/>
      </rPr>
      <t>物业费617分四期</t>
    </r>
  </si>
  <si>
    <r>
      <rPr>
        <sz val="12"/>
        <rFont val="Arial Regular"/>
        <charset val="134"/>
      </rPr>
      <t>众美</t>
    </r>
    <r>
      <rPr>
        <sz val="12"/>
        <rFont val="Arial Regular"/>
        <charset val="134"/>
      </rPr>
      <t>MIMO</t>
    </r>
    <r>
      <rPr>
        <sz val="12"/>
        <rFont val="宋体"/>
        <charset val="134"/>
      </rPr>
      <t>房租</t>
    </r>
    <r>
      <rPr>
        <sz val="12"/>
        <rFont val="Arial Regular"/>
        <charset val="134"/>
      </rPr>
      <t xml:space="preserve">3.1-21.9.1  </t>
    </r>
  </si>
  <si>
    <r>
      <rPr>
        <sz val="12"/>
        <rFont val="Arial Regular"/>
        <charset val="134"/>
      </rPr>
      <t>张金雨</t>
    </r>
    <r>
      <rPr>
        <sz val="12"/>
        <rFont val="Arial Regular"/>
        <charset val="134"/>
      </rPr>
      <t xml:space="preserve"> </t>
    </r>
    <r>
      <rPr>
        <sz val="12"/>
        <rFont val="宋体"/>
        <charset val="134"/>
      </rPr>
      <t>支付宝</t>
    </r>
    <r>
      <rPr>
        <sz val="12"/>
        <rFont val="Arial Regular"/>
        <charset val="134"/>
      </rPr>
      <t xml:space="preserve"> </t>
    </r>
  </si>
  <si>
    <r>
      <rPr>
        <sz val="12"/>
        <rFont val="方正书宋_GBK"/>
        <charset val="134"/>
      </rPr>
      <t>众美</t>
    </r>
    <r>
      <rPr>
        <sz val="12"/>
        <rFont val="Arial Regular"/>
        <charset val="134"/>
      </rPr>
      <t>MIMO</t>
    </r>
    <r>
      <rPr>
        <sz val="12"/>
        <rFont val="宋体"/>
        <charset val="134"/>
      </rPr>
      <t>房租</t>
    </r>
    <r>
      <rPr>
        <sz val="12"/>
        <rFont val="Arial Regular"/>
        <charset val="134"/>
      </rPr>
      <t xml:space="preserve">9.1-22.3.1  </t>
    </r>
  </si>
  <si>
    <r>
      <rPr>
        <sz val="12"/>
        <rFont val="方正书宋_GBK"/>
        <charset val="134"/>
      </rPr>
      <t>廊坊幸福朗园房租</t>
    </r>
    <r>
      <rPr>
        <sz val="12"/>
        <rFont val="Arial Regular"/>
        <charset val="134"/>
      </rPr>
      <t>3</t>
    </r>
    <r>
      <rPr>
        <sz val="12"/>
        <rFont val="方正书宋_GBK"/>
        <charset val="134"/>
      </rPr>
      <t>个月</t>
    </r>
  </si>
  <si>
    <t>姬伟超 微信</t>
  </si>
  <si>
    <r>
      <rPr>
        <sz val="12"/>
        <rFont val="方正书宋_GBK"/>
        <charset val="134"/>
      </rPr>
      <t>罗湘</t>
    </r>
    <r>
      <rPr>
        <sz val="12"/>
        <rFont val="Arial Regular"/>
        <charset val="134"/>
      </rPr>
      <t xml:space="preserve"> </t>
    </r>
    <r>
      <rPr>
        <sz val="12"/>
        <rFont val="方正书宋_GBK"/>
        <charset val="134"/>
      </rPr>
      <t>微信</t>
    </r>
    <r>
      <rPr>
        <sz val="12"/>
        <rFont val="Arial Regular"/>
        <charset val="134"/>
      </rPr>
      <t xml:space="preserve"> </t>
    </r>
  </si>
  <si>
    <r>
      <rPr>
        <sz val="12"/>
        <rFont val="方正书宋_GBK"/>
        <charset val="134"/>
      </rPr>
      <t>众美的供暖费</t>
    </r>
    <r>
      <rPr>
        <sz val="12"/>
        <rFont val="Arial Regular"/>
        <charset val="134"/>
      </rPr>
      <t xml:space="preserve"> 43</t>
    </r>
    <r>
      <rPr>
        <sz val="12"/>
        <rFont val="方正书宋_GBK"/>
        <charset val="134"/>
      </rPr>
      <t>元每平米</t>
    </r>
  </si>
  <si>
    <t xml:space="preserve">微信生活缴费 编号 159013000382 </t>
  </si>
  <si>
    <r>
      <rPr>
        <sz val="12"/>
        <rFont val="方正书宋_GBK"/>
        <charset val="134"/>
      </rPr>
      <t>中介破产少收</t>
    </r>
    <r>
      <rPr>
        <sz val="12"/>
        <rFont val="Arial Regular"/>
        <charset val="134"/>
      </rPr>
      <t>1000</t>
    </r>
    <r>
      <rPr>
        <sz val="12"/>
        <rFont val="方正书宋_GBK"/>
        <charset val="134"/>
      </rPr>
      <t>元</t>
    </r>
  </si>
  <si>
    <r>
      <rPr>
        <sz val="12"/>
        <rFont val="方正书宋_GBK"/>
        <charset val="134"/>
      </rPr>
      <t>有一个月的免租期</t>
    </r>
    <r>
      <rPr>
        <sz val="12"/>
        <rFont val="Arial Regular"/>
        <charset val="134"/>
      </rPr>
      <t>900</t>
    </r>
    <r>
      <rPr>
        <sz val="12"/>
        <rFont val="方正书宋_GBK"/>
        <charset val="134"/>
      </rPr>
      <t xml:space="preserve">元。租客电话16630695895，他租的1050. </t>
    </r>
  </si>
  <si>
    <r>
      <rPr>
        <sz val="12"/>
        <rFont val="方正书宋_GBK"/>
        <charset val="134"/>
      </rPr>
      <t>廊坊幸福朗园房租</t>
    </r>
    <r>
      <rPr>
        <sz val="12"/>
        <rFont val="Arial Regular"/>
        <charset val="134"/>
      </rPr>
      <t>2021.12-2021.1</t>
    </r>
  </si>
  <si>
    <t>于紫阳</t>
  </si>
  <si>
    <t xml:space="preserve">与悦家解约，然后直接跟用户于先生签合同，月付，押金实付950元，合同期一年, 161元每季度的物业费 </t>
  </si>
  <si>
    <t>廊坊幸福朗园 物业费2022年</t>
  </si>
  <si>
    <r>
      <rPr>
        <sz val="12"/>
        <rFont val="方正书宋_GBK"/>
        <charset val="134"/>
      </rPr>
      <t>幸福城物业</t>
    </r>
    <r>
      <rPr>
        <sz val="12"/>
        <rFont val="Arial Regular"/>
        <charset val="134"/>
      </rPr>
      <t xml:space="preserve"> </t>
    </r>
    <r>
      <rPr>
        <sz val="12"/>
        <rFont val="方正书宋_GBK"/>
        <charset val="134"/>
      </rPr>
      <t>微信</t>
    </r>
  </si>
  <si>
    <r>
      <rPr>
        <sz val="12"/>
        <rFont val="方正书宋_GBK"/>
        <charset val="134"/>
      </rPr>
      <t>廊坊幸福朗园房租</t>
    </r>
    <r>
      <rPr>
        <sz val="12"/>
        <rFont val="Arial Regular"/>
        <charset val="134"/>
      </rPr>
      <t>2021.1.15-2021.2.15</t>
    </r>
  </si>
  <si>
    <r>
      <rPr>
        <sz val="12"/>
        <rFont val="方正书宋_GBK"/>
        <charset val="134"/>
      </rPr>
      <t>廊坊幸福朗园房租</t>
    </r>
    <r>
      <rPr>
        <sz val="12"/>
        <rFont val="Arial Regular"/>
        <charset val="134"/>
      </rPr>
      <t>2021.2.15-2021.2.15</t>
    </r>
  </si>
  <si>
    <t>众美MIMO房租2022.3.1-9.1</t>
  </si>
  <si>
    <t xml:space="preserve">四姨和二姨利息支付记录 </t>
  </si>
  <si>
    <t xml:space="preserve">利息 四姨借款10万 </t>
  </si>
  <si>
    <t>马彦生工商银行  0200 2069 0100 4642 774</t>
  </si>
  <si>
    <t xml:space="preserve">年利息为6%  </t>
  </si>
  <si>
    <r>
      <rPr>
        <sz val="11"/>
        <rFont val="苹方-简"/>
        <charset val="134"/>
      </rPr>
      <t xml:space="preserve">出借 </t>
    </r>
    <r>
      <rPr>
        <sz val="11"/>
        <rFont val="苹方-简"/>
        <charset val="134"/>
      </rPr>
      <t>借款</t>
    </r>
    <r>
      <rPr>
        <sz val="11"/>
        <rFont val="苹方-简"/>
        <charset val="134"/>
      </rPr>
      <t xml:space="preserve"> </t>
    </r>
    <r>
      <rPr>
        <sz val="11"/>
        <rFont val="苹方-简"/>
        <charset val="134"/>
      </rPr>
      <t>华悦</t>
    </r>
    <r>
      <rPr>
        <sz val="11"/>
        <rFont val="苹方-简"/>
        <charset val="134"/>
      </rPr>
      <t>-</t>
    </r>
    <r>
      <rPr>
        <sz val="11"/>
        <rFont val="苹方-简"/>
        <charset val="134"/>
      </rPr>
      <t>金凯</t>
    </r>
    <r>
      <rPr>
        <sz val="11"/>
        <rFont val="苹方-简"/>
        <charset val="134"/>
      </rPr>
      <t xml:space="preserve"> </t>
    </r>
  </si>
  <si>
    <r>
      <rPr>
        <sz val="11"/>
        <rFont val="苹方-简"/>
        <charset val="134"/>
      </rPr>
      <t xml:space="preserve">金凯建材 </t>
    </r>
    <r>
      <rPr>
        <sz val="11"/>
        <rFont val="苹方-简"/>
        <charset val="134"/>
      </rPr>
      <t>（王卫国</t>
    </r>
    <r>
      <rPr>
        <sz val="11"/>
        <rFont val="苹方-简"/>
        <charset val="134"/>
      </rPr>
      <t xml:space="preserve"> </t>
    </r>
    <r>
      <rPr>
        <sz val="11"/>
        <rFont val="苹方-简"/>
        <charset val="134"/>
      </rPr>
      <t>惠民银行</t>
    </r>
    <r>
      <rPr>
        <sz val="11"/>
        <rFont val="苹方-简"/>
        <charset val="134"/>
      </rPr>
      <t>5357</t>
    </r>
    <r>
      <rPr>
        <sz val="11"/>
        <rFont val="苹方-简"/>
        <charset val="134"/>
      </rPr>
      <t>）</t>
    </r>
  </si>
  <si>
    <t xml:space="preserve">年利息为12%  </t>
  </si>
  <si>
    <t>王勇借给金凯建材</t>
  </si>
  <si>
    <t>2019年提成延迟发放改为借款</t>
  </si>
  <si>
    <t xml:space="preserve">王勇收到提成还款 </t>
  </si>
  <si>
    <t>金凯建材-光大银行</t>
  </si>
  <si>
    <t>应为 3288，下周付</t>
  </si>
  <si>
    <t xml:space="preserve">借款 从王忠堂 </t>
  </si>
  <si>
    <t>王忠堂</t>
  </si>
  <si>
    <t>用于置换房贷，利息4.2%，半年结息一次。</t>
  </si>
  <si>
    <t>2020年提成延迟发放改为借款</t>
  </si>
  <si>
    <t xml:space="preserve">付利息  借款 从王忠堂 </t>
  </si>
  <si>
    <t>应付利息 40+51.5万部分</t>
  </si>
  <si>
    <t xml:space="preserve">按8月30日计息  </t>
  </si>
  <si>
    <t xml:space="preserve">王勇收到提成 </t>
  </si>
  <si>
    <t>金凯建材-农行</t>
  </si>
  <si>
    <t>金凯建材 -马燕莉</t>
  </si>
  <si>
    <t>利息到11月30日</t>
  </si>
  <si>
    <t>二姨和四姨的借款都还清</t>
  </si>
  <si>
    <t>四姨借款</t>
  </si>
  <si>
    <t>借款日</t>
  </si>
  <si>
    <t>起息日</t>
  </si>
  <si>
    <t>今天</t>
  </si>
  <si>
    <t>天数</t>
  </si>
  <si>
    <t>本金</t>
  </si>
  <si>
    <t>利率</t>
  </si>
  <si>
    <t>利息</t>
  </si>
  <si>
    <t>按365天计算</t>
  </si>
  <si>
    <t>利息计算</t>
  </si>
  <si>
    <t>收到的还款</t>
  </si>
  <si>
    <t>本金结余</t>
  </si>
  <si>
    <t>计息天数</t>
  </si>
  <si>
    <t>应付利息</t>
  </si>
  <si>
    <t>每年起息日</t>
  </si>
  <si>
    <t>转付 X3644  埃及Goma 无锡Cubic Eric Linda</t>
  </si>
  <si>
    <t>无锡 Wuxi Cube Textile Technology Co.,Ltd  广发-交行</t>
  </si>
  <si>
    <t xml:space="preserve">佣金扣$1653 已齐 账上多$82  </t>
  </si>
  <si>
    <t>收汇 X3763 埃及Goma  百叶窗配件Frank</t>
  </si>
  <si>
    <t xml:space="preserve">埃及 Goma （OTTIMIZZATA   东亚） </t>
  </si>
  <si>
    <t>采购 X3763 埃及Goma  百叶窗配件Frank</t>
  </si>
  <si>
    <t xml:space="preserve">绍兴胜帘窗饰有限公司  SHAOXING SHENGLIAN WINDOW DECORATION CO., LTD   2003003652000032   Bank of Shaoxing  </t>
  </si>
  <si>
    <t>从3644-1借用USD70 账上剩余12</t>
  </si>
  <si>
    <t>收汇  X3763 埃及Goma 百叶窗配件Frank</t>
  </si>
  <si>
    <t>埃及 Goma  Decorama 广发</t>
  </si>
  <si>
    <t>收汇 X3747  埃及Goma   Rachel 胡启平</t>
  </si>
  <si>
    <t>从USD13925</t>
  </si>
  <si>
    <t>手续费12.8 扣佣金225+200认证费 后账上231+12=243</t>
  </si>
  <si>
    <t>采购 X3747 埃及Goma Rachel 胡启平</t>
  </si>
  <si>
    <t>盐城 YANCHENG SHINING WINDOWARE CO., LTD. 一达通美元</t>
  </si>
  <si>
    <t>手续费12.8</t>
  </si>
  <si>
    <t xml:space="preserve">收汇 X3747 埃及Goma ALFORSAN ALHADETHA  </t>
  </si>
  <si>
    <t>埃及Goma ALFORSAN ALHADETHA 东亚</t>
  </si>
  <si>
    <t xml:space="preserve">USD64 from X3763 扣账上243-64=179 </t>
  </si>
  <si>
    <t>收汇 X3644  埃及Goma  Linda</t>
  </si>
  <si>
    <t xml:space="preserve">埃及 Goma （BWASL  东亚） </t>
  </si>
  <si>
    <t>从 USD19936</t>
  </si>
  <si>
    <t>收汇 D3798  埃及Goma   Lu Ding</t>
  </si>
  <si>
    <t>采购 X3644  埃及Goma 无锡Cubic Eric Linda</t>
  </si>
  <si>
    <t>无锡 Wuxi Cube Textile Technology Co.,Ltd  东亚-交行</t>
  </si>
  <si>
    <t xml:space="preserve">从账上扣179-32=147 </t>
  </si>
  <si>
    <t>采购 D3798 埃及 GOMA  绍兴 DingLu</t>
  </si>
  <si>
    <t>绍兴联登 Shaoxing LianDeng Textile Co.,Ltd   19514414040030068  Agriculture Bank of China,Head Office SHAOXING KEQIAO Branch</t>
  </si>
  <si>
    <t>从账上扣147-32=115</t>
  </si>
  <si>
    <t>收汇 X3644-2 埃及Goma  Linda 无锡Eric</t>
  </si>
  <si>
    <t xml:space="preserve">埃及Goma (BOASL ALZEM FOR TRADING EST  东亚）  </t>
  </si>
  <si>
    <t>转付 X3644-2 埃及Goma  Linda 无锡Eric</t>
  </si>
  <si>
    <t>手续费12.8$</t>
  </si>
  <si>
    <t>埃及大使馆认证费 X3258  Goma</t>
  </si>
  <si>
    <t>于先生认证（尤光照）</t>
  </si>
  <si>
    <t xml:space="preserve">收汇 X3644 埃及GOMA  ALFORSAN ALHADETHA  </t>
  </si>
  <si>
    <t>从 USD14936</t>
  </si>
  <si>
    <t xml:space="preserve">收汇 X3747 埃及GOMA  ALFORSAN ALHADETHA  </t>
  </si>
  <si>
    <t xml:space="preserve">采购 X3747 埃及 Goma （Rachel 宁波胡启平） </t>
  </si>
  <si>
    <t>采购 X3644-2 埃及 Goma Linda无锡 Cube Eric</t>
  </si>
  <si>
    <t>收汇 X3747 埃及 Goma  DECORAMA ASSEM汇入美元</t>
  </si>
  <si>
    <t>埃及 Goma  Decorama 广发 OSA</t>
  </si>
  <si>
    <t xml:space="preserve">应收1100佣金，本单扣967USD  其他从账上扣115-133=-18 </t>
  </si>
  <si>
    <t>盐城 YANCHENG SHINING WINDOWARE CO., LTD. 一达通美元 从广发OSA</t>
  </si>
  <si>
    <t>埃及Goma Decorama  广发 NRA</t>
  </si>
  <si>
    <t xml:space="preserve">  留$2000给Linda作尾货和新订单定金, 扣1963的佣金，账上剩318  广发付款手续费USD73 </t>
  </si>
  <si>
    <t xml:space="preserve">收汇 D3798 埃及 Goma   Lu Ding  绍兴联登 </t>
  </si>
  <si>
    <t xml:space="preserve">埃及Goma (ABEER IBRAHIM Y HAKMAI    东亚）  </t>
  </si>
  <si>
    <t xml:space="preserve">转付 D3798 埃及Goma Lu Ding  绍兴联登 </t>
  </si>
  <si>
    <t>手续费 13USD</t>
  </si>
  <si>
    <t>认证费用  X3644-2  埃及Goma</t>
  </si>
  <si>
    <t xml:space="preserve">张翠锦 中国银行  </t>
  </si>
  <si>
    <t>收汇 D3888 埃及 Goma 无锡Linda Eric</t>
  </si>
  <si>
    <t xml:space="preserve">埃及 Goma  Decorama 东亚 （Abeer Ibrahim )   </t>
  </si>
  <si>
    <t xml:space="preserve">从 USD20936 </t>
  </si>
  <si>
    <t xml:space="preserve">收汇 D3798 埃及Goma Lu Ding  绍兴联登 </t>
  </si>
  <si>
    <t>差额扣账上254-32=$222</t>
  </si>
  <si>
    <t>转付  D3888 埃及 Goma 无锡Linda Eric</t>
  </si>
  <si>
    <t xml:space="preserve">账上扣差额：222-32=$190 </t>
  </si>
  <si>
    <t xml:space="preserve">收汇 D3798 埃及 Goma  Lu Ding  绍兴联登 </t>
  </si>
  <si>
    <t xml:space="preserve">埃及 Goma  Decorama 东亚 （Hams Almsaa )   </t>
  </si>
  <si>
    <t>从 USD21936</t>
  </si>
  <si>
    <t xml:space="preserve">收汇 D3798 埃及 Goma  佣金 Lu Ding  绍兴联登 </t>
  </si>
  <si>
    <t xml:space="preserve">从 USD21936  扣1500佣金 </t>
  </si>
  <si>
    <t>收汇 D3901 埃及 Goma  Rachel 宁波胡启平 定金</t>
  </si>
  <si>
    <t>采购 D3901 埃及 Goma  Rachel 宁波胡启平 定金</t>
  </si>
  <si>
    <t>盐城 YANCHENG SHINING WINDOWARE CO., LTD.  尤峰  6217001320000372693   建行盐城分行 (走的个人卡）</t>
  </si>
  <si>
    <t>账上扣差额：190-32=$158</t>
  </si>
  <si>
    <t>收汇 D3888 埃及 Goma  无锡Linda Eric</t>
  </si>
  <si>
    <t xml:space="preserve">埃及 Goma  Decorama 东亚 （Tyaher )   </t>
  </si>
  <si>
    <t>从美元 USD25436</t>
  </si>
  <si>
    <t xml:space="preserve">收汇 D3913 埃及 Goma 西大门 </t>
  </si>
  <si>
    <t>收汇 D3798 埃及 Goma 绍兴联登 HelloDL</t>
  </si>
  <si>
    <t>转付 D3888 埃及  Goma 无锡Linda Eric</t>
  </si>
  <si>
    <t>账上扣差额：158-32=$126</t>
  </si>
  <si>
    <t xml:space="preserve">采购 D3913 埃及 Goma 西大门   </t>
  </si>
  <si>
    <t xml:space="preserve">浙江西大门新材料股份有限公司 中国银行绍兴越城支行 370158355229 </t>
  </si>
  <si>
    <t xml:space="preserve">收汇  D3798 埃及 Goma  Lu Ding  绍兴联登 </t>
  </si>
  <si>
    <t>埃及 Goma  Decorama 广发 NRA</t>
  </si>
  <si>
    <t xml:space="preserve">采购 D3798 埃及 Goma  Lu Ding  绍兴联登 </t>
  </si>
  <si>
    <t>绍兴联登 Shaoxing LianDeng Textile Co.,Ltd   19514414040030068  Agriculture Bank of China,Head Office SHAOXING KEQIAO Branch  从东亚</t>
  </si>
  <si>
    <t>账上扣差额：126-100=$26</t>
  </si>
  <si>
    <t>收汇 D3888 埃及Goma 无锡Linda Eric</t>
  </si>
  <si>
    <t xml:space="preserve">埃及 Goma  Decorama 东亚 （hbaib najran services est     )   </t>
  </si>
  <si>
    <t>采购 D3888 埃及Goma 无锡Linda Eric</t>
  </si>
  <si>
    <t xml:space="preserve">认证 D3798 埃及 Goma  Lu Ding  绍兴联登 </t>
  </si>
  <si>
    <t>深圳明辉达  张翠锦  中国银行:6013 8220 0054 4978 250</t>
  </si>
  <si>
    <t>采购 D3951 埃及Goma 富士 付先生 垫付</t>
  </si>
  <si>
    <t>绍兴富士 zhejiang Shaoxing Fushi Decoration Material Co. Ltd.  中行</t>
  </si>
  <si>
    <t>手续费12USD</t>
  </si>
  <si>
    <t>收汇  D3888-1 埃及Goma  Linda Eric</t>
  </si>
  <si>
    <t xml:space="preserve">从USD56647 银行扣费90USD </t>
  </si>
  <si>
    <t xml:space="preserve">收汇 D3913 埃及Goma 西大门  柳经理 </t>
  </si>
  <si>
    <t>从USD56647</t>
  </si>
  <si>
    <t>收汇 D3888-1 埃及Goma 佣金 Linda Eric</t>
  </si>
  <si>
    <t xml:space="preserve">从USD56647 佣金1647已扣 </t>
  </si>
  <si>
    <t>采购  D3888-1 埃及Goma  Linda  Eric</t>
  </si>
  <si>
    <t xml:space="preserve">名义$35000，扣手续费60 </t>
  </si>
  <si>
    <t>收汇 D3901 埃及Goma  遮阳布 Rachel 盐城霞林窗饰</t>
  </si>
  <si>
    <t xml:space="preserve">埃及 Goma  Decorama 东亚 （Rwabi Almajd Est  )   </t>
  </si>
  <si>
    <t>货款$61400</t>
  </si>
  <si>
    <t>采购 D3901 埃及Goma  遮阳布 Rachel 盐城霞林窗饰</t>
  </si>
  <si>
    <t>盐城 YANCHENG SHINING WINDOWARE CO., LTD. 一达通美元 从广发NRA</t>
  </si>
  <si>
    <t>收汇 D3951 埃及Goma 绍兴富士</t>
  </si>
  <si>
    <t>埃及 Decorama （Tianjin Hero广发）</t>
  </si>
  <si>
    <t>货款$28946</t>
  </si>
  <si>
    <t>收汇 D3913 埃及Goma 西大门  柳经理</t>
  </si>
  <si>
    <t>全部货款大概 55439</t>
  </si>
  <si>
    <t>转付 D3951 埃及Goma 绍兴富士</t>
  </si>
  <si>
    <t>绍兴富士 zhejiang Shaoxing Fushi Decoration Material Co. Ltd.  中行 从广发</t>
  </si>
  <si>
    <t>货款$28946  加手续费38</t>
  </si>
  <si>
    <t>埃及 Goma  Decorama 从linda Eric转过来人民币到光大</t>
  </si>
  <si>
    <t>采购 D3913 埃及Goma 西大门  柳经理</t>
  </si>
  <si>
    <t>货款$55439, 人民币403348</t>
  </si>
  <si>
    <t>认证费 D3901   埃及Goma</t>
  </si>
  <si>
    <t>认证费  D3951+D3913  埃及Goma</t>
  </si>
  <si>
    <t>收汇 D3901 埃及Goma Rachel盐城   DECORAMA ASSEM</t>
  </si>
  <si>
    <t>从 USD22910 货款61400 佣金未扣</t>
  </si>
  <si>
    <t>从USD22910 货款61400$</t>
  </si>
  <si>
    <t>转收 D3951 埃及Goma 绍兴富士</t>
  </si>
  <si>
    <t>从D3913</t>
  </si>
  <si>
    <t>货款$28946齐佣金未扣</t>
  </si>
  <si>
    <t xml:space="preserve">转出 D3913 埃及Goma 西大门 </t>
  </si>
  <si>
    <t>到D3951</t>
  </si>
  <si>
    <t>佣金 D3901 埃及Goma  遮阳布 Rachel 盐城霞林窗饰</t>
  </si>
  <si>
    <t>佣金1228 从USD1278</t>
  </si>
  <si>
    <t xml:space="preserve">佣金 D3913 埃及Goma 西大门 </t>
  </si>
  <si>
    <t>佣金1108 从USD1278</t>
  </si>
  <si>
    <t>拖车费分担 D3951-D3913 埃及Goma</t>
  </si>
  <si>
    <t xml:space="preserve">陈建 6214 8006 0200 1883 186  浙江泰隆商业银行宁波分行 </t>
  </si>
  <si>
    <t>港杂费 D3951+D3913 埃及Goma</t>
  </si>
  <si>
    <t>深圳市华海通运国际货运代理有限公司 中国建设银行深圳东门支行 44250100002500000322 (RMB) 华悦</t>
  </si>
  <si>
    <t>手续费30</t>
  </si>
  <si>
    <t>收入 D3919 退税埃及Goma   西大门</t>
  </si>
  <si>
    <t>国家税务局 -华悦建行公户</t>
  </si>
  <si>
    <t>收汇 D4031 埃及Goma 无锡Eric</t>
  </si>
  <si>
    <t>从 19546客户付的2万，但是到的是港币，有汇率损失</t>
  </si>
  <si>
    <t>收汇 D4042 埃及Goma 绍兴富士</t>
  </si>
  <si>
    <t>采购 D4031 埃及Goma 无锡Cube Eric Linda</t>
  </si>
  <si>
    <t>采购 D4042 埃及Goma 绍兴富士</t>
  </si>
  <si>
    <t>埃及 Goma Decorama for industry 广发NRA</t>
  </si>
  <si>
    <t xml:space="preserve">埃及Goma HANEEN EST 东亚 </t>
  </si>
  <si>
    <t xml:space="preserve">从USD14651实际收到是港币113840HKD </t>
  </si>
  <si>
    <t>收汇 D4042 Goma 绍兴富士</t>
  </si>
  <si>
    <t>采购 埃及 D4042 Goma 绍兴富士</t>
  </si>
  <si>
    <t>绍兴富士 zhejiang Shaoxing Fushi Decoration Material Co. Ltd.  中行8700 3650 7508 093 001  从广发</t>
  </si>
  <si>
    <t>货款28505.49</t>
  </si>
  <si>
    <t>佣金 570 未收  从4031收取</t>
  </si>
  <si>
    <t>收汇 埃及 D4031 埃及Goma 无锡Eric</t>
  </si>
  <si>
    <t>埃及 Goma  Decorama Industry 广发 NRA</t>
  </si>
  <si>
    <t>埃及 Goma  Decorama Assem 广发 NRA</t>
  </si>
  <si>
    <t>采购 D4031 埃及Goma 无锡Eric</t>
  </si>
  <si>
    <t>无锡 Wuxi Cube Textile Technology Co.,Ltd -交行 322000656141000000303  广发</t>
  </si>
  <si>
    <t xml:space="preserve">账上富余1284.00 </t>
  </si>
  <si>
    <t>收汇 D4031 埃及 Goma 无锡Eric</t>
  </si>
  <si>
    <t xml:space="preserve">埃及 Goma  Decorama 东亚 （MAHA ALOTABI )   </t>
  </si>
  <si>
    <t>HKD189946 转成美元 损失570USD</t>
  </si>
  <si>
    <t>扣2020年底少付佣金1200和D4031佣金1703 D4042佣金570  Hero账上清零</t>
  </si>
  <si>
    <t>Date</t>
  </si>
  <si>
    <t xml:space="preserve">Item </t>
  </si>
  <si>
    <t>Counter Part</t>
  </si>
  <si>
    <t>Pay Out   USD</t>
  </si>
  <si>
    <t>Receive In   USD</t>
  </si>
  <si>
    <t xml:space="preserve">Remark </t>
  </si>
  <si>
    <t xml:space="preserve">Origin </t>
  </si>
  <si>
    <t>支出 RMB</t>
  </si>
  <si>
    <t>收入 RMB</t>
  </si>
  <si>
    <t>认证费 D4042 绍兴富士 Goma</t>
  </si>
  <si>
    <t>认证费 D4031 Wuxi Eric  Goma</t>
  </si>
  <si>
    <t xml:space="preserve">Credit In   D4094 Goma  Rachel Yancheng霞林 </t>
  </si>
  <si>
    <t xml:space="preserve"> Goma  Decorama East Asia Bank （First Whale Co. Ltd.     )   </t>
  </si>
  <si>
    <t xml:space="preserve">FromUSD36857 287195 HKD </t>
  </si>
  <si>
    <t xml:space="preserve">Credit In   D4099 Goma  Eric Wuxi 立方 </t>
  </si>
  <si>
    <t xml:space="preserve">Pay  D4094 Goma  Rachel Yancheng霞林 </t>
  </si>
  <si>
    <t>Yancheng YANCHENG SHINING WINDOWARE CO., LTD. 中行美元 5092 6041 4016  FromEast Asia Bank</t>
  </si>
  <si>
    <t xml:space="preserve">Pay  D4099 Goma  Eric Wuxi 立方 </t>
  </si>
  <si>
    <t>Wuxi  Wuxi Cube Textile Technology Co.,Ltd  East Asia Bank-交行 322000656141000000303</t>
  </si>
  <si>
    <t xml:space="preserve"> Goma DECORAMA FOR INDUSTRY CO Guangfa BankNRA</t>
  </si>
  <si>
    <t>Wuxi  Wuxi Cube Textile Technology Co.,Ltd  Guangfa Bank-交行 322000656141000000303</t>
  </si>
  <si>
    <t>认证费用 D4099  Goma Eric</t>
  </si>
  <si>
    <r>
      <rPr>
        <sz val="11"/>
        <rFont val="PingFang SC Regular"/>
        <charset val="134"/>
      </rPr>
      <t>深圳明辉达</t>
    </r>
    <r>
      <rPr>
        <sz val="10"/>
        <rFont val="PingFang SC Regular"/>
        <charset val="134"/>
      </rPr>
      <t xml:space="preserve">  张翠锦  中国银行:6013 8220 0054 4978 250  民生</t>
    </r>
  </si>
  <si>
    <t>Invoice  93488 USD</t>
  </si>
  <si>
    <t xml:space="preserve">Commission D4099  Eric Wuxi </t>
  </si>
  <si>
    <t>21.10.29.</t>
  </si>
  <si>
    <t xml:space="preserve">保险费  D4099 Goma  Eric Wuxi 立方 </t>
  </si>
  <si>
    <t>深圳市华海通运国际货运代理有限公司 开户银行:交通银行深圳八卦岭支行 人民币账号: 443066168013002551587  私对公</t>
  </si>
  <si>
    <t xml:space="preserve">Rec with East Asia Bank </t>
  </si>
  <si>
    <t xml:space="preserve">Mohamed Alqedsi Est </t>
  </si>
  <si>
    <t>141512 HKD</t>
  </si>
  <si>
    <t xml:space="preserve">Pay  D4099 Goma  Rachel Yancheng霞林 </t>
  </si>
  <si>
    <t>Wuxi  Wuxi Cube Textile Technology Co.,Ltd  花旗-交行 322000656141000000303</t>
  </si>
  <si>
    <t>Credit In  D4094  Goma</t>
  </si>
  <si>
    <t xml:space="preserve"> Goma Decorama  Chouzhou Bank</t>
  </si>
  <si>
    <t xml:space="preserve"> Goma Decorama  East Asia Bank银行</t>
  </si>
  <si>
    <t>Pay D4094  Goma</t>
  </si>
  <si>
    <t xml:space="preserve">Credit In  D4094 Goma Rachel </t>
  </si>
  <si>
    <t>Goma to East Asia BankJoy</t>
  </si>
  <si>
    <t xml:space="preserve">Pay D4094 Goma Rachel </t>
  </si>
  <si>
    <t>Invoice $57500USD  客户说D4094盐城同意实际发票55500USD  Rachel说是57500  汇率 6.36</t>
  </si>
  <si>
    <t>产地证 D4094 Goma</t>
  </si>
  <si>
    <t xml:space="preserve">Credit In  D4209   Goma </t>
  </si>
  <si>
    <t>Goma CO ABRAJ ALALM LETJA CITIBANK</t>
  </si>
  <si>
    <t>From USD19970</t>
  </si>
  <si>
    <t>Credit In  D4199  Goma  Wuxi Eric   D41871</t>
  </si>
  <si>
    <t>Pay D4199  Goma  Wuxi Eric   D41871</t>
  </si>
  <si>
    <t xml:space="preserve">D4094 Second Submit to CargoX </t>
  </si>
  <si>
    <t xml:space="preserve">Credit In  D4187   Goma  金额待分配 </t>
  </si>
  <si>
    <t>From19970</t>
  </si>
  <si>
    <t>Credit In  D4209 Goma Yancheng</t>
  </si>
  <si>
    <t>Pay D4209 Goma  YanchengRachel</t>
  </si>
  <si>
    <t>Yancheng YANCHENG SHINING WINDOWARE CO., LTD. 中行美元 5092 6041 4016  From花旗Xtransfer</t>
  </si>
  <si>
    <t>Pay D4187  Goma Shaoxing Liandeng</t>
  </si>
  <si>
    <t xml:space="preserve">Shaoxing Liandeng Textile Shaoxing Liandeng Textile Co. Ltd   Agricultural Bank of China,Head Office SHAOXING KEQIAO Branch 19514414040030068  花旗 Xtransfer </t>
  </si>
  <si>
    <t xml:space="preserve">Credit In  D4199 Goma   </t>
  </si>
  <si>
    <t xml:space="preserve">Credit In  D4199   Goma  </t>
  </si>
  <si>
    <t>Goma EST BASIM CITIBANK</t>
  </si>
  <si>
    <t>Pay D4199  Goma  Wuxi Eric   D4199</t>
  </si>
  <si>
    <t>Credit In  D4209 Goma  Wuxi Cube</t>
  </si>
  <si>
    <t xml:space="preserve"> Goma Decorama  Guangfa BankNRA</t>
  </si>
  <si>
    <t>From USD50943</t>
  </si>
  <si>
    <t xml:space="preserve">Credit In  D4199  Goma  Wuxi Eric </t>
  </si>
  <si>
    <t>Credit In   D4209    Goma   Rachel</t>
  </si>
  <si>
    <t>Credit In   D4199 Goma  Wuxi Eric</t>
  </si>
  <si>
    <t xml:space="preserve">Pay D4199  Goma  Wuxi Eric </t>
  </si>
  <si>
    <t>Invoice $76517USD  工厂同意放单</t>
  </si>
  <si>
    <t>Pay D4209 Goma  Yancheng Rachel</t>
  </si>
  <si>
    <t>Yancheng YANCHENG SHINING WINDOWARE CO., LTD. 中行 5092 6041 4016  FromGuangfa Bank</t>
  </si>
  <si>
    <t>产地证 D4199 Goma</t>
  </si>
  <si>
    <t>Pay D4199 Goma  Wuxi Eric</t>
  </si>
  <si>
    <t>from USD10000</t>
  </si>
  <si>
    <t>Pay D4238 Goma  Wuxi Eric</t>
  </si>
  <si>
    <t xml:space="preserve">Commission D4199 Wuxi Eric </t>
  </si>
  <si>
    <t>Invoice $76517</t>
  </si>
  <si>
    <t xml:space="preserve">Commission D4094 Rachel Shinnig </t>
  </si>
  <si>
    <t>Invoice：$57500</t>
  </si>
  <si>
    <t>Pay  D4209 Goma  Yancheng Rachel</t>
  </si>
  <si>
    <t>YANCHENG SHINING WINDOWARE CO., LTD. 中行美元 5092 6041 4016  从 Xtransfer</t>
  </si>
  <si>
    <t xml:space="preserve">Total Balance </t>
  </si>
  <si>
    <t xml:space="preserve">Invoice # </t>
  </si>
  <si>
    <t xml:space="preserve">Factory </t>
  </si>
  <si>
    <t xml:space="preserve">Invoice Amount </t>
  </si>
  <si>
    <t xml:space="preserve">Payment to Factory </t>
  </si>
  <si>
    <t>ETD</t>
  </si>
  <si>
    <t>ETA</t>
  </si>
  <si>
    <t>D4094</t>
  </si>
  <si>
    <t xml:space="preserve">Rachel Shining </t>
  </si>
  <si>
    <t>D4099</t>
  </si>
  <si>
    <t xml:space="preserve">Eric Wuxi Cube </t>
  </si>
  <si>
    <t xml:space="preserve">All Done </t>
  </si>
  <si>
    <t xml:space="preserve">D4199 </t>
  </si>
  <si>
    <r>
      <rPr>
        <sz val="12"/>
        <color rgb="FFFF0000"/>
        <rFont val="PingFang SC Regular"/>
        <charset val="134"/>
      </rPr>
      <t>Red</t>
    </r>
    <r>
      <rPr>
        <sz val="12"/>
        <color theme="1"/>
        <rFont val="PingFang SC Regular"/>
        <charset val="134"/>
      </rPr>
      <t xml:space="preserve">:  means not yet paid  </t>
    </r>
  </si>
</sst>
</file>

<file path=xl/styles.xml><?xml version="1.0" encoding="utf-8"?>
<styleSheet xmlns="http://schemas.openxmlformats.org/spreadsheetml/2006/main">
  <numFmts count="12">
    <numFmt numFmtId="176" formatCode="&quot;CA$&quot;###0.00"/>
    <numFmt numFmtId="177" formatCode="0.00_ "/>
    <numFmt numFmtId="178" formatCode="0_ "/>
    <numFmt numFmtId="179" formatCode="&quot;USD &quot;#,##0.00"/>
    <numFmt numFmtId="180" formatCode="&quot;USD&quot;###0.00"/>
    <numFmt numFmtId="44" formatCode="_ &quot;￥&quot;* #,##0.00_ ;_ &quot;￥&quot;* \-#,##0.00_ ;_ &quot;￥&quot;* &quot;-&quot;??_ ;_ @_ "/>
    <numFmt numFmtId="6" formatCode="&quot;￥&quot;#,##0;[Red]&quot;￥&quot;\-#,##0"/>
    <numFmt numFmtId="181" formatCode="yyyy/m/d;@"/>
    <numFmt numFmtId="41" formatCode="_ * #,##0_ ;_ * \-#,##0_ ;_ * &quot;-&quot;_ ;_ @_ "/>
    <numFmt numFmtId="43" formatCode="_ * #,##0.00_ ;_ * \-#,##0.00_ ;_ * &quot;-&quot;??_ ;_ @_ "/>
    <numFmt numFmtId="7" formatCode="&quot;￥&quot;#,##0.00;&quot;￥&quot;\-#,##0.00"/>
    <numFmt numFmtId="42" formatCode="_ &quot;￥&quot;* #,##0_ ;_ &quot;￥&quot;* \-#,##0_ ;_ &quot;￥&quot;* &quot;-&quot;_ ;_ @_ "/>
  </numFmts>
  <fonts count="56">
    <font>
      <sz val="12"/>
      <color theme="1"/>
      <name val="宋体"/>
      <charset val="134"/>
      <scheme val="minor"/>
    </font>
    <font>
      <sz val="12"/>
      <color theme="1"/>
      <name val="PingFang SC Regular"/>
      <charset val="134"/>
    </font>
    <font>
      <sz val="11"/>
      <name val="PingFang SC Regular"/>
      <charset val="134"/>
    </font>
    <font>
      <sz val="14"/>
      <color theme="1"/>
      <name val="PingFang SC Regular"/>
      <charset val="134"/>
    </font>
    <font>
      <b/>
      <sz val="12"/>
      <color theme="1"/>
      <name val="PingFang SC Regular"/>
      <charset val="134"/>
    </font>
    <font>
      <sz val="11"/>
      <color indexed="12"/>
      <name val="PingFang SC Regular"/>
      <charset val="134"/>
    </font>
    <font>
      <sz val="10"/>
      <name val="PingFang SC Regular"/>
      <charset val="134"/>
    </font>
    <font>
      <sz val="12"/>
      <name val="PingFang SC Regular"/>
      <charset val="134"/>
    </font>
    <font>
      <sz val="11"/>
      <color theme="0" tint="-0.0499893185216834"/>
      <name val="PingFang SC Regular"/>
      <charset val="134"/>
    </font>
    <font>
      <sz val="11"/>
      <color theme="0"/>
      <name val="PingFang SC Regular"/>
      <charset val="134"/>
    </font>
    <font>
      <b/>
      <sz val="11"/>
      <name val="PingFang SC Regular"/>
      <charset val="134"/>
    </font>
    <font>
      <sz val="12"/>
      <color rgb="FFC00000"/>
      <name val="PingFang SC Regular"/>
      <charset val="134"/>
    </font>
    <font>
      <sz val="11"/>
      <color rgb="FFFEAA32"/>
      <name val="PingFang SC Regular"/>
      <charset val="134"/>
    </font>
    <font>
      <sz val="11"/>
      <color rgb="FFFFC000"/>
      <name val="PingFang SC Regular"/>
      <charset val="134"/>
    </font>
    <font>
      <sz val="10"/>
      <color theme="1"/>
      <name val="PingFang SC Regular"/>
      <charset val="134"/>
    </font>
    <font>
      <sz val="11"/>
      <name val="苹方-简"/>
      <charset val="134"/>
    </font>
    <font>
      <b/>
      <sz val="14"/>
      <color theme="1"/>
      <name val="PingFang SC Regular"/>
      <charset val="134"/>
    </font>
    <font>
      <sz val="11"/>
      <color theme="0" tint="-0.35"/>
      <name val="PingFang SC Regular"/>
      <charset val="134"/>
    </font>
    <font>
      <b/>
      <sz val="12"/>
      <color theme="1"/>
      <name val="PingFang SC Semibold"/>
      <charset val="134"/>
    </font>
    <font>
      <sz val="12"/>
      <color rgb="FFFF0000"/>
      <name val="PingFang SC Regular"/>
      <charset val="134"/>
    </font>
    <font>
      <sz val="11"/>
      <color rgb="FFC00000"/>
      <name val="PingFang SC Regular"/>
      <charset val="134"/>
    </font>
    <font>
      <sz val="14"/>
      <color indexed="12"/>
      <name val="PingFang SC Regular"/>
      <charset val="134"/>
    </font>
    <font>
      <sz val="10"/>
      <color theme="1"/>
      <name val="Arial"/>
      <charset val="134"/>
    </font>
    <font>
      <sz val="10"/>
      <name val="Arial"/>
      <charset val="134"/>
    </font>
    <font>
      <sz val="12"/>
      <name val="宋体"/>
      <charset val="134"/>
    </font>
    <font>
      <b/>
      <sz val="12"/>
      <color theme="1"/>
      <name val="宋体"/>
      <charset val="134"/>
      <scheme val="minor"/>
    </font>
    <font>
      <sz val="11"/>
      <color indexed="12"/>
      <name val="苹方-简"/>
      <charset val="134"/>
    </font>
    <font>
      <sz val="14"/>
      <color rgb="FFFFC000"/>
      <name val="方正书宋_GBK"/>
      <charset val="134"/>
    </font>
    <font>
      <sz val="12"/>
      <color theme="0"/>
      <name val="方正书宋_GBK"/>
      <charset val="134"/>
    </font>
    <font>
      <sz val="12"/>
      <name val="Arial Regular"/>
      <charset val="134"/>
    </font>
    <font>
      <sz val="12"/>
      <name val="方正书宋_GBK"/>
      <charset val="134"/>
    </font>
    <font>
      <sz val="11"/>
      <color theme="0" tint="-0.0499893185216834"/>
      <name val="苹方-简"/>
      <charset val="134"/>
    </font>
    <font>
      <sz val="11"/>
      <color rgb="FFFEAA32"/>
      <name val="苹方-简"/>
      <charset val="134"/>
    </font>
    <font>
      <sz val="11"/>
      <color theme="0"/>
      <name val="苹方-简"/>
      <charset val="134"/>
    </font>
    <font>
      <sz val="11"/>
      <color rgb="FFFFC000"/>
      <name val="苹方-简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0"/>
      <name val="方正书宋_GBK"/>
      <charset val="134"/>
    </font>
    <font>
      <sz val="10"/>
      <name val="苹方-简"/>
      <charset val="134"/>
    </font>
  </fonts>
  <fills count="4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295AA6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008040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theme="0" tint="-0.349986266670736"/>
      </right>
      <top/>
      <bottom style="thin">
        <color theme="0" tint="-0.349986266670736"/>
      </bottom>
      <diagonal/>
    </border>
    <border>
      <left style="thin">
        <color theme="0" tint="-0.349986266670736"/>
      </left>
      <right style="thin">
        <color theme="0" tint="-0.349986266670736"/>
      </right>
      <top/>
      <bottom style="thin">
        <color theme="0" tint="-0.349986266670736"/>
      </bottom>
      <diagonal/>
    </border>
    <border>
      <left/>
      <right style="thin">
        <color theme="0" tint="-0.349986266670736"/>
      </right>
      <top style="thin">
        <color theme="0" tint="-0.349986266670736"/>
      </top>
      <bottom style="thin">
        <color theme="0" tint="-0.349986266670736"/>
      </bottom>
      <diagonal/>
    </border>
    <border>
      <left style="thin">
        <color theme="0" tint="-0.349986266670736"/>
      </left>
      <right style="thin">
        <color theme="0" tint="-0.349986266670736"/>
      </right>
      <top style="thin">
        <color theme="0" tint="-0.349986266670736"/>
      </top>
      <bottom style="thin">
        <color theme="0" tint="-0.349986266670736"/>
      </bottom>
      <diagonal/>
    </border>
    <border>
      <left style="thin">
        <color theme="0" tint="-0.349986266670736"/>
      </left>
      <right style="thin">
        <color theme="0" tint="-0.349986266670736"/>
      </right>
      <top style="thin">
        <color theme="0" tint="-0.349986266670736"/>
      </top>
      <bottom/>
      <diagonal/>
    </border>
    <border>
      <left/>
      <right style="thin">
        <color theme="0" tint="-0.349986266670736"/>
      </right>
      <top style="thin">
        <color theme="0" tint="-0.349986266670736"/>
      </top>
      <bottom/>
      <diagonal/>
    </border>
    <border>
      <left style="thin">
        <color theme="0" tint="-0.349986266670736"/>
      </left>
      <right/>
      <top/>
      <bottom style="thin">
        <color theme="0" tint="-0.349986266670736"/>
      </bottom>
      <diagonal/>
    </border>
    <border>
      <left style="thin">
        <color theme="0" tint="-0.349986266670736"/>
      </left>
      <right/>
      <top style="thin">
        <color theme="0" tint="-0.349986266670736"/>
      </top>
      <bottom style="thin">
        <color theme="0" tint="-0.349986266670736"/>
      </bottom>
      <diagonal/>
    </border>
    <border>
      <left style="thin">
        <color theme="0" tint="-0.349986266670736"/>
      </left>
      <right/>
      <top style="thin">
        <color theme="0" tint="-0.349986266670736"/>
      </top>
      <bottom/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36" fillId="44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6" fillId="36" borderId="0" applyNumberFormat="0" applyBorder="0" applyAlignment="0" applyProtection="0">
      <alignment vertical="center"/>
    </xf>
    <xf numFmtId="0" fontId="50" fillId="41" borderId="18" applyNumberFormat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36" fillId="39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0" fontId="44" fillId="23" borderId="18" applyNumberFormat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45" fillId="31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51" fillId="42" borderId="0" applyNumberFormat="0" applyBorder="0" applyAlignment="0" applyProtection="0">
      <alignment vertical="center"/>
    </xf>
    <xf numFmtId="0" fontId="42" fillId="25" borderId="17" applyNumberFormat="0" applyAlignment="0" applyProtection="0">
      <alignment vertical="center"/>
    </xf>
    <xf numFmtId="0" fontId="41" fillId="23" borderId="16" applyNumberFormat="0" applyAlignment="0" applyProtection="0">
      <alignment vertical="center"/>
    </xf>
    <xf numFmtId="0" fontId="38" fillId="0" borderId="15" applyNumberFormat="0" applyFill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36" fillId="38" borderId="0" applyNumberFormat="0" applyBorder="0" applyAlignment="0" applyProtection="0">
      <alignment vertical="center"/>
    </xf>
    <xf numFmtId="0" fontId="0" fillId="37" borderId="19" applyNumberFormat="0" applyFont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2" fillId="0" borderId="15" applyNumberFormat="0" applyFill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53" fillId="0" borderId="22" applyNumberFormat="0" applyFill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49" fillId="0" borderId="21" applyNumberFormat="0" applyFill="0" applyAlignment="0" applyProtection="0">
      <alignment vertical="center"/>
    </xf>
  </cellStyleXfs>
  <cellXfs count="155">
    <xf numFmtId="0" fontId="0" fillId="0" borderId="0" xfId="0">
      <alignment vertical="center"/>
    </xf>
    <xf numFmtId="0" fontId="1" fillId="0" borderId="0" xfId="0" applyFont="1" applyProtection="1">
      <alignment vertical="center"/>
      <protection locked="0"/>
    </xf>
    <xf numFmtId="0" fontId="2" fillId="0" borderId="0" xfId="0" applyFont="1" applyFill="1" applyBorder="1" applyAlignment="1" applyProtection="1">
      <alignment vertical="center"/>
      <protection locked="0"/>
    </xf>
    <xf numFmtId="0" fontId="2" fillId="2" borderId="0" xfId="0" applyFont="1" applyFill="1" applyBorder="1" applyAlignment="1" applyProtection="1">
      <alignment vertical="center"/>
      <protection locked="0"/>
    </xf>
    <xf numFmtId="0" fontId="2" fillId="0" borderId="0" xfId="0" applyFont="1" applyFill="1" applyAlignment="1" applyProtection="1">
      <alignment vertical="center"/>
      <protection locked="0"/>
    </xf>
    <xf numFmtId="0" fontId="3" fillId="0" borderId="0" xfId="0" applyFont="1" applyFill="1">
      <alignment vertical="center"/>
    </xf>
    <xf numFmtId="0" fontId="1" fillId="0" borderId="0" xfId="0" applyFont="1">
      <alignment vertical="center"/>
    </xf>
    <xf numFmtId="0" fontId="4" fillId="3" borderId="0" xfId="0" applyFont="1" applyFill="1" applyProtection="1">
      <alignment vertical="center"/>
      <protection locked="0"/>
    </xf>
    <xf numFmtId="14" fontId="2" fillId="0" borderId="0" xfId="0" applyNumberFormat="1" applyFont="1" applyFill="1" applyBorder="1" applyAlignment="1" applyProtection="1">
      <alignment horizontal="left" vertical="center"/>
    </xf>
    <xf numFmtId="58" fontId="2" fillId="0" borderId="0" xfId="0" applyNumberFormat="1" applyFont="1" applyFill="1" applyBorder="1" applyAlignment="1" applyProtection="1">
      <alignment vertical="center"/>
    </xf>
    <xf numFmtId="0" fontId="2" fillId="0" borderId="0" xfId="0" applyFont="1" applyFill="1" applyBorder="1" applyAlignment="1" applyProtection="1">
      <alignment vertical="center"/>
    </xf>
    <xf numFmtId="40" fontId="5" fillId="4" borderId="0" xfId="0" applyNumberFormat="1" applyFont="1" applyFill="1" applyBorder="1" applyAlignment="1" applyProtection="1">
      <alignment horizontal="center" vertical="center"/>
    </xf>
    <xf numFmtId="40" fontId="2" fillId="4" borderId="0" xfId="0" applyNumberFormat="1" applyFont="1" applyFill="1" applyBorder="1" applyAlignment="1" applyProtection="1">
      <alignment horizontal="center" vertical="center"/>
    </xf>
    <xf numFmtId="14" fontId="2" fillId="0" borderId="0" xfId="0" applyNumberFormat="1" applyFont="1" applyFill="1" applyBorder="1" applyAlignment="1" applyProtection="1">
      <alignment horizontal="left" vertical="center"/>
      <protection locked="0"/>
    </xf>
    <xf numFmtId="58" fontId="2" fillId="0" borderId="0" xfId="0" applyNumberFormat="1" applyFont="1" applyFill="1" applyBorder="1" applyAlignment="1" applyProtection="1">
      <alignment vertical="center"/>
      <protection locked="0"/>
    </xf>
    <xf numFmtId="17" fontId="2" fillId="0" borderId="0" xfId="0" applyNumberFormat="1" applyFont="1" applyFill="1" applyBorder="1" applyAlignment="1" applyProtection="1">
      <alignment vertical="center"/>
      <protection locked="0"/>
    </xf>
    <xf numFmtId="180" fontId="2" fillId="0" borderId="0" xfId="0" applyNumberFormat="1" applyFont="1" applyFill="1" applyBorder="1" applyAlignment="1" applyProtection="1">
      <alignment horizontal="left" vertical="center"/>
    </xf>
    <xf numFmtId="0" fontId="6" fillId="0" borderId="0" xfId="0" applyFont="1" applyFill="1" applyBorder="1" applyAlignment="1" applyProtection="1">
      <alignment vertical="center"/>
      <protection locked="0"/>
    </xf>
    <xf numFmtId="180" fontId="2" fillId="0" borderId="0" xfId="0" applyNumberFormat="1" applyFont="1" applyFill="1" applyBorder="1" applyAlignment="1" applyProtection="1">
      <alignment horizontal="left" vertical="center"/>
      <protection locked="0"/>
    </xf>
    <xf numFmtId="0" fontId="7" fillId="0" borderId="0" xfId="0" applyFont="1" applyFill="1" applyBorder="1" applyAlignment="1" applyProtection="1">
      <alignment vertical="center"/>
      <protection locked="0"/>
    </xf>
    <xf numFmtId="40" fontId="8" fillId="5" borderId="0" xfId="0" applyNumberFormat="1" applyFont="1" applyFill="1" applyBorder="1" applyAlignment="1" applyProtection="1">
      <alignment vertical="center"/>
    </xf>
    <xf numFmtId="40" fontId="8" fillId="5" borderId="0" xfId="0" applyNumberFormat="1" applyFont="1" applyFill="1" applyBorder="1" applyAlignment="1" applyProtection="1">
      <alignment horizontal="right" vertical="center"/>
    </xf>
    <xf numFmtId="40" fontId="5" fillId="4" borderId="0" xfId="0" applyNumberFormat="1" applyFont="1" applyFill="1" applyBorder="1" applyAlignment="1" applyProtection="1">
      <alignment horizontal="center" vertical="center"/>
      <protection locked="0"/>
    </xf>
    <xf numFmtId="14" fontId="2" fillId="2" borderId="0" xfId="0" applyNumberFormat="1" applyFont="1" applyFill="1" applyBorder="1" applyAlignment="1" applyProtection="1">
      <alignment horizontal="left" vertical="center"/>
      <protection locked="0"/>
    </xf>
    <xf numFmtId="58" fontId="2" fillId="2" borderId="0" xfId="0" applyNumberFormat="1" applyFont="1" applyFill="1" applyBorder="1" applyAlignment="1" applyProtection="1">
      <alignment vertical="center"/>
      <protection locked="0"/>
    </xf>
    <xf numFmtId="40" fontId="5" fillId="2" borderId="0" xfId="0" applyNumberFormat="1" applyFont="1" applyFill="1" applyBorder="1" applyAlignment="1" applyProtection="1">
      <alignment horizontal="center" vertical="center"/>
      <protection locked="0"/>
    </xf>
    <xf numFmtId="14" fontId="2" fillId="0" borderId="0" xfId="0" applyNumberFormat="1" applyFont="1" applyFill="1" applyAlignment="1" applyProtection="1">
      <alignment horizontal="left" vertical="center"/>
      <protection locked="0"/>
    </xf>
    <xf numFmtId="58" fontId="2" fillId="0" borderId="0" xfId="0" applyNumberFormat="1" applyFont="1" applyFill="1" applyAlignment="1" applyProtection="1">
      <alignment vertical="center"/>
      <protection locked="0"/>
    </xf>
    <xf numFmtId="40" fontId="5" fillId="0" borderId="0" xfId="0" applyNumberFormat="1" applyFont="1" applyFill="1" applyAlignment="1" applyProtection="1">
      <alignment horizontal="center" vertical="center"/>
      <protection locked="0"/>
    </xf>
    <xf numFmtId="58" fontId="2" fillId="0" borderId="0" xfId="0" applyNumberFormat="1" applyFont="1" applyFill="1" applyBorder="1" applyAlignment="1" applyProtection="1">
      <alignment vertical="center" wrapText="1"/>
      <protection locked="0"/>
    </xf>
    <xf numFmtId="40" fontId="5" fillId="6" borderId="0" xfId="0" applyNumberFormat="1" applyFont="1" applyFill="1" applyBorder="1" applyAlignment="1" applyProtection="1">
      <alignment horizontal="center" vertical="center"/>
      <protection locked="0"/>
    </xf>
    <xf numFmtId="58" fontId="2" fillId="0" borderId="0" xfId="0" applyNumberFormat="1" applyFont="1" applyFill="1" applyBorder="1" applyAlignment="1" applyProtection="1">
      <alignment vertical="center" wrapText="1"/>
    </xf>
    <xf numFmtId="40" fontId="9" fillId="0" borderId="0" xfId="0" applyNumberFormat="1" applyFont="1" applyFill="1" applyBorder="1" applyAlignment="1" applyProtection="1">
      <alignment horizontal="right" vertical="center"/>
    </xf>
    <xf numFmtId="179" fontId="5" fillId="0" borderId="0" xfId="0" applyNumberFormat="1" applyFont="1" applyFill="1" applyBorder="1" applyAlignment="1" applyProtection="1">
      <alignment horizontal="center" vertical="center"/>
    </xf>
    <xf numFmtId="179" fontId="5" fillId="0" borderId="0" xfId="0" applyNumberFormat="1" applyFont="1" applyFill="1" applyAlignment="1" applyProtection="1">
      <alignment horizontal="center" vertical="center"/>
      <protection locked="0"/>
    </xf>
    <xf numFmtId="40" fontId="5" fillId="6" borderId="0" xfId="0" applyNumberFormat="1" applyFont="1" applyFill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wrapText="1"/>
      <protection locked="0"/>
    </xf>
    <xf numFmtId="58" fontId="2" fillId="0" borderId="0" xfId="0" applyNumberFormat="1" applyFont="1" applyFill="1" applyAlignment="1" applyProtection="1">
      <alignment vertical="center" wrapText="1"/>
      <protection locked="0"/>
    </xf>
    <xf numFmtId="40" fontId="5" fillId="6" borderId="0" xfId="0" applyNumberFormat="1" applyFont="1" applyFill="1" applyBorder="1" applyAlignment="1" applyProtection="1">
      <alignment horizontal="center" vertical="center"/>
    </xf>
    <xf numFmtId="180" fontId="10" fillId="0" borderId="0" xfId="0" applyNumberFormat="1" applyFont="1" applyFill="1" applyBorder="1" applyAlignment="1" applyProtection="1">
      <alignment horizontal="left" vertical="center"/>
    </xf>
    <xf numFmtId="0" fontId="2" fillId="7" borderId="0" xfId="0" applyFont="1" applyFill="1" applyBorder="1" applyAlignment="1" applyProtection="1">
      <alignment vertical="center"/>
      <protection locked="0"/>
    </xf>
    <xf numFmtId="180" fontId="2" fillId="2" borderId="0" xfId="0" applyNumberFormat="1" applyFont="1" applyFill="1" applyBorder="1" applyAlignment="1" applyProtection="1">
      <alignment horizontal="left" vertical="center"/>
      <protection locked="0"/>
    </xf>
    <xf numFmtId="180" fontId="2" fillId="0" borderId="0" xfId="0" applyNumberFormat="1" applyFont="1" applyFill="1" applyAlignment="1" applyProtection="1">
      <alignment horizontal="left" vertical="center"/>
      <protection locked="0"/>
    </xf>
    <xf numFmtId="58" fontId="2" fillId="0" borderId="0" xfId="0" applyNumberFormat="1" applyFont="1" applyFill="1" applyBorder="1" applyAlignment="1" applyProtection="1">
      <alignment horizontal="left" vertical="center"/>
    </xf>
    <xf numFmtId="58" fontId="2" fillId="0" borderId="0" xfId="0" applyNumberFormat="1" applyFont="1" applyFill="1" applyBorder="1" applyAlignment="1" applyProtection="1">
      <alignment horizontal="left" vertical="center"/>
      <protection locked="0"/>
    </xf>
    <xf numFmtId="58" fontId="2" fillId="0" borderId="0" xfId="0" applyNumberFormat="1" applyFont="1" applyFill="1" applyAlignment="1" applyProtection="1">
      <alignment horizontal="left" vertical="center"/>
    </xf>
    <xf numFmtId="0" fontId="1" fillId="0" borderId="0" xfId="0" applyFont="1" applyFill="1" applyAlignment="1" applyProtection="1">
      <alignment vertical="center"/>
    </xf>
    <xf numFmtId="40" fontId="5" fillId="0" borderId="0" xfId="0" applyNumberFormat="1" applyFont="1" applyFill="1" applyBorder="1" applyAlignment="1" applyProtection="1">
      <alignment horizontal="center" vertical="center"/>
    </xf>
    <xf numFmtId="0" fontId="1" fillId="6" borderId="0" xfId="0" applyFont="1" applyFill="1" applyAlignment="1" applyProtection="1">
      <alignment vertical="center"/>
      <protection locked="0"/>
    </xf>
    <xf numFmtId="0" fontId="1" fillId="0" borderId="0" xfId="0" applyFont="1" applyFill="1" applyAlignment="1" applyProtection="1">
      <alignment vertical="center"/>
      <protection locked="0"/>
    </xf>
    <xf numFmtId="40" fontId="5" fillId="0" borderId="0" xfId="0" applyNumberFormat="1" applyFont="1" applyFill="1" applyBorder="1" applyAlignment="1" applyProtection="1">
      <alignment horizontal="center" vertical="center"/>
      <protection locked="0"/>
    </xf>
    <xf numFmtId="0" fontId="11" fillId="0" borderId="0" xfId="0" applyFont="1">
      <alignment vertical="center"/>
    </xf>
    <xf numFmtId="40" fontId="12" fillId="5" borderId="0" xfId="0" applyNumberFormat="1" applyFont="1" applyFill="1" applyBorder="1" applyAlignment="1" applyProtection="1">
      <alignment horizontal="right" vertical="center"/>
    </xf>
    <xf numFmtId="40" fontId="8" fillId="5" borderId="0" xfId="0" applyNumberFormat="1" applyFont="1" applyFill="1" applyBorder="1" applyAlignment="1" applyProtection="1">
      <alignment vertical="center"/>
      <protection locked="0"/>
    </xf>
    <xf numFmtId="40" fontId="12" fillId="5" borderId="0" xfId="0" applyNumberFormat="1" applyFont="1" applyFill="1" applyBorder="1" applyAlignment="1" applyProtection="1">
      <alignment horizontal="right" vertical="center"/>
      <protection locked="0"/>
    </xf>
    <xf numFmtId="40" fontId="8" fillId="2" borderId="0" xfId="0" applyNumberFormat="1" applyFont="1" applyFill="1" applyBorder="1" applyAlignment="1" applyProtection="1">
      <alignment vertical="center"/>
      <protection locked="0"/>
    </xf>
    <xf numFmtId="40" fontId="8" fillId="0" borderId="0" xfId="0" applyNumberFormat="1" applyFont="1" applyFill="1" applyAlignment="1" applyProtection="1">
      <alignment vertical="center"/>
      <protection locked="0"/>
    </xf>
    <xf numFmtId="0" fontId="6" fillId="0" borderId="1" xfId="0" applyFont="1" applyFill="1" applyBorder="1" applyAlignment="1">
      <alignment horizontal="center" vertical="center"/>
    </xf>
    <xf numFmtId="40" fontId="8" fillId="5" borderId="0" xfId="0" applyNumberFormat="1" applyFont="1" applyFill="1" applyAlignment="1" applyProtection="1">
      <alignment vertical="center"/>
      <protection locked="0"/>
    </xf>
    <xf numFmtId="40" fontId="5" fillId="4" borderId="0" xfId="0" applyNumberFormat="1" applyFont="1" applyFill="1" applyAlignment="1" applyProtection="1">
      <alignment horizontal="center" vertical="center"/>
      <protection locked="0"/>
    </xf>
    <xf numFmtId="40" fontId="9" fillId="5" borderId="0" xfId="0" applyNumberFormat="1" applyFont="1" applyFill="1" applyBorder="1" applyAlignment="1" applyProtection="1">
      <alignment horizontal="right" vertical="center"/>
    </xf>
    <xf numFmtId="40" fontId="13" fillId="5" borderId="0" xfId="0" applyNumberFormat="1" applyFont="1" applyFill="1" applyBorder="1" applyAlignment="1" applyProtection="1">
      <alignment vertical="center"/>
    </xf>
    <xf numFmtId="0" fontId="14" fillId="0" borderId="1" xfId="0" applyFont="1" applyFill="1" applyBorder="1" applyAlignment="1">
      <alignment horizontal="center" vertical="center"/>
    </xf>
    <xf numFmtId="14" fontId="15" fillId="0" borderId="0" xfId="0" applyNumberFormat="1" applyFont="1" applyFill="1" applyBorder="1" applyAlignment="1" applyProtection="1">
      <alignment horizontal="left" vertical="center"/>
      <protection locked="0"/>
    </xf>
    <xf numFmtId="58" fontId="15" fillId="0" borderId="0" xfId="0" applyNumberFormat="1" applyFont="1" applyFill="1" applyBorder="1" applyAlignment="1" applyProtection="1">
      <alignment vertical="center"/>
      <protection locked="0"/>
    </xf>
    <xf numFmtId="58" fontId="2" fillId="0" borderId="0" xfId="0" applyNumberFormat="1" applyFont="1" applyFill="1" applyAlignment="1" applyProtection="1">
      <alignment vertical="center"/>
    </xf>
    <xf numFmtId="0" fontId="16" fillId="0" borderId="2" xfId="0" applyFont="1" applyFill="1" applyBorder="1">
      <alignment vertical="center"/>
    </xf>
    <xf numFmtId="0" fontId="3" fillId="0" borderId="3" xfId="0" applyFont="1" applyFill="1" applyBorder="1">
      <alignment vertical="center"/>
    </xf>
    <xf numFmtId="180" fontId="17" fillId="0" borderId="3" xfId="0" applyNumberFormat="1" applyFont="1" applyFill="1" applyBorder="1" applyAlignment="1" applyProtection="1">
      <alignment horizontal="center" vertical="center"/>
      <protection locked="0"/>
    </xf>
    <xf numFmtId="0" fontId="18" fillId="3" borderId="0" xfId="0" applyFont="1" applyFill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19" fillId="0" borderId="0" xfId="0" applyFont="1">
      <alignment vertical="center"/>
    </xf>
    <xf numFmtId="180" fontId="15" fillId="0" borderId="0" xfId="0" applyNumberFormat="1" applyFont="1" applyFill="1" applyBorder="1" applyAlignment="1" applyProtection="1">
      <alignment horizontal="left" vertical="center"/>
      <protection locked="0"/>
    </xf>
    <xf numFmtId="0" fontId="0" fillId="0" borderId="0" xfId="0" applyProtection="1">
      <alignment vertical="center"/>
      <protection locked="0"/>
    </xf>
    <xf numFmtId="180" fontId="20" fillId="0" borderId="0" xfId="0" applyNumberFormat="1" applyFont="1" applyFill="1" applyAlignment="1" applyProtection="1">
      <alignment horizontal="left" vertical="center"/>
    </xf>
    <xf numFmtId="179" fontId="21" fillId="0" borderId="3" xfId="0" applyNumberFormat="1" applyFont="1" applyFill="1" applyBorder="1" applyAlignment="1" applyProtection="1">
      <alignment horizontal="center" vertical="center"/>
    </xf>
    <xf numFmtId="181" fontId="22" fillId="8" borderId="4" xfId="0" applyNumberFormat="1" applyFont="1" applyFill="1" applyBorder="1" applyAlignment="1">
      <alignment horizontal="left" vertical="center" wrapText="1"/>
    </xf>
    <xf numFmtId="181" fontId="23" fillId="8" borderId="4" xfId="0" applyNumberFormat="1" applyFont="1" applyFill="1" applyBorder="1" applyAlignment="1">
      <alignment horizontal="left" vertical="center"/>
    </xf>
    <xf numFmtId="0" fontId="3" fillId="0" borderId="5" xfId="0" applyFont="1" applyFill="1" applyBorder="1">
      <alignment vertical="center"/>
    </xf>
    <xf numFmtId="0" fontId="24" fillId="0" borderId="0" xfId="0" applyFont="1" applyFill="1" applyBorder="1" applyAlignment="1">
      <alignment vertical="center"/>
    </xf>
    <xf numFmtId="14" fontId="15" fillId="0" borderId="0" xfId="0" applyNumberFormat="1" applyFont="1" applyFill="1" applyBorder="1" applyAlignment="1">
      <alignment horizontal="left" vertical="center"/>
    </xf>
    <xf numFmtId="58" fontId="15" fillId="0" borderId="0" xfId="0" applyNumberFormat="1" applyFont="1" applyFill="1" applyBorder="1" applyAlignment="1">
      <alignment vertical="center"/>
    </xf>
    <xf numFmtId="40" fontId="15" fillId="9" borderId="0" xfId="0" applyNumberFormat="1" applyFont="1" applyFill="1" applyBorder="1" applyAlignment="1">
      <alignment vertical="center"/>
    </xf>
    <xf numFmtId="14" fontId="15" fillId="0" borderId="0" xfId="0" applyNumberFormat="1" applyFont="1" applyFill="1" applyAlignment="1">
      <alignment horizontal="left" vertical="center"/>
    </xf>
    <xf numFmtId="0" fontId="25" fillId="7" borderId="0" xfId="0" applyFont="1" applyFill="1">
      <alignment vertical="center"/>
    </xf>
    <xf numFmtId="0" fontId="0" fillId="0" borderId="0" xfId="0" applyFill="1" applyAlignment="1">
      <alignment vertical="center"/>
    </xf>
    <xf numFmtId="14" fontId="0" fillId="0" borderId="0" xfId="0" applyNumberFormat="1" applyFill="1" applyAlignment="1">
      <alignment vertical="center"/>
    </xf>
    <xf numFmtId="178" fontId="0" fillId="0" borderId="0" xfId="0" applyNumberFormat="1" applyFill="1" applyAlignment="1">
      <alignment horizontal="center" vertical="center"/>
    </xf>
    <xf numFmtId="40" fontId="26" fillId="10" borderId="0" xfId="0" applyNumberFormat="1" applyFont="1" applyFill="1" applyBorder="1" applyAlignment="1">
      <alignment horizontal="center" vertical="center"/>
    </xf>
    <xf numFmtId="180" fontId="15" fillId="0" borderId="0" xfId="0" applyNumberFormat="1" applyFont="1" applyFill="1" applyBorder="1" applyAlignment="1">
      <alignment horizontal="left" vertical="center"/>
    </xf>
    <xf numFmtId="40" fontId="26" fillId="0" borderId="0" xfId="0" applyNumberFormat="1" applyFont="1" applyFill="1" applyBorder="1" applyAlignment="1">
      <alignment horizontal="center" vertical="center"/>
    </xf>
    <xf numFmtId="40" fontId="26" fillId="0" borderId="0" xfId="0" applyNumberFormat="1" applyFont="1" applyFill="1" applyAlignment="1">
      <alignment horizontal="center" vertical="center"/>
    </xf>
    <xf numFmtId="38" fontId="26" fillId="0" borderId="0" xfId="0" applyNumberFormat="1" applyFont="1" applyFill="1" applyAlignment="1">
      <alignment horizontal="center" vertical="center"/>
    </xf>
    <xf numFmtId="0" fontId="27" fillId="11" borderId="0" xfId="0" applyFont="1" applyFill="1" applyBorder="1" applyAlignment="1">
      <alignment vertical="center"/>
    </xf>
    <xf numFmtId="0" fontId="28" fillId="11" borderId="0" xfId="0" applyFont="1" applyFill="1" applyBorder="1" applyAlignment="1">
      <alignment horizontal="center" vertical="center"/>
    </xf>
    <xf numFmtId="14" fontId="29" fillId="12" borderId="6" xfId="0" applyNumberFormat="1" applyFont="1" applyFill="1" applyBorder="1" applyAlignment="1">
      <alignment horizontal="left" vertical="center"/>
    </xf>
    <xf numFmtId="0" fontId="29" fillId="12" borderId="7" xfId="0" applyFont="1" applyFill="1" applyBorder="1" applyAlignment="1">
      <alignment vertical="center"/>
    </xf>
    <xf numFmtId="0" fontId="29" fillId="12" borderId="7" xfId="0" applyFont="1" applyFill="1" applyBorder="1" applyAlignment="1">
      <alignment horizontal="left" vertical="center"/>
    </xf>
    <xf numFmtId="0" fontId="29" fillId="12" borderId="7" xfId="0" applyFont="1" applyFill="1" applyBorder="1" applyAlignment="1">
      <alignment horizontal="center" vertical="center"/>
    </xf>
    <xf numFmtId="14" fontId="29" fillId="12" borderId="8" xfId="0" applyNumberFormat="1" applyFont="1" applyFill="1" applyBorder="1" applyAlignment="1">
      <alignment horizontal="left" vertical="center"/>
    </xf>
    <xf numFmtId="0" fontId="29" fillId="12" borderId="9" xfId="0" applyFont="1" applyFill="1" applyBorder="1" applyAlignment="1">
      <alignment vertical="center"/>
    </xf>
    <xf numFmtId="0" fontId="30" fillId="12" borderId="9" xfId="0" applyFont="1" applyFill="1" applyBorder="1" applyAlignment="1">
      <alignment horizontal="left" vertical="center"/>
    </xf>
    <xf numFmtId="0" fontId="29" fillId="12" borderId="9" xfId="0" applyFont="1" applyFill="1" applyBorder="1" applyAlignment="1">
      <alignment horizontal="center" vertical="center"/>
    </xf>
    <xf numFmtId="0" fontId="29" fillId="12" borderId="9" xfId="0" applyFont="1" applyFill="1" applyBorder="1" applyAlignment="1">
      <alignment horizontal="left" vertical="center"/>
    </xf>
    <xf numFmtId="0" fontId="30" fillId="12" borderId="9" xfId="0" applyFont="1" applyFill="1" applyBorder="1" applyAlignment="1">
      <alignment vertical="center"/>
    </xf>
    <xf numFmtId="0" fontId="29" fillId="12" borderId="10" xfId="0" applyFont="1" applyFill="1" applyBorder="1" applyAlignment="1">
      <alignment vertical="center"/>
    </xf>
    <xf numFmtId="0" fontId="29" fillId="12" borderId="10" xfId="0" applyFont="1" applyFill="1" applyBorder="1" applyAlignment="1">
      <alignment horizontal="left" vertical="center"/>
    </xf>
    <xf numFmtId="14" fontId="29" fillId="12" borderId="11" xfId="0" applyNumberFormat="1" applyFont="1" applyFill="1" applyBorder="1" applyAlignment="1">
      <alignment horizontal="left" vertical="center"/>
    </xf>
    <xf numFmtId="0" fontId="30" fillId="12" borderId="10" xfId="0" applyFont="1" applyFill="1" applyBorder="1" applyAlignment="1">
      <alignment horizontal="left" vertical="center"/>
    </xf>
    <xf numFmtId="0" fontId="30" fillId="12" borderId="10" xfId="0" applyFont="1" applyFill="1" applyBorder="1" applyAlignment="1">
      <alignment vertical="center"/>
    </xf>
    <xf numFmtId="14" fontId="29" fillId="12" borderId="7" xfId="0" applyNumberFormat="1" applyFont="1" applyFill="1" applyBorder="1" applyAlignment="1">
      <alignment horizontal="left" vertical="center"/>
    </xf>
    <xf numFmtId="14" fontId="29" fillId="12" borderId="9" xfId="0" applyNumberFormat="1" applyFont="1" applyFill="1" applyBorder="1" applyAlignment="1">
      <alignment horizontal="left" vertical="center"/>
    </xf>
    <xf numFmtId="14" fontId="29" fillId="12" borderId="10" xfId="0" applyNumberFormat="1" applyFont="1" applyFill="1" applyBorder="1" applyAlignment="1">
      <alignment horizontal="left" vertical="center"/>
    </xf>
    <xf numFmtId="0" fontId="29" fillId="7" borderId="9" xfId="0" applyFont="1" applyFill="1" applyBorder="1" applyAlignment="1">
      <alignment horizontal="left" vertical="center"/>
    </xf>
    <xf numFmtId="0" fontId="29" fillId="12" borderId="12" xfId="0" applyFont="1" applyFill="1" applyBorder="1" applyAlignment="1">
      <alignment horizontal="center" vertical="center"/>
    </xf>
    <xf numFmtId="0" fontId="29" fillId="12" borderId="13" xfId="0" applyFont="1" applyFill="1" applyBorder="1" applyAlignment="1">
      <alignment vertical="center"/>
    </xf>
    <xf numFmtId="0" fontId="30" fillId="12" borderId="13" xfId="0" applyFont="1" applyFill="1" applyBorder="1" applyAlignment="1">
      <alignment vertical="center"/>
    </xf>
    <xf numFmtId="0" fontId="30" fillId="12" borderId="14" xfId="0" applyFont="1" applyFill="1" applyBorder="1" applyAlignment="1">
      <alignment vertical="center"/>
    </xf>
    <xf numFmtId="0" fontId="29" fillId="12" borderId="14" xfId="0" applyFont="1" applyFill="1" applyBorder="1" applyAlignment="1">
      <alignment vertical="center"/>
    </xf>
    <xf numFmtId="0" fontId="15" fillId="0" borderId="0" xfId="0" applyFont="1" applyFill="1" applyBorder="1" applyAlignment="1" applyProtection="1">
      <alignment vertical="center"/>
      <protection locked="0"/>
    </xf>
    <xf numFmtId="0" fontId="25" fillId="3" borderId="0" xfId="0" applyFont="1" applyFill="1" applyProtection="1">
      <alignment vertical="center"/>
      <protection locked="0"/>
    </xf>
    <xf numFmtId="40" fontId="31" fillId="5" borderId="0" xfId="0" applyNumberFormat="1" applyFont="1" applyFill="1" applyBorder="1" applyAlignment="1" applyProtection="1">
      <alignment vertical="center"/>
      <protection locked="0"/>
    </xf>
    <xf numFmtId="14" fontId="15" fillId="0" borderId="0" xfId="0" applyNumberFormat="1" applyFont="1" applyFill="1" applyBorder="1" applyAlignment="1" applyProtection="1">
      <alignment horizontal="left" vertical="center"/>
    </xf>
    <xf numFmtId="58" fontId="15" fillId="0" borderId="0" xfId="0" applyNumberFormat="1" applyFont="1" applyFill="1" applyBorder="1" applyAlignment="1" applyProtection="1">
      <alignment vertical="center"/>
    </xf>
    <xf numFmtId="40" fontId="31" fillId="5" borderId="0" xfId="0" applyNumberFormat="1" applyFont="1" applyFill="1" applyBorder="1" applyAlignment="1" applyProtection="1">
      <alignment vertical="center"/>
    </xf>
    <xf numFmtId="0" fontId="15" fillId="0" borderId="0" xfId="0" applyFont="1" applyFill="1" applyBorder="1" applyAlignment="1" applyProtection="1">
      <alignment vertical="center"/>
    </xf>
    <xf numFmtId="40" fontId="32" fillId="5" borderId="0" xfId="0" applyNumberFormat="1" applyFont="1" applyFill="1" applyBorder="1" applyAlignment="1" applyProtection="1">
      <alignment horizontal="right" vertical="center"/>
    </xf>
    <xf numFmtId="40" fontId="33" fillId="5" borderId="0" xfId="0" applyNumberFormat="1" applyFont="1" applyFill="1" applyBorder="1" applyAlignment="1" applyProtection="1">
      <alignment horizontal="right" vertical="center"/>
    </xf>
    <xf numFmtId="40" fontId="26" fillId="4" borderId="0" xfId="0" applyNumberFormat="1" applyFont="1" applyFill="1" applyBorder="1" applyAlignment="1" applyProtection="1">
      <alignment horizontal="center" vertical="center"/>
      <protection locked="0"/>
    </xf>
    <xf numFmtId="40" fontId="26" fillId="4" borderId="0" xfId="0" applyNumberFormat="1" applyFont="1" applyFill="1" applyBorder="1" applyAlignment="1" applyProtection="1">
      <alignment horizontal="center" vertical="center"/>
    </xf>
    <xf numFmtId="180" fontId="15" fillId="0" borderId="0" xfId="0" applyNumberFormat="1" applyFont="1" applyFill="1" applyBorder="1" applyAlignment="1" applyProtection="1">
      <alignment horizontal="left" vertical="center"/>
    </xf>
    <xf numFmtId="0" fontId="0" fillId="0" borderId="0" xfId="0" applyProtection="1">
      <alignment vertical="center"/>
    </xf>
    <xf numFmtId="58" fontId="15" fillId="0" borderId="0" xfId="0" applyNumberFormat="1" applyFont="1" applyFill="1" applyBorder="1" applyAlignment="1" applyProtection="1">
      <alignment horizontal="left" vertical="center"/>
    </xf>
    <xf numFmtId="0" fontId="0" fillId="13" borderId="0" xfId="0" applyFill="1" applyProtection="1">
      <alignment vertical="center"/>
    </xf>
    <xf numFmtId="0" fontId="0" fillId="13" borderId="0" xfId="0" applyFill="1" applyProtection="1">
      <alignment vertical="center"/>
      <protection locked="0"/>
    </xf>
    <xf numFmtId="40" fontId="34" fillId="5" borderId="0" xfId="0" applyNumberFormat="1" applyFont="1" applyFill="1" applyBorder="1" applyAlignment="1" applyProtection="1">
      <alignment horizontal="right" vertical="center"/>
    </xf>
    <xf numFmtId="180" fontId="15" fillId="6" borderId="0" xfId="0" applyNumberFormat="1" applyFont="1" applyFill="1" applyBorder="1" applyAlignment="1" applyProtection="1">
      <alignment horizontal="left" vertical="center"/>
    </xf>
    <xf numFmtId="40" fontId="34" fillId="5" borderId="0" xfId="0" applyNumberFormat="1" applyFont="1" applyFill="1" applyBorder="1" applyAlignment="1" applyProtection="1">
      <alignment vertical="center"/>
    </xf>
    <xf numFmtId="177" fontId="15" fillId="0" borderId="0" xfId="0" applyNumberFormat="1" applyFont="1" applyFill="1" applyBorder="1" applyAlignment="1" applyProtection="1">
      <alignment horizontal="left" vertical="center"/>
    </xf>
    <xf numFmtId="177" fontId="15" fillId="0" borderId="0" xfId="0" applyNumberFormat="1" applyFont="1" applyFill="1" applyBorder="1" applyAlignment="1" applyProtection="1">
      <alignment horizontal="left" vertical="center"/>
      <protection locked="0"/>
    </xf>
    <xf numFmtId="58" fontId="15" fillId="0" borderId="0" xfId="0" applyNumberFormat="1" applyFont="1" applyFill="1" applyBorder="1" applyAlignment="1" applyProtection="1">
      <alignment vertical="center" wrapText="1"/>
      <protection locked="0"/>
    </xf>
    <xf numFmtId="40" fontId="34" fillId="5" borderId="0" xfId="0" applyNumberFormat="1" applyFont="1" applyFill="1" applyBorder="1" applyAlignment="1" applyProtection="1">
      <alignment vertical="center"/>
      <protection locked="0"/>
    </xf>
    <xf numFmtId="0" fontId="0" fillId="6" borderId="0" xfId="0" applyFill="1" applyProtection="1">
      <alignment vertical="center"/>
      <protection locked="0"/>
    </xf>
    <xf numFmtId="6" fontId="15" fillId="0" borderId="0" xfId="0" applyNumberFormat="1" applyFont="1" applyFill="1" applyBorder="1" applyAlignment="1" applyProtection="1">
      <alignment vertical="center"/>
      <protection locked="0"/>
    </xf>
    <xf numFmtId="0" fontId="0" fillId="7" borderId="0" xfId="0" applyFill="1" applyProtection="1">
      <alignment vertical="center"/>
      <protection locked="0"/>
    </xf>
    <xf numFmtId="176" fontId="15" fillId="0" borderId="0" xfId="0" applyNumberFormat="1" applyFont="1" applyFill="1" applyBorder="1" applyAlignment="1" applyProtection="1">
      <alignment horizontal="left" vertical="center"/>
      <protection locked="0"/>
    </xf>
    <xf numFmtId="58" fontId="15" fillId="0" borderId="0" xfId="0" applyNumberFormat="1" applyFont="1" applyFill="1" applyAlignment="1" applyProtection="1">
      <alignment vertical="center"/>
      <protection locked="0"/>
    </xf>
    <xf numFmtId="14" fontId="15" fillId="6" borderId="0" xfId="0" applyNumberFormat="1" applyFont="1" applyFill="1" applyBorder="1" applyAlignment="1" applyProtection="1">
      <alignment horizontal="left" vertical="center"/>
      <protection locked="0"/>
    </xf>
    <xf numFmtId="58" fontId="15" fillId="6" borderId="0" xfId="0" applyNumberFormat="1" applyFont="1" applyFill="1" applyBorder="1" applyAlignment="1" applyProtection="1">
      <alignment vertical="center"/>
      <protection locked="0"/>
    </xf>
    <xf numFmtId="40" fontId="31" fillId="6" borderId="0" xfId="0" applyNumberFormat="1" applyFont="1" applyFill="1" applyBorder="1" applyAlignment="1" applyProtection="1">
      <alignment vertical="center"/>
      <protection locked="0"/>
    </xf>
    <xf numFmtId="40" fontId="15" fillId="4" borderId="0" xfId="0" applyNumberFormat="1" applyFont="1" applyFill="1" applyBorder="1" applyAlignment="1" applyProtection="1">
      <alignment horizontal="center" vertical="center"/>
      <protection locked="0"/>
    </xf>
    <xf numFmtId="40" fontId="26" fillId="6" borderId="0" xfId="0" applyNumberFormat="1" applyFont="1" applyFill="1" applyBorder="1" applyAlignment="1" applyProtection="1">
      <alignment horizontal="center" vertical="center"/>
      <protection locked="0"/>
    </xf>
    <xf numFmtId="180" fontId="15" fillId="6" borderId="0" xfId="0" applyNumberFormat="1" applyFont="1" applyFill="1" applyBorder="1" applyAlignment="1" applyProtection="1">
      <alignment horizontal="left" vertical="center"/>
      <protection locked="0"/>
    </xf>
    <xf numFmtId="7" fontId="11" fillId="6" borderId="0" xfId="0" applyNumberFormat="1" applyFont="1" applyFill="1" applyProtection="1">
      <alignment vertical="center"/>
      <protection locked="0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3">
    <dxf>
      <font>
        <color rgb="FF295AA6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0"/>
      </font>
    </dxf>
  </dxfs>
  <tableStyles count="0" defaultTableStyle="TableStyleMedium2" defaultPivotStyle="PivotStyleLight16"/>
  <colors>
    <mruColors>
      <color rgb="00FFFF00"/>
      <color rgb="0092D050"/>
      <color rgb="00FFC000"/>
      <color rgb="00FF0000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1"/>
  <dimension ref="A2:J635"/>
  <sheetViews>
    <sheetView tabSelected="1" zoomScale="106" zoomScaleNormal="106" workbookViewId="0">
      <pane ySplit="2" topLeftCell="A508" activePane="bottomLeft" state="frozen"/>
      <selection/>
      <selection pane="bottomLeft" activeCell="C527" sqref="C527"/>
    </sheetView>
  </sheetViews>
  <sheetFormatPr defaultColWidth="9.14285714285714" defaultRowHeight="17.6"/>
  <cols>
    <col min="1" max="1" width="12.8571428571429" style="74" customWidth="1"/>
    <col min="2" max="2" width="38.2142857142857" style="74" customWidth="1"/>
    <col min="3" max="3" width="37.5" style="74" customWidth="1"/>
    <col min="4" max="4" width="12.7946428571429" style="74" customWidth="1"/>
    <col min="5" max="5" width="15.0267857142857" style="74" customWidth="1"/>
    <col min="6" max="6" width="14.9285714285714" style="74" customWidth="1"/>
    <col min="7" max="7" width="25.1071428571429" style="74" customWidth="1"/>
    <col min="8" max="8" width="7.03571428571429" style="74" customWidth="1"/>
    <col min="9" max="9" width="15.3035714285714" style="74" customWidth="1"/>
    <col min="10" max="16384" width="9.14285714285714" style="74"/>
  </cols>
  <sheetData>
    <row r="2" ht="21" customHeight="1" spans="1:8">
      <c r="A2" s="121" t="s">
        <v>0</v>
      </c>
      <c r="B2" s="121" t="s">
        <v>1</v>
      </c>
      <c r="C2" s="121" t="s">
        <v>2</v>
      </c>
      <c r="D2" s="121" t="s">
        <v>3</v>
      </c>
      <c r="E2" s="121" t="s">
        <v>4</v>
      </c>
      <c r="F2" s="121" t="s">
        <v>5</v>
      </c>
      <c r="H2" s="121" t="s">
        <v>6</v>
      </c>
    </row>
    <row r="3" ht="23" hidden="1" customHeight="1" spans="1:7">
      <c r="A3" s="63">
        <v>44421</v>
      </c>
      <c r="B3" s="64" t="s">
        <v>7</v>
      </c>
      <c r="C3" s="64" t="s">
        <v>8</v>
      </c>
      <c r="D3" s="122">
        <v>1624</v>
      </c>
      <c r="E3" s="129"/>
      <c r="F3" s="73"/>
      <c r="G3" s="120"/>
    </row>
    <row r="4" ht="25" hidden="1" customHeight="1" spans="1:8">
      <c r="A4" s="123">
        <v>44421</v>
      </c>
      <c r="B4" s="124" t="s">
        <v>7</v>
      </c>
      <c r="C4" s="124" t="s">
        <v>9</v>
      </c>
      <c r="D4" s="125">
        <v>2032.62</v>
      </c>
      <c r="E4" s="130"/>
      <c r="F4" s="131"/>
      <c r="G4" s="126"/>
      <c r="H4" s="132"/>
    </row>
    <row r="5" ht="25" hidden="1" customHeight="1" spans="1:8">
      <c r="A5" s="123">
        <v>44421</v>
      </c>
      <c r="B5" s="124" t="s">
        <v>7</v>
      </c>
      <c r="C5" s="124" t="s">
        <v>10</v>
      </c>
      <c r="D5" s="125">
        <v>3818</v>
      </c>
      <c r="E5" s="130"/>
      <c r="F5" s="131"/>
      <c r="G5" s="126"/>
      <c r="H5" s="132"/>
    </row>
    <row r="6" s="120" customFormat="1" ht="25" customHeight="1" spans="1:8">
      <c r="A6" s="123">
        <v>44432</v>
      </c>
      <c r="B6" s="126" t="s">
        <v>11</v>
      </c>
      <c r="C6" s="124" t="s">
        <v>12</v>
      </c>
      <c r="D6" s="127">
        <v>0</v>
      </c>
      <c r="E6" s="130">
        <v>64600</v>
      </c>
      <c r="F6" s="131">
        <v>10000</v>
      </c>
      <c r="G6" s="133" t="s">
        <v>13</v>
      </c>
      <c r="H6" s="126"/>
    </row>
    <row r="7" s="120" customFormat="1" ht="17" customHeight="1" spans="1:8">
      <c r="A7" s="123">
        <v>44433</v>
      </c>
      <c r="B7" s="126" t="s">
        <v>14</v>
      </c>
      <c r="C7" s="124" t="s">
        <v>15</v>
      </c>
      <c r="D7" s="125">
        <v>64685</v>
      </c>
      <c r="E7" s="130"/>
      <c r="F7" s="131">
        <v>10000</v>
      </c>
      <c r="G7" s="133" t="s">
        <v>16</v>
      </c>
      <c r="H7" s="126"/>
    </row>
    <row r="8" s="120" customFormat="1" ht="25" hidden="1" customHeight="1" spans="1:8">
      <c r="A8" s="123">
        <v>44483</v>
      </c>
      <c r="B8" s="126" t="s">
        <v>17</v>
      </c>
      <c r="C8" s="124" t="s">
        <v>18</v>
      </c>
      <c r="D8" s="125"/>
      <c r="E8" s="130">
        <f>990*6.38</f>
        <v>6316.2</v>
      </c>
      <c r="F8" s="131">
        <v>990</v>
      </c>
      <c r="G8" s="133"/>
      <c r="H8" s="126"/>
    </row>
    <row r="9" s="120" customFormat="1" ht="25" hidden="1" customHeight="1" spans="1:8">
      <c r="A9" s="123">
        <v>44488</v>
      </c>
      <c r="B9" s="126" t="s">
        <v>19</v>
      </c>
      <c r="C9" s="124" t="s">
        <v>20</v>
      </c>
      <c r="D9" s="125">
        <f>990*6.38</f>
        <v>6316.2</v>
      </c>
      <c r="E9" s="130"/>
      <c r="F9" s="131">
        <v>990</v>
      </c>
      <c r="G9" s="133"/>
      <c r="H9" s="126"/>
    </row>
    <row r="10" s="120" customFormat="1" ht="25" hidden="1" customHeight="1" spans="1:8">
      <c r="A10" s="123">
        <v>44488</v>
      </c>
      <c r="B10" s="126" t="s">
        <v>21</v>
      </c>
      <c r="C10" s="124" t="s">
        <v>22</v>
      </c>
      <c r="D10" s="125">
        <v>8000</v>
      </c>
      <c r="E10" s="130"/>
      <c r="F10" s="131"/>
      <c r="G10" s="133"/>
      <c r="H10" s="126"/>
    </row>
    <row r="11" s="120" customFormat="1" ht="25" hidden="1" customHeight="1" spans="1:8">
      <c r="A11" s="123">
        <v>44854</v>
      </c>
      <c r="B11" s="126" t="s">
        <v>17</v>
      </c>
      <c r="C11" s="124" t="s">
        <v>18</v>
      </c>
      <c r="D11" s="125"/>
      <c r="E11" s="130">
        <f>16475*6.38</f>
        <v>105110.5</v>
      </c>
      <c r="F11" s="131">
        <v>16475</v>
      </c>
      <c r="G11" s="133"/>
      <c r="H11" s="126"/>
    </row>
    <row r="12" s="120" customFormat="1" ht="25" hidden="1" customHeight="1" spans="1:8">
      <c r="A12" s="123">
        <v>44854</v>
      </c>
      <c r="B12" s="126" t="s">
        <v>19</v>
      </c>
      <c r="C12" s="124" t="s">
        <v>20</v>
      </c>
      <c r="D12" s="125">
        <f>16475*6.38</f>
        <v>105110.5</v>
      </c>
      <c r="E12" s="130"/>
      <c r="F12" s="131">
        <v>16475</v>
      </c>
      <c r="G12" s="133"/>
      <c r="H12" s="126"/>
    </row>
    <row r="13" s="120" customFormat="1" ht="25" hidden="1" customHeight="1" spans="1:8">
      <c r="A13" s="123">
        <v>44489</v>
      </c>
      <c r="B13" s="124" t="s">
        <v>23</v>
      </c>
      <c r="C13" s="124" t="s">
        <v>24</v>
      </c>
      <c r="D13" s="127">
        <v>0</v>
      </c>
      <c r="E13" s="130">
        <v>61232.021</v>
      </c>
      <c r="F13" s="131">
        <v>9599</v>
      </c>
      <c r="G13" s="126"/>
      <c r="H13" s="126"/>
    </row>
    <row r="14" s="120" customFormat="1" ht="25" hidden="1" customHeight="1" spans="1:8">
      <c r="A14" s="123">
        <v>44489</v>
      </c>
      <c r="B14" s="124" t="s">
        <v>25</v>
      </c>
      <c r="C14" s="124" t="s">
        <v>26</v>
      </c>
      <c r="D14" s="125">
        <v>61232.021</v>
      </c>
      <c r="E14" s="130"/>
      <c r="F14" s="131">
        <v>9599</v>
      </c>
      <c r="G14" s="126"/>
      <c r="H14" s="126"/>
    </row>
    <row r="15" s="120" customFormat="1" ht="25" hidden="1" customHeight="1" spans="1:8">
      <c r="A15" s="123">
        <v>44491</v>
      </c>
      <c r="B15" s="124" t="s">
        <v>27</v>
      </c>
      <c r="C15" s="124" t="s">
        <v>28</v>
      </c>
      <c r="D15" s="125">
        <v>7500</v>
      </c>
      <c r="E15" s="130"/>
      <c r="F15" s="131"/>
      <c r="G15" s="126"/>
      <c r="H15" s="126"/>
    </row>
    <row r="16" ht="23" hidden="1" customHeight="1" spans="1:8">
      <c r="A16" s="123">
        <v>44501</v>
      </c>
      <c r="B16" s="124" t="s">
        <v>29</v>
      </c>
      <c r="C16" s="124" t="s">
        <v>30</v>
      </c>
      <c r="D16" s="127"/>
      <c r="E16" s="130">
        <f>3630*6.37</f>
        <v>23123.1</v>
      </c>
      <c r="F16" s="131">
        <v>3630</v>
      </c>
      <c r="G16" s="126"/>
      <c r="H16" s="132"/>
    </row>
    <row r="17" ht="23" hidden="1" customHeight="1" spans="1:8">
      <c r="A17" s="123">
        <v>44501</v>
      </c>
      <c r="B17" s="124" t="s">
        <v>31</v>
      </c>
      <c r="C17" s="124" t="s">
        <v>32</v>
      </c>
      <c r="D17" s="128">
        <f>100+330+5*6.37</f>
        <v>461.85</v>
      </c>
      <c r="E17" s="130"/>
      <c r="F17" s="131"/>
      <c r="G17" s="126"/>
      <c r="H17" s="132"/>
    </row>
    <row r="18" ht="23" hidden="1" customHeight="1" spans="1:8">
      <c r="A18" s="123">
        <v>44498</v>
      </c>
      <c r="B18" s="124" t="s">
        <v>33</v>
      </c>
      <c r="C18" s="124" t="s">
        <v>34</v>
      </c>
      <c r="D18" s="128"/>
      <c r="E18" s="130">
        <f>26841*6.37</f>
        <v>170977.17</v>
      </c>
      <c r="F18" s="131">
        <v>26841</v>
      </c>
      <c r="G18" s="126"/>
      <c r="H18" s="132"/>
    </row>
    <row r="19" ht="23" customHeight="1" spans="1:8">
      <c r="A19" s="123">
        <v>44498</v>
      </c>
      <c r="B19" s="124" t="s">
        <v>35</v>
      </c>
      <c r="C19" s="126" t="s">
        <v>36</v>
      </c>
      <c r="D19" s="127"/>
      <c r="E19" s="130">
        <f>18175*6.37</f>
        <v>115774.75</v>
      </c>
      <c r="F19" s="131">
        <v>18175</v>
      </c>
      <c r="G19" s="126" t="s">
        <v>37</v>
      </c>
      <c r="H19" s="132"/>
    </row>
    <row r="20" ht="23" customHeight="1" spans="1:8">
      <c r="A20" s="123">
        <v>44498</v>
      </c>
      <c r="B20" s="124" t="s">
        <v>38</v>
      </c>
      <c r="C20" s="124" t="s">
        <v>39</v>
      </c>
      <c r="D20" s="128">
        <f>26841*6.37</f>
        <v>170977.17</v>
      </c>
      <c r="E20" s="130"/>
      <c r="F20" s="131">
        <v>26841</v>
      </c>
      <c r="G20" s="126" t="s">
        <v>40</v>
      </c>
      <c r="H20" s="132"/>
    </row>
    <row r="21" ht="23" customHeight="1" spans="1:9">
      <c r="A21" s="123">
        <v>44498</v>
      </c>
      <c r="B21" s="124" t="s">
        <v>41</v>
      </c>
      <c r="C21" s="124" t="s">
        <v>42</v>
      </c>
      <c r="D21" s="128">
        <f>16288*6.37</f>
        <v>103754.56</v>
      </c>
      <c r="E21" s="130"/>
      <c r="F21" s="131">
        <v>16288</v>
      </c>
      <c r="G21" s="126" t="s">
        <v>43</v>
      </c>
      <c r="H21" s="132"/>
      <c r="I21" s="74" t="s">
        <v>44</v>
      </c>
    </row>
    <row r="22" ht="23" hidden="1" customHeight="1" spans="1:8">
      <c r="A22" s="123">
        <v>44502</v>
      </c>
      <c r="B22" s="124" t="s">
        <v>45</v>
      </c>
      <c r="C22" s="124" t="s">
        <v>46</v>
      </c>
      <c r="D22" s="128"/>
      <c r="E22" s="130">
        <f>50897*6.39</f>
        <v>325231.83</v>
      </c>
      <c r="F22" s="131">
        <v>50897</v>
      </c>
      <c r="G22" s="132"/>
      <c r="H22" s="132"/>
    </row>
    <row r="23" ht="23" customHeight="1" spans="1:8">
      <c r="A23" s="123">
        <v>44502</v>
      </c>
      <c r="B23" s="124" t="s">
        <v>47</v>
      </c>
      <c r="C23" s="124" t="s">
        <v>20</v>
      </c>
      <c r="D23" s="128">
        <f>50897*6.39</f>
        <v>325231.83</v>
      </c>
      <c r="E23" s="130"/>
      <c r="F23" s="131">
        <v>50897</v>
      </c>
      <c r="G23" s="132" t="s">
        <v>48</v>
      </c>
      <c r="H23" s="132"/>
    </row>
    <row r="24" ht="23" hidden="1" customHeight="1" spans="1:8">
      <c r="A24" s="123">
        <v>44501</v>
      </c>
      <c r="B24" s="124" t="s">
        <v>49</v>
      </c>
      <c r="C24" s="124" t="s">
        <v>50</v>
      </c>
      <c r="D24" s="128">
        <f>40*6.39</f>
        <v>255.6</v>
      </c>
      <c r="E24" s="130"/>
      <c r="F24" s="131">
        <v>40</v>
      </c>
      <c r="G24" s="132"/>
      <c r="H24" s="132"/>
    </row>
    <row r="25" ht="23" hidden="1" customHeight="1" spans="1:8">
      <c r="A25" s="123">
        <v>44503</v>
      </c>
      <c r="B25" s="124" t="s">
        <v>51</v>
      </c>
      <c r="C25" s="124" t="s">
        <v>52</v>
      </c>
      <c r="D25" s="128"/>
      <c r="E25" s="130">
        <f>24202*6.38</f>
        <v>154408.76</v>
      </c>
      <c r="F25" s="131">
        <v>24202</v>
      </c>
      <c r="G25" s="132"/>
      <c r="H25" s="132"/>
    </row>
    <row r="26" ht="23" customHeight="1" spans="1:8">
      <c r="A26" s="123">
        <v>44503</v>
      </c>
      <c r="B26" s="124" t="s">
        <v>53</v>
      </c>
      <c r="C26" s="124" t="s">
        <v>54</v>
      </c>
      <c r="D26" s="128">
        <f>24202*6.38</f>
        <v>154408.76</v>
      </c>
      <c r="E26" s="130"/>
      <c r="F26" s="131">
        <v>24202</v>
      </c>
      <c r="G26" s="132" t="s">
        <v>55</v>
      </c>
      <c r="H26" s="132"/>
    </row>
    <row r="27" ht="23" hidden="1" customHeight="1" spans="1:8">
      <c r="A27" s="123">
        <v>44504</v>
      </c>
      <c r="B27" s="124" t="s">
        <v>56</v>
      </c>
      <c r="C27" s="124" t="s">
        <v>57</v>
      </c>
      <c r="D27" s="128"/>
      <c r="E27" s="130">
        <f>87734*6.383</f>
        <v>560006.122</v>
      </c>
      <c r="F27" s="131">
        <v>87734</v>
      </c>
      <c r="G27" s="132"/>
      <c r="H27" s="132"/>
    </row>
    <row r="28" ht="23" hidden="1" customHeight="1" spans="1:8">
      <c r="A28" s="123">
        <v>44504</v>
      </c>
      <c r="B28" s="124" t="s">
        <v>58</v>
      </c>
      <c r="C28" s="124" t="s">
        <v>20</v>
      </c>
      <c r="D28" s="128">
        <f>86089*6.383</f>
        <v>549506.087</v>
      </c>
      <c r="E28" s="130"/>
      <c r="F28" s="131">
        <f>87734-1645</f>
        <v>86089</v>
      </c>
      <c r="G28" s="132"/>
      <c r="H28" s="132"/>
    </row>
    <row r="29" ht="23" hidden="1" customHeight="1" spans="1:8">
      <c r="A29" s="123">
        <v>44503</v>
      </c>
      <c r="B29" s="124" t="s">
        <v>59</v>
      </c>
      <c r="C29" s="124" t="s">
        <v>60</v>
      </c>
      <c r="D29" s="128">
        <f>1645*6.383</f>
        <v>10500.035</v>
      </c>
      <c r="E29" s="130"/>
      <c r="F29" s="131">
        <v>1645</v>
      </c>
      <c r="G29" s="132"/>
      <c r="H29" s="132"/>
    </row>
    <row r="30" ht="23" hidden="1" customHeight="1" spans="1:8">
      <c r="A30" s="123">
        <v>44508</v>
      </c>
      <c r="B30" s="124" t="s">
        <v>61</v>
      </c>
      <c r="C30" s="124" t="s">
        <v>20</v>
      </c>
      <c r="D30" s="128">
        <f>19094*6.38</f>
        <v>121819.72</v>
      </c>
      <c r="E30" s="130"/>
      <c r="F30" s="131">
        <v>19094</v>
      </c>
      <c r="G30" s="132"/>
      <c r="H30" s="132"/>
    </row>
    <row r="31" ht="23" hidden="1" customHeight="1" spans="1:8">
      <c r="A31" s="123">
        <v>44508</v>
      </c>
      <c r="B31" s="124" t="s">
        <v>62</v>
      </c>
      <c r="C31" s="124" t="s">
        <v>20</v>
      </c>
      <c r="D31" s="128">
        <f>9907*6.38</f>
        <v>63206.66</v>
      </c>
      <c r="E31" s="130"/>
      <c r="F31" s="131">
        <v>9970</v>
      </c>
      <c r="G31" s="132"/>
      <c r="H31" s="132"/>
    </row>
    <row r="32" ht="20" hidden="1" customHeight="1" spans="1:8">
      <c r="A32" s="123">
        <v>44508</v>
      </c>
      <c r="B32" s="124" t="s">
        <v>61</v>
      </c>
      <c r="C32" s="124" t="s">
        <v>20</v>
      </c>
      <c r="D32" s="128"/>
      <c r="E32" s="130">
        <f>19094*6.38</f>
        <v>121819.72</v>
      </c>
      <c r="F32" s="131">
        <v>19094</v>
      </c>
      <c r="G32" s="132"/>
      <c r="H32" s="132"/>
    </row>
    <row r="33" ht="21" hidden="1" customHeight="1" spans="1:8">
      <c r="A33" s="123">
        <v>44508</v>
      </c>
      <c r="B33" s="124" t="s">
        <v>62</v>
      </c>
      <c r="C33" s="124" t="s">
        <v>20</v>
      </c>
      <c r="D33" s="128"/>
      <c r="E33" s="130">
        <f>9907*6.38</f>
        <v>63206.66</v>
      </c>
      <c r="F33" s="131">
        <v>9970</v>
      </c>
      <c r="G33" s="132"/>
      <c r="H33" s="132"/>
    </row>
    <row r="34" ht="21" hidden="1" customHeight="1" spans="1:8">
      <c r="A34" s="123">
        <v>44508</v>
      </c>
      <c r="B34" s="124" t="s">
        <v>63</v>
      </c>
      <c r="C34" s="124" t="s">
        <v>64</v>
      </c>
      <c r="D34" s="128"/>
      <c r="E34" s="130">
        <f>16608*6.38</f>
        <v>105959.04</v>
      </c>
      <c r="F34" s="131">
        <v>16608</v>
      </c>
      <c r="G34" s="132"/>
      <c r="H34" s="132"/>
    </row>
    <row r="35" ht="21" hidden="1" customHeight="1" spans="1:8">
      <c r="A35" s="123">
        <v>44509</v>
      </c>
      <c r="B35" s="124" t="s">
        <v>65</v>
      </c>
      <c r="C35" s="124" t="s">
        <v>20</v>
      </c>
      <c r="D35" s="128"/>
      <c r="E35" s="130">
        <f>8031*6.38</f>
        <v>51237.78</v>
      </c>
      <c r="F35" s="131">
        <v>8031</v>
      </c>
      <c r="G35" s="132"/>
      <c r="H35" s="132"/>
    </row>
    <row r="36" ht="21" customHeight="1" spans="1:8">
      <c r="A36" s="123">
        <v>44509</v>
      </c>
      <c r="B36" s="124" t="s">
        <v>63</v>
      </c>
      <c r="C36" s="124" t="s">
        <v>66</v>
      </c>
      <c r="D36" s="128"/>
      <c r="E36" s="130">
        <f>14640*6.38</f>
        <v>93403.2</v>
      </c>
      <c r="F36" s="131">
        <v>14640</v>
      </c>
      <c r="G36" s="132" t="s">
        <v>67</v>
      </c>
      <c r="H36" s="132"/>
    </row>
    <row r="37" ht="21" hidden="1" customHeight="1" spans="1:9">
      <c r="A37" s="123">
        <v>44509</v>
      </c>
      <c r="B37" s="124" t="s">
        <v>68</v>
      </c>
      <c r="C37" s="124" t="s">
        <v>69</v>
      </c>
      <c r="D37" s="128"/>
      <c r="E37" s="130">
        <f>104969*6.38</f>
        <v>669702.22</v>
      </c>
      <c r="F37" s="131">
        <v>104969</v>
      </c>
      <c r="G37" s="132"/>
      <c r="H37" s="132"/>
      <c r="I37" s="135" t="s">
        <v>70</v>
      </c>
    </row>
    <row r="38" ht="21" hidden="1" customHeight="1" spans="1:8">
      <c r="A38" s="123">
        <v>44509</v>
      </c>
      <c r="B38" s="124" t="s">
        <v>71</v>
      </c>
      <c r="C38" s="124" t="s">
        <v>20</v>
      </c>
      <c r="D38" s="128">
        <f>16608*6.38</f>
        <v>105959.04</v>
      </c>
      <c r="E38" s="130"/>
      <c r="F38" s="131">
        <v>16608</v>
      </c>
      <c r="G38" s="132"/>
      <c r="H38" s="132"/>
    </row>
    <row r="39" ht="21" customHeight="1" spans="1:10">
      <c r="A39" s="123">
        <v>44510</v>
      </c>
      <c r="B39" s="124" t="s">
        <v>72</v>
      </c>
      <c r="C39" s="124" t="s">
        <v>73</v>
      </c>
      <c r="D39" s="128">
        <f>11977*6.38</f>
        <v>76413.26</v>
      </c>
      <c r="E39" s="130"/>
      <c r="F39" s="131">
        <v>12000</v>
      </c>
      <c r="G39" s="134" t="s">
        <v>74</v>
      </c>
      <c r="H39" s="132"/>
      <c r="I39" s="135" t="s">
        <v>70</v>
      </c>
      <c r="J39" s="74" t="s">
        <v>75</v>
      </c>
    </row>
    <row r="40" ht="21" hidden="1" customHeight="1" spans="1:8">
      <c r="A40" s="123">
        <v>44510</v>
      </c>
      <c r="B40" s="124" t="s">
        <v>76</v>
      </c>
      <c r="C40" s="124" t="s">
        <v>77</v>
      </c>
      <c r="D40" s="128"/>
      <c r="E40" s="130">
        <v>508</v>
      </c>
      <c r="F40" s="132"/>
      <c r="G40" s="132"/>
      <c r="H40" s="132"/>
    </row>
    <row r="41" ht="21" hidden="1" customHeight="1" spans="1:8">
      <c r="A41" s="123">
        <v>44510</v>
      </c>
      <c r="B41" s="124" t="s">
        <v>76</v>
      </c>
      <c r="C41" s="124" t="s">
        <v>32</v>
      </c>
      <c r="D41" s="128">
        <v>508</v>
      </c>
      <c r="E41" s="130"/>
      <c r="F41" s="132"/>
      <c r="G41" s="132"/>
      <c r="H41" s="132"/>
    </row>
    <row r="42" ht="21" customHeight="1" spans="1:8">
      <c r="A42" s="123">
        <v>44510</v>
      </c>
      <c r="B42" s="124" t="s">
        <v>72</v>
      </c>
      <c r="C42" s="124" t="s">
        <v>78</v>
      </c>
      <c r="D42" s="128">
        <f>11955*6.38</f>
        <v>76272.9</v>
      </c>
      <c r="E42" s="130"/>
      <c r="F42" s="131">
        <v>12004.8</v>
      </c>
      <c r="G42" s="132" t="s">
        <v>79</v>
      </c>
      <c r="H42" s="132"/>
    </row>
    <row r="43" ht="21" customHeight="1" spans="1:8">
      <c r="A43" s="123">
        <v>44510</v>
      </c>
      <c r="B43" s="124" t="s">
        <v>80</v>
      </c>
      <c r="C43" s="124" t="s">
        <v>81</v>
      </c>
      <c r="D43" s="128">
        <f>61756*6.38</f>
        <v>394003.28</v>
      </c>
      <c r="E43" s="130"/>
      <c r="F43" s="131">
        <f>F37-16608-14600-12005</f>
        <v>61756</v>
      </c>
      <c r="G43" s="132" t="s">
        <v>82</v>
      </c>
      <c r="H43" s="132"/>
    </row>
    <row r="44" ht="21" hidden="1" customHeight="1" spans="1:8">
      <c r="A44" s="123">
        <v>44510</v>
      </c>
      <c r="B44" s="124" t="s">
        <v>83</v>
      </c>
      <c r="C44" s="124" t="s">
        <v>84</v>
      </c>
      <c r="D44" s="128"/>
      <c r="E44" s="130">
        <f>40*6.38</f>
        <v>255.2</v>
      </c>
      <c r="F44" s="131">
        <v>40</v>
      </c>
      <c r="G44" s="132"/>
      <c r="H44" s="132"/>
    </row>
    <row r="45" ht="21" hidden="1" customHeight="1" spans="1:8">
      <c r="A45" s="123">
        <v>44510</v>
      </c>
      <c r="B45" s="124" t="s">
        <v>85</v>
      </c>
      <c r="C45" s="124" t="s">
        <v>20</v>
      </c>
      <c r="D45" s="128"/>
      <c r="E45" s="130"/>
      <c r="F45" s="131">
        <v>7963</v>
      </c>
      <c r="G45" s="132"/>
      <c r="H45" s="132"/>
    </row>
    <row r="46" ht="21" hidden="1" customHeight="1" spans="1:8">
      <c r="A46" s="123">
        <v>44510</v>
      </c>
      <c r="B46" s="124" t="s">
        <v>86</v>
      </c>
      <c r="C46" s="124" t="s">
        <v>20</v>
      </c>
      <c r="D46" s="128"/>
      <c r="E46" s="130"/>
      <c r="F46" s="131">
        <v>5758</v>
      </c>
      <c r="G46" s="132"/>
      <c r="H46" s="132"/>
    </row>
    <row r="47" ht="21" hidden="1" customHeight="1" spans="1:8">
      <c r="A47" s="123">
        <v>44509</v>
      </c>
      <c r="B47" s="124" t="s">
        <v>87</v>
      </c>
      <c r="C47" s="124" t="s">
        <v>15</v>
      </c>
      <c r="D47" s="128">
        <f>29640*6.39</f>
        <v>189399.6</v>
      </c>
      <c r="E47" s="130"/>
      <c r="F47" s="131">
        <f>15000+14640</f>
        <v>29640</v>
      </c>
      <c r="G47" s="132"/>
      <c r="H47" s="132"/>
    </row>
    <row r="48" ht="21" hidden="1" customHeight="1" spans="1:8">
      <c r="A48" s="123">
        <v>44512</v>
      </c>
      <c r="B48" s="124" t="s">
        <v>88</v>
      </c>
      <c r="C48" s="124" t="s">
        <v>89</v>
      </c>
      <c r="D48" s="128">
        <v>350</v>
      </c>
      <c r="E48" s="130"/>
      <c r="F48" s="131"/>
      <c r="G48" s="132"/>
      <c r="H48" s="132"/>
    </row>
    <row r="49" ht="21" hidden="1" customHeight="1" spans="1:8">
      <c r="A49" s="123">
        <v>44512</v>
      </c>
      <c r="B49" s="124" t="s">
        <v>90</v>
      </c>
      <c r="C49" s="124" t="s">
        <v>91</v>
      </c>
      <c r="D49" s="128"/>
      <c r="E49" s="130">
        <f>35033*6.38</f>
        <v>223510.54</v>
      </c>
      <c r="F49" s="131">
        <v>35033</v>
      </c>
      <c r="G49" s="132"/>
      <c r="H49" s="132"/>
    </row>
    <row r="50" ht="21" hidden="1" customHeight="1" spans="1:8">
      <c r="A50" s="123">
        <v>44512</v>
      </c>
      <c r="B50" s="124" t="s">
        <v>92</v>
      </c>
      <c r="C50" s="124" t="s">
        <v>34</v>
      </c>
      <c r="D50" s="128"/>
      <c r="E50" s="130">
        <f>56777*6.38</f>
        <v>362237.26</v>
      </c>
      <c r="F50" s="131">
        <v>56770</v>
      </c>
      <c r="G50" s="132"/>
      <c r="H50" s="132"/>
    </row>
    <row r="51" ht="21" hidden="1" customHeight="1" spans="1:8">
      <c r="A51" s="123">
        <v>44512</v>
      </c>
      <c r="B51" s="124" t="s">
        <v>93</v>
      </c>
      <c r="C51" s="124" t="s">
        <v>20</v>
      </c>
      <c r="D51" s="128">
        <f>56770*6.38</f>
        <v>362192.6</v>
      </c>
      <c r="E51" s="130"/>
      <c r="F51" s="131">
        <v>56770</v>
      </c>
      <c r="G51" s="132"/>
      <c r="H51" s="132"/>
    </row>
    <row r="52" ht="21" hidden="1" customHeight="1" spans="1:8">
      <c r="A52" s="123">
        <v>44515</v>
      </c>
      <c r="B52" s="124" t="s">
        <v>94</v>
      </c>
      <c r="C52" s="124" t="s">
        <v>20</v>
      </c>
      <c r="D52" s="128">
        <f>35033*6.38</f>
        <v>223510.54</v>
      </c>
      <c r="E52" s="130"/>
      <c r="F52" s="131">
        <v>35033</v>
      </c>
      <c r="G52" s="132"/>
      <c r="H52" s="132"/>
    </row>
    <row r="53" ht="21" hidden="1" customHeight="1" spans="1:8">
      <c r="A53" s="123">
        <v>44515</v>
      </c>
      <c r="B53" s="124" t="s">
        <v>95</v>
      </c>
      <c r="C53" s="124" t="s">
        <v>96</v>
      </c>
      <c r="D53" s="128"/>
      <c r="E53" s="130">
        <v>75064.08</v>
      </c>
      <c r="F53" s="131">
        <v>11784</v>
      </c>
      <c r="G53" s="132"/>
      <c r="H53" s="132"/>
    </row>
    <row r="54" ht="21" hidden="1" customHeight="1" spans="1:8">
      <c r="A54" s="123">
        <v>44515</v>
      </c>
      <c r="B54" s="124" t="s">
        <v>97</v>
      </c>
      <c r="C54" s="124" t="s">
        <v>98</v>
      </c>
      <c r="D54" s="128"/>
      <c r="E54" s="130">
        <f>21563*6.37</f>
        <v>137356.31</v>
      </c>
      <c r="F54" s="131">
        <v>21563</v>
      </c>
      <c r="G54" s="132"/>
      <c r="H54" s="132"/>
    </row>
    <row r="55" ht="21" hidden="1" customHeight="1" spans="1:8">
      <c r="A55" s="123">
        <v>44880</v>
      </c>
      <c r="B55" s="124" t="s">
        <v>99</v>
      </c>
      <c r="C55" s="124" t="s">
        <v>20</v>
      </c>
      <c r="D55" s="128">
        <v>75064.08</v>
      </c>
      <c r="E55" s="130"/>
      <c r="F55" s="131">
        <v>11784</v>
      </c>
      <c r="G55" s="132"/>
      <c r="H55" s="132"/>
    </row>
    <row r="56" ht="21" hidden="1" customHeight="1" spans="1:8">
      <c r="A56" s="123">
        <v>44880</v>
      </c>
      <c r="B56" s="124" t="s">
        <v>100</v>
      </c>
      <c r="C56" s="124" t="s">
        <v>20</v>
      </c>
      <c r="D56" s="128">
        <v>137356</v>
      </c>
      <c r="E56" s="130"/>
      <c r="F56" s="131">
        <v>21563</v>
      </c>
      <c r="G56" s="132"/>
      <c r="H56" s="132"/>
    </row>
    <row r="57" ht="21" hidden="1" customHeight="1" spans="1:8">
      <c r="A57" s="123">
        <v>44517</v>
      </c>
      <c r="B57" s="124" t="s">
        <v>101</v>
      </c>
      <c r="C57" s="124" t="s">
        <v>102</v>
      </c>
      <c r="D57" s="128">
        <v>0</v>
      </c>
      <c r="E57" s="130">
        <f>19904*6.373</f>
        <v>126848.192</v>
      </c>
      <c r="F57" s="131">
        <v>19904</v>
      </c>
      <c r="G57" s="132"/>
      <c r="H57" s="132"/>
    </row>
    <row r="58" ht="21" hidden="1" customHeight="1" spans="1:8">
      <c r="A58" s="123">
        <v>44517</v>
      </c>
      <c r="B58" s="124" t="s">
        <v>103</v>
      </c>
      <c r="C58" s="124" t="s">
        <v>104</v>
      </c>
      <c r="D58" s="128">
        <v>126848.192</v>
      </c>
      <c r="E58" s="130"/>
      <c r="F58" s="131">
        <v>19904</v>
      </c>
      <c r="G58" s="132"/>
      <c r="H58" s="132"/>
    </row>
    <row r="59" ht="21" customHeight="1" spans="1:8">
      <c r="A59" s="123">
        <v>44517</v>
      </c>
      <c r="B59" s="124" t="s">
        <v>80</v>
      </c>
      <c r="C59" s="124" t="s">
        <v>104</v>
      </c>
      <c r="D59" s="128">
        <f>982*6.373</f>
        <v>6258.286</v>
      </c>
      <c r="E59" s="130"/>
      <c r="F59" s="131">
        <f>20886.7-F57</f>
        <v>982.700000000001</v>
      </c>
      <c r="G59" s="132" t="s">
        <v>105</v>
      </c>
      <c r="H59" s="132"/>
    </row>
    <row r="60" ht="21" customHeight="1" spans="1:8">
      <c r="A60" s="123">
        <v>44517</v>
      </c>
      <c r="B60" s="124" t="s">
        <v>80</v>
      </c>
      <c r="C60" s="124" t="s">
        <v>106</v>
      </c>
      <c r="D60" s="128">
        <f>1233*6.373</f>
        <v>7857.909</v>
      </c>
      <c r="E60" s="130"/>
      <c r="F60" s="131">
        <v>1233</v>
      </c>
      <c r="G60" s="132" t="s">
        <v>105</v>
      </c>
      <c r="H60" s="132"/>
    </row>
    <row r="61" ht="21" hidden="1" customHeight="1" spans="1:8">
      <c r="A61" s="123">
        <v>44518</v>
      </c>
      <c r="B61" s="124" t="s">
        <v>107</v>
      </c>
      <c r="C61" s="124" t="s">
        <v>52</v>
      </c>
      <c r="D61" s="128"/>
      <c r="E61" s="130">
        <f>9400*6.363</f>
        <v>59812.2</v>
      </c>
      <c r="F61" s="131">
        <v>9400</v>
      </c>
      <c r="G61" s="132"/>
      <c r="H61" s="132"/>
    </row>
    <row r="62" ht="21" customHeight="1" spans="1:8">
      <c r="A62" s="123">
        <v>44518</v>
      </c>
      <c r="B62" s="124" t="s">
        <v>108</v>
      </c>
      <c r="C62" s="124" t="s">
        <v>109</v>
      </c>
      <c r="D62" s="128">
        <f>9400*6.363</f>
        <v>59812.2</v>
      </c>
      <c r="E62" s="130"/>
      <c r="F62" s="131">
        <v>9400</v>
      </c>
      <c r="G62" s="132" t="s">
        <v>110</v>
      </c>
      <c r="H62" s="132"/>
    </row>
    <row r="63" ht="21" customHeight="1" spans="1:8">
      <c r="A63" s="123">
        <v>44518</v>
      </c>
      <c r="B63" s="124" t="s">
        <v>80</v>
      </c>
      <c r="C63" s="124" t="s">
        <v>109</v>
      </c>
      <c r="D63" s="128">
        <f>384.3*6.363</f>
        <v>2445.3009</v>
      </c>
      <c r="E63" s="130"/>
      <c r="F63" s="131">
        <f>2600-1233-982.7</f>
        <v>384.3</v>
      </c>
      <c r="G63" s="132" t="s">
        <v>111</v>
      </c>
      <c r="H63" s="132"/>
    </row>
    <row r="64" ht="21" hidden="1" customHeight="1" spans="1:8">
      <c r="A64" s="123">
        <v>44526</v>
      </c>
      <c r="B64" s="124" t="s">
        <v>112</v>
      </c>
      <c r="C64" s="124" t="s">
        <v>57</v>
      </c>
      <c r="D64" s="128"/>
      <c r="E64" s="130">
        <f>88364*6.375</f>
        <v>563320.5</v>
      </c>
      <c r="F64" s="131">
        <v>88364</v>
      </c>
      <c r="G64" s="132"/>
      <c r="H64" s="132"/>
    </row>
    <row r="65" ht="21" hidden="1" customHeight="1" spans="1:8">
      <c r="A65" s="123">
        <v>44529</v>
      </c>
      <c r="B65" s="124" t="s">
        <v>113</v>
      </c>
      <c r="C65" s="124" t="s">
        <v>20</v>
      </c>
      <c r="D65" s="128">
        <f>88364*6.375</f>
        <v>563320.5</v>
      </c>
      <c r="E65" s="130"/>
      <c r="F65" s="131">
        <v>88364</v>
      </c>
      <c r="G65" s="132"/>
      <c r="H65" s="132"/>
    </row>
    <row r="66" ht="21" hidden="1" customHeight="1" spans="1:8">
      <c r="A66" s="123">
        <v>44529</v>
      </c>
      <c r="B66" s="124" t="s">
        <v>114</v>
      </c>
      <c r="C66" s="124" t="s">
        <v>115</v>
      </c>
      <c r="D66" s="136"/>
      <c r="E66" s="130">
        <f>109860*6.38</f>
        <v>700906.8</v>
      </c>
      <c r="F66" s="131">
        <v>109860</v>
      </c>
      <c r="G66" s="132"/>
      <c r="H66" s="132"/>
    </row>
    <row r="67" ht="21" hidden="1" customHeight="1" spans="1:8">
      <c r="A67" s="123">
        <v>44529</v>
      </c>
      <c r="B67" s="124" t="s">
        <v>116</v>
      </c>
      <c r="C67" s="124" t="s">
        <v>117</v>
      </c>
      <c r="D67" s="128">
        <f>142*6.38</f>
        <v>905.96</v>
      </c>
      <c r="E67" s="130"/>
      <c r="F67" s="131">
        <v>142</v>
      </c>
      <c r="G67" s="132"/>
      <c r="H67" s="132"/>
    </row>
    <row r="68" ht="21" customHeight="1" spans="1:8">
      <c r="A68" s="123">
        <v>44529</v>
      </c>
      <c r="B68" s="124" t="s">
        <v>118</v>
      </c>
      <c r="C68" s="124" t="s">
        <v>104</v>
      </c>
      <c r="D68" s="128">
        <f>97860*6.38</f>
        <v>624346.8</v>
      </c>
      <c r="E68" s="130"/>
      <c r="F68" s="131">
        <f>109860-12000</f>
        <v>97860</v>
      </c>
      <c r="G68" s="132" t="s">
        <v>119</v>
      </c>
      <c r="H68" s="132"/>
    </row>
    <row r="69" ht="21" customHeight="1" spans="1:8">
      <c r="A69" s="123">
        <v>44529</v>
      </c>
      <c r="B69" s="124" t="s">
        <v>118</v>
      </c>
      <c r="C69" s="124" t="s">
        <v>120</v>
      </c>
      <c r="D69" s="128">
        <f>12000*6.37-46*6.37</f>
        <v>76146.98</v>
      </c>
      <c r="E69" s="130"/>
      <c r="F69" s="131">
        <v>12000</v>
      </c>
      <c r="G69" s="132" t="s">
        <v>121</v>
      </c>
      <c r="H69" s="132"/>
    </row>
    <row r="70" ht="21" hidden="1" customHeight="1" spans="1:8">
      <c r="A70" s="123">
        <v>44529</v>
      </c>
      <c r="B70" s="124" t="s">
        <v>122</v>
      </c>
      <c r="C70" s="124" t="s">
        <v>32</v>
      </c>
      <c r="D70" s="128"/>
      <c r="E70" s="130">
        <v>508.8</v>
      </c>
      <c r="F70" s="131"/>
      <c r="G70" s="132"/>
      <c r="H70" s="132"/>
    </row>
    <row r="71" ht="21" hidden="1" customHeight="1" spans="1:8">
      <c r="A71" s="123">
        <v>44529</v>
      </c>
      <c r="B71" s="124" t="s">
        <v>123</v>
      </c>
      <c r="C71" s="124" t="s">
        <v>124</v>
      </c>
      <c r="D71" s="128"/>
      <c r="E71" s="130">
        <v>110</v>
      </c>
      <c r="F71" s="131"/>
      <c r="G71" s="132"/>
      <c r="H71" s="132"/>
    </row>
    <row r="72" ht="21" hidden="1" customHeight="1" spans="1:8">
      <c r="A72" s="123">
        <v>44529</v>
      </c>
      <c r="B72" s="124" t="s">
        <v>125</v>
      </c>
      <c r="C72" s="124" t="s">
        <v>124</v>
      </c>
      <c r="D72" s="128"/>
      <c r="E72" s="130">
        <v>110</v>
      </c>
      <c r="F72" s="131"/>
      <c r="G72" s="132"/>
      <c r="H72" s="132"/>
    </row>
    <row r="73" ht="21" hidden="1" customHeight="1" spans="1:8">
      <c r="A73" s="123">
        <v>44529</v>
      </c>
      <c r="B73" s="124" t="s">
        <v>126</v>
      </c>
      <c r="C73" s="124" t="s">
        <v>124</v>
      </c>
      <c r="D73" s="128"/>
      <c r="E73" s="130">
        <v>110</v>
      </c>
      <c r="F73" s="131"/>
      <c r="G73" s="132"/>
      <c r="H73" s="132"/>
    </row>
    <row r="74" ht="21" hidden="1" customHeight="1" spans="1:8">
      <c r="A74" s="123">
        <v>44529</v>
      </c>
      <c r="B74" s="124" t="s">
        <v>127</v>
      </c>
      <c r="C74" s="124" t="s">
        <v>32</v>
      </c>
      <c r="D74" s="136"/>
      <c r="E74" s="130">
        <f>142*6.38</f>
        <v>905.96</v>
      </c>
      <c r="F74" s="131">
        <v>142</v>
      </c>
      <c r="G74" s="132"/>
      <c r="H74" s="132"/>
    </row>
    <row r="75" ht="21" hidden="1" customHeight="1" spans="1:8">
      <c r="A75" s="123">
        <v>44529</v>
      </c>
      <c r="B75" s="124" t="s">
        <v>128</v>
      </c>
      <c r="C75" s="124" t="s">
        <v>129</v>
      </c>
      <c r="D75" s="136"/>
      <c r="E75" s="130">
        <f>63346*6.38</f>
        <v>404147.48</v>
      </c>
      <c r="F75" s="131">
        <v>63346</v>
      </c>
      <c r="G75" s="132"/>
      <c r="H75" s="132"/>
    </row>
    <row r="76" ht="21" customHeight="1" spans="1:8">
      <c r="A76" s="123">
        <v>44529</v>
      </c>
      <c r="B76" s="124" t="s">
        <v>130</v>
      </c>
      <c r="C76" s="124" t="s">
        <v>109</v>
      </c>
      <c r="D76" s="128">
        <f>61545*6.38</f>
        <v>392657.1</v>
      </c>
      <c r="E76" s="130"/>
      <c r="F76" s="131">
        <f>63346-1800</f>
        <v>61546</v>
      </c>
      <c r="G76" s="132" t="s">
        <v>131</v>
      </c>
      <c r="H76" s="132"/>
    </row>
    <row r="77" ht="23" hidden="1" customHeight="1" spans="1:8">
      <c r="A77" s="123">
        <v>44529</v>
      </c>
      <c r="B77" s="124" t="s">
        <v>130</v>
      </c>
      <c r="C77" s="124" t="s">
        <v>132</v>
      </c>
      <c r="D77" s="128">
        <f>1800*6.375</f>
        <v>11475</v>
      </c>
      <c r="E77" s="130"/>
      <c r="F77" s="131">
        <v>1800</v>
      </c>
      <c r="G77" s="132"/>
      <c r="H77" s="132"/>
    </row>
    <row r="78" ht="23" hidden="1" customHeight="1" spans="1:8">
      <c r="A78" s="123">
        <v>44529</v>
      </c>
      <c r="B78" s="124" t="s">
        <v>133</v>
      </c>
      <c r="C78" s="124" t="s">
        <v>134</v>
      </c>
      <c r="D78" s="136"/>
      <c r="E78" s="130">
        <v>11475</v>
      </c>
      <c r="F78" s="131">
        <v>1800</v>
      </c>
      <c r="G78" s="132"/>
      <c r="H78" s="132"/>
    </row>
    <row r="79" ht="23" customHeight="1" spans="1:8">
      <c r="A79" s="123">
        <v>44529</v>
      </c>
      <c r="B79" s="124" t="s">
        <v>135</v>
      </c>
      <c r="C79" s="124" t="s">
        <v>60</v>
      </c>
      <c r="D79" s="128">
        <v>11475</v>
      </c>
      <c r="E79" s="130"/>
      <c r="F79" s="131">
        <v>1800</v>
      </c>
      <c r="G79" s="132" t="s">
        <v>136</v>
      </c>
      <c r="H79" s="132"/>
    </row>
    <row r="80" ht="23" hidden="1" customHeight="1" spans="1:8">
      <c r="A80" s="123">
        <v>44529</v>
      </c>
      <c r="B80" s="124" t="s">
        <v>137</v>
      </c>
      <c r="C80" s="124" t="s">
        <v>124</v>
      </c>
      <c r="D80" s="128">
        <v>508.8</v>
      </c>
      <c r="E80" s="130"/>
      <c r="F80" s="131"/>
      <c r="G80" s="132"/>
      <c r="H80" s="132"/>
    </row>
    <row r="81" ht="23" hidden="1" customHeight="1" spans="1:8">
      <c r="A81" s="123">
        <v>44529</v>
      </c>
      <c r="B81" s="124" t="s">
        <v>138</v>
      </c>
      <c r="C81" s="124" t="s">
        <v>124</v>
      </c>
      <c r="D81" s="128">
        <v>110</v>
      </c>
      <c r="E81" s="130"/>
      <c r="F81" s="131"/>
      <c r="G81" s="132"/>
      <c r="H81" s="132"/>
    </row>
    <row r="82" ht="23" hidden="1" customHeight="1" spans="1:8">
      <c r="A82" s="123">
        <v>44506</v>
      </c>
      <c r="B82" s="124" t="s">
        <v>139</v>
      </c>
      <c r="C82" s="124" t="s">
        <v>124</v>
      </c>
      <c r="D82" s="128">
        <v>110</v>
      </c>
      <c r="E82" s="130"/>
      <c r="F82" s="131"/>
      <c r="G82" s="132"/>
      <c r="H82" s="132"/>
    </row>
    <row r="83" ht="23" hidden="1" customHeight="1" spans="1:8">
      <c r="A83" s="123">
        <v>44500</v>
      </c>
      <c r="B83" s="124" t="s">
        <v>140</v>
      </c>
      <c r="C83" s="124" t="s">
        <v>124</v>
      </c>
      <c r="D83" s="128">
        <v>110</v>
      </c>
      <c r="E83" s="130"/>
      <c r="F83" s="131"/>
      <c r="G83" s="132"/>
      <c r="H83" s="132"/>
    </row>
    <row r="84" ht="23" customHeight="1" spans="1:8">
      <c r="A84" s="123">
        <v>44530</v>
      </c>
      <c r="B84" s="124" t="s">
        <v>141</v>
      </c>
      <c r="C84" s="124" t="s">
        <v>142</v>
      </c>
      <c r="D84" s="128"/>
      <c r="E84" s="130">
        <f>10775*6.37</f>
        <v>68636.75</v>
      </c>
      <c r="F84" s="131">
        <f>10787-12</f>
        <v>10775</v>
      </c>
      <c r="G84" s="132" t="s">
        <v>143</v>
      </c>
      <c r="H84" s="132"/>
    </row>
    <row r="85" ht="23" customHeight="1" spans="1:8">
      <c r="A85" s="123">
        <v>44530</v>
      </c>
      <c r="B85" s="124" t="s">
        <v>144</v>
      </c>
      <c r="C85" s="124" t="s">
        <v>142</v>
      </c>
      <c r="D85" s="128"/>
      <c r="E85" s="130">
        <f>33410*6.37</f>
        <v>212821.7</v>
      </c>
      <c r="F85" s="131">
        <f>33430-20</f>
        <v>33410</v>
      </c>
      <c r="G85" s="132" t="s">
        <v>143</v>
      </c>
      <c r="H85" s="132"/>
    </row>
    <row r="86" ht="23" customHeight="1" spans="1:8">
      <c r="A86" s="123">
        <v>44530</v>
      </c>
      <c r="B86" s="124" t="s">
        <v>145</v>
      </c>
      <c r="C86" s="124" t="s">
        <v>20</v>
      </c>
      <c r="D86" s="128">
        <v>68636.75</v>
      </c>
      <c r="E86" s="130"/>
      <c r="F86" s="131">
        <f>10787-12</f>
        <v>10775</v>
      </c>
      <c r="G86" s="132" t="s">
        <v>143</v>
      </c>
      <c r="H86" s="132"/>
    </row>
    <row r="87" ht="23" customHeight="1" spans="1:8">
      <c r="A87" s="123">
        <v>44530</v>
      </c>
      <c r="B87" s="124" t="s">
        <v>146</v>
      </c>
      <c r="C87" s="124" t="s">
        <v>20</v>
      </c>
      <c r="D87" s="128">
        <v>212821.7</v>
      </c>
      <c r="E87" s="130"/>
      <c r="F87" s="131">
        <f>33430-20</f>
        <v>33410</v>
      </c>
      <c r="G87" s="132" t="s">
        <v>143</v>
      </c>
      <c r="H87" s="132"/>
    </row>
    <row r="88" ht="23" hidden="1" customHeight="1" spans="1:8">
      <c r="A88" s="123">
        <v>44532</v>
      </c>
      <c r="B88" s="124" t="s">
        <v>147</v>
      </c>
      <c r="C88" s="124" t="s">
        <v>148</v>
      </c>
      <c r="D88" s="128"/>
      <c r="E88" s="130">
        <f>20175*6.358</f>
        <v>128272.65</v>
      </c>
      <c r="F88" s="131">
        <v>20175</v>
      </c>
      <c r="G88" s="132"/>
      <c r="H88" s="132"/>
    </row>
    <row r="89" ht="23" hidden="1" customHeight="1" spans="1:8">
      <c r="A89" s="123">
        <v>44532</v>
      </c>
      <c r="B89" s="124" t="s">
        <v>149</v>
      </c>
      <c r="C89" s="124" t="s">
        <v>20</v>
      </c>
      <c r="D89" s="128">
        <f>20175*6.358</f>
        <v>128272.65</v>
      </c>
      <c r="E89" s="130"/>
      <c r="F89" s="131">
        <v>20175</v>
      </c>
      <c r="G89" s="132"/>
      <c r="H89" s="132"/>
    </row>
    <row r="90" ht="23" hidden="1" customHeight="1" spans="1:8">
      <c r="A90" s="123">
        <v>44533</v>
      </c>
      <c r="B90" s="124" t="s">
        <v>150</v>
      </c>
      <c r="C90" s="124" t="s">
        <v>148</v>
      </c>
      <c r="D90" s="128"/>
      <c r="E90" s="130">
        <f>8575*6.35</f>
        <v>54451.25</v>
      </c>
      <c r="F90" s="131">
        <v>8575</v>
      </c>
      <c r="G90" s="132"/>
      <c r="H90" s="132"/>
    </row>
    <row r="91" ht="23" hidden="1" customHeight="1" spans="1:8">
      <c r="A91" s="123">
        <v>44533</v>
      </c>
      <c r="B91" s="124" t="s">
        <v>151</v>
      </c>
      <c r="C91" s="124" t="s">
        <v>152</v>
      </c>
      <c r="D91" s="128"/>
      <c r="E91" s="130">
        <f>32660*6.35</f>
        <v>207391</v>
      </c>
      <c r="F91" s="131">
        <v>32660</v>
      </c>
      <c r="G91" s="132"/>
      <c r="H91" s="132"/>
    </row>
    <row r="92" ht="23" hidden="1" customHeight="1" spans="1:8">
      <c r="A92" s="123">
        <v>44533</v>
      </c>
      <c r="B92" s="124" t="s">
        <v>153</v>
      </c>
      <c r="C92" s="124" t="s">
        <v>154</v>
      </c>
      <c r="D92" s="128">
        <f>23660*6.35</f>
        <v>150241</v>
      </c>
      <c r="E92" s="130"/>
      <c r="F92" s="131">
        <f>32660-9000</f>
        <v>23660</v>
      </c>
      <c r="G92" s="132"/>
      <c r="H92" s="132"/>
    </row>
    <row r="93" ht="23" hidden="1" customHeight="1" spans="1:8">
      <c r="A93" s="123">
        <v>44533</v>
      </c>
      <c r="B93" s="124" t="s">
        <v>155</v>
      </c>
      <c r="C93" s="124" t="s">
        <v>154</v>
      </c>
      <c r="D93" s="128">
        <f>8575*6.35</f>
        <v>54451.25</v>
      </c>
      <c r="E93" s="130"/>
      <c r="F93" s="131">
        <v>8575</v>
      </c>
      <c r="G93" s="132"/>
      <c r="H93" s="132"/>
    </row>
    <row r="94" ht="23" hidden="1" customHeight="1" spans="1:8">
      <c r="A94" s="123">
        <v>44536</v>
      </c>
      <c r="B94" s="124" t="s">
        <v>156</v>
      </c>
      <c r="C94" s="124" t="s">
        <v>157</v>
      </c>
      <c r="D94" s="128">
        <f>9000*6.357</f>
        <v>57213</v>
      </c>
      <c r="E94" s="130"/>
      <c r="F94" s="131">
        <v>9000</v>
      </c>
      <c r="G94" s="132"/>
      <c r="H94" s="132"/>
    </row>
    <row r="95" ht="23" hidden="1" customHeight="1" spans="1:8">
      <c r="A95" s="123">
        <v>44536</v>
      </c>
      <c r="B95" s="124" t="s">
        <v>158</v>
      </c>
      <c r="C95" s="124" t="s">
        <v>8</v>
      </c>
      <c r="D95" s="128">
        <v>1534</v>
      </c>
      <c r="E95" s="130"/>
      <c r="F95" s="131"/>
      <c r="G95" s="132"/>
      <c r="H95" s="132"/>
    </row>
    <row r="96" ht="23" hidden="1" customHeight="1" spans="1:8">
      <c r="A96" s="123">
        <v>44536</v>
      </c>
      <c r="B96" s="124" t="s">
        <v>158</v>
      </c>
      <c r="C96" s="124" t="s">
        <v>159</v>
      </c>
      <c r="D96" s="128">
        <v>1780.82</v>
      </c>
      <c r="E96" s="130"/>
      <c r="F96" s="131"/>
      <c r="G96" s="132"/>
      <c r="H96" s="132"/>
    </row>
    <row r="97" ht="23" hidden="1" customHeight="1" spans="1:8">
      <c r="A97" s="123">
        <v>44536</v>
      </c>
      <c r="B97" s="124" t="s">
        <v>158</v>
      </c>
      <c r="C97" s="124" t="s">
        <v>160</v>
      </c>
      <c r="D97" s="128">
        <v>3438</v>
      </c>
      <c r="E97" s="130"/>
      <c r="F97" s="131"/>
      <c r="G97" s="132"/>
      <c r="H97" s="132"/>
    </row>
    <row r="98" s="120" customFormat="1" ht="20" hidden="1" customHeight="1" spans="1:8">
      <c r="A98" s="123">
        <v>44536</v>
      </c>
      <c r="B98" s="124" t="s">
        <v>27</v>
      </c>
      <c r="C98" s="126" t="s">
        <v>161</v>
      </c>
      <c r="D98" s="125">
        <v>18090</v>
      </c>
      <c r="E98" s="130"/>
      <c r="F98" s="131"/>
      <c r="G98" s="126"/>
      <c r="H98" s="126"/>
    </row>
    <row r="99" s="120" customFormat="1" ht="20" hidden="1" customHeight="1" spans="1:8">
      <c r="A99" s="123">
        <v>44536</v>
      </c>
      <c r="B99" s="124" t="s">
        <v>162</v>
      </c>
      <c r="C99" s="124" t="s">
        <v>163</v>
      </c>
      <c r="D99" s="125">
        <v>38775</v>
      </c>
      <c r="E99" s="130"/>
      <c r="F99" s="131"/>
      <c r="G99" s="126"/>
      <c r="H99" s="126"/>
    </row>
    <row r="100" s="120" customFormat="1" ht="22" hidden="1" customHeight="1" spans="1:8">
      <c r="A100" s="123">
        <v>44537</v>
      </c>
      <c r="B100" s="124" t="s">
        <v>164</v>
      </c>
      <c r="C100" s="124" t="s">
        <v>165</v>
      </c>
      <c r="D100" s="125"/>
      <c r="E100" s="130">
        <f>9498*6.36</f>
        <v>60407.28</v>
      </c>
      <c r="F100" s="131">
        <v>9498</v>
      </c>
      <c r="G100" s="126"/>
      <c r="H100" s="126"/>
    </row>
    <row r="101" s="120" customFormat="1" ht="22" hidden="1" customHeight="1" spans="1:8">
      <c r="A101" s="123">
        <v>44537</v>
      </c>
      <c r="B101" s="124" t="s">
        <v>166</v>
      </c>
      <c r="C101" s="124" t="s">
        <v>154</v>
      </c>
      <c r="D101" s="125">
        <f>9498*6.36</f>
        <v>60407.28</v>
      </c>
      <c r="E101" s="130"/>
      <c r="F101" s="131">
        <v>9498</v>
      </c>
      <c r="G101" s="126"/>
      <c r="H101" s="126"/>
    </row>
    <row r="102" s="120" customFormat="1" ht="22" customHeight="1" spans="1:8">
      <c r="A102" s="123">
        <v>44537</v>
      </c>
      <c r="B102" s="124" t="s">
        <v>167</v>
      </c>
      <c r="C102" s="124" t="s">
        <v>168</v>
      </c>
      <c r="D102" s="125"/>
      <c r="E102" s="130">
        <f>14648*6.36</f>
        <v>93161.28</v>
      </c>
      <c r="F102" s="131">
        <v>14648</v>
      </c>
      <c r="G102" s="126" t="s">
        <v>169</v>
      </c>
      <c r="H102" s="126"/>
    </row>
    <row r="103" s="120" customFormat="1" ht="22" hidden="1" customHeight="1" spans="1:8">
      <c r="A103" s="123">
        <v>44538</v>
      </c>
      <c r="B103" s="124" t="s">
        <v>170</v>
      </c>
      <c r="C103" s="124" t="s">
        <v>171</v>
      </c>
      <c r="D103" s="125"/>
      <c r="E103" s="130">
        <f>19981*6.36</f>
        <v>127079.16</v>
      </c>
      <c r="F103" s="131">
        <v>19981</v>
      </c>
      <c r="G103" s="126"/>
      <c r="H103" s="126"/>
    </row>
    <row r="104" s="120" customFormat="1" ht="22" hidden="1" customHeight="1" spans="1:8">
      <c r="A104" s="123">
        <v>44538</v>
      </c>
      <c r="B104" s="124" t="s">
        <v>172</v>
      </c>
      <c r="C104" s="124" t="s">
        <v>154</v>
      </c>
      <c r="D104" s="125">
        <v>127079.16</v>
      </c>
      <c r="E104" s="130"/>
      <c r="F104" s="131">
        <v>19981</v>
      </c>
      <c r="G104" s="126"/>
      <c r="H104" s="126"/>
    </row>
    <row r="105" s="120" customFormat="1" ht="22" hidden="1" customHeight="1" spans="1:8">
      <c r="A105" s="123">
        <v>44538</v>
      </c>
      <c r="B105" s="124" t="s">
        <v>170</v>
      </c>
      <c r="C105" s="124" t="s">
        <v>171</v>
      </c>
      <c r="D105" s="125"/>
      <c r="E105" s="130">
        <f>18981*6.35</f>
        <v>120529.35</v>
      </c>
      <c r="F105" s="131">
        <v>18981</v>
      </c>
      <c r="G105" s="126"/>
      <c r="H105" s="126"/>
    </row>
    <row r="106" s="120" customFormat="1" ht="22" hidden="1" customHeight="1" spans="1:8">
      <c r="A106" s="123">
        <v>44539</v>
      </c>
      <c r="B106" s="124" t="s">
        <v>172</v>
      </c>
      <c r="C106" s="124" t="s">
        <v>154</v>
      </c>
      <c r="D106" s="125">
        <f>18981*6.35</f>
        <v>120529.35</v>
      </c>
      <c r="E106" s="130"/>
      <c r="F106" s="131">
        <v>18981</v>
      </c>
      <c r="G106" s="126"/>
      <c r="H106" s="126"/>
    </row>
    <row r="107" s="120" customFormat="1" ht="22" customHeight="1" spans="1:8">
      <c r="A107" s="123">
        <v>44539</v>
      </c>
      <c r="B107" s="124" t="s">
        <v>173</v>
      </c>
      <c r="C107" s="124" t="s">
        <v>174</v>
      </c>
      <c r="D107" s="125">
        <f>14648*6.36</f>
        <v>93161.28</v>
      </c>
      <c r="E107" s="130"/>
      <c r="F107" s="131">
        <v>14648</v>
      </c>
      <c r="G107" s="126" t="s">
        <v>175</v>
      </c>
      <c r="H107" s="126"/>
    </row>
    <row r="108" s="120" customFormat="1" ht="22" hidden="1" customHeight="1" spans="1:8">
      <c r="A108" s="123">
        <v>44539</v>
      </c>
      <c r="B108" s="124" t="s">
        <v>176</v>
      </c>
      <c r="C108" s="124" t="s">
        <v>177</v>
      </c>
      <c r="D108" s="125"/>
      <c r="E108" s="130">
        <f>18759*6.33</f>
        <v>118744.47</v>
      </c>
      <c r="F108" s="131">
        <v>18759</v>
      </c>
      <c r="G108" s="126"/>
      <c r="H108" s="126"/>
    </row>
    <row r="109" s="120" customFormat="1" ht="22" hidden="1" customHeight="1" spans="1:8">
      <c r="A109" s="123">
        <v>44539</v>
      </c>
      <c r="B109" s="124" t="s">
        <v>178</v>
      </c>
      <c r="C109" s="124" t="s">
        <v>154</v>
      </c>
      <c r="D109" s="125">
        <v>118744.47</v>
      </c>
      <c r="E109" s="130"/>
      <c r="F109" s="131">
        <v>18759</v>
      </c>
      <c r="G109" s="126"/>
      <c r="H109" s="126"/>
    </row>
    <row r="110" s="120" customFormat="1" ht="22" hidden="1" customHeight="1" spans="1:8">
      <c r="A110" s="123">
        <v>44539</v>
      </c>
      <c r="B110" s="124" t="s">
        <v>179</v>
      </c>
      <c r="C110" s="124" t="s">
        <v>180</v>
      </c>
      <c r="D110" s="125">
        <v>5400</v>
      </c>
      <c r="E110" s="130"/>
      <c r="F110" s="131"/>
      <c r="G110" s="126"/>
      <c r="H110" s="126"/>
    </row>
    <row r="111" s="120" customFormat="1" ht="22" hidden="1" customHeight="1" spans="1:8">
      <c r="A111" s="123">
        <v>44539</v>
      </c>
      <c r="B111" s="124" t="s">
        <v>170</v>
      </c>
      <c r="C111" s="124" t="s">
        <v>171</v>
      </c>
      <c r="D111" s="125"/>
      <c r="E111" s="130">
        <f>19981*6.33</f>
        <v>126479.73</v>
      </c>
      <c r="F111" s="131">
        <v>19981</v>
      </c>
      <c r="G111" s="126"/>
      <c r="H111" s="126"/>
    </row>
    <row r="112" s="120" customFormat="1" ht="22" hidden="1" customHeight="1" spans="1:8">
      <c r="A112" s="123">
        <v>44539</v>
      </c>
      <c r="B112" s="124" t="s">
        <v>172</v>
      </c>
      <c r="C112" s="124" t="s">
        <v>154</v>
      </c>
      <c r="D112" s="125">
        <f>19981*6.33</f>
        <v>126479.73</v>
      </c>
      <c r="E112" s="130"/>
      <c r="F112" s="131">
        <v>19981</v>
      </c>
      <c r="G112" s="126"/>
      <c r="H112" s="126"/>
    </row>
    <row r="113" s="120" customFormat="1" ht="22" hidden="1" customHeight="1" spans="1:8">
      <c r="A113" s="123">
        <v>44540</v>
      </c>
      <c r="B113" s="124" t="s">
        <v>181</v>
      </c>
      <c r="C113" s="124" t="s">
        <v>182</v>
      </c>
      <c r="D113" s="125"/>
      <c r="E113" s="130">
        <f>31314*6.36</f>
        <v>199157.04</v>
      </c>
      <c r="F113" s="131">
        <v>31314</v>
      </c>
      <c r="G113" s="126"/>
      <c r="H113" s="126"/>
    </row>
    <row r="114" s="120" customFormat="1" ht="22" hidden="1" customHeight="1" spans="1:8">
      <c r="A114" s="123">
        <v>44540</v>
      </c>
      <c r="B114" s="124" t="s">
        <v>183</v>
      </c>
      <c r="C114" s="124" t="s">
        <v>142</v>
      </c>
      <c r="D114" s="125"/>
      <c r="E114" s="130">
        <f>68766*6.36</f>
        <v>437351.76</v>
      </c>
      <c r="F114" s="131">
        <v>68766</v>
      </c>
      <c r="G114" s="126"/>
      <c r="H114" s="126"/>
    </row>
    <row r="115" ht="22" hidden="1" customHeight="1" spans="1:8">
      <c r="A115" s="123">
        <v>44540</v>
      </c>
      <c r="B115" s="124" t="s">
        <v>184</v>
      </c>
      <c r="C115" s="124" t="s">
        <v>154</v>
      </c>
      <c r="D115" s="125">
        <f>31314*6.36</f>
        <v>199157.04</v>
      </c>
      <c r="E115" s="130"/>
      <c r="F115" s="131">
        <v>31314</v>
      </c>
      <c r="G115" s="132"/>
      <c r="H115" s="132"/>
    </row>
    <row r="116" ht="22" hidden="1" customHeight="1" spans="1:8">
      <c r="A116" s="123">
        <v>44540</v>
      </c>
      <c r="B116" s="124" t="s">
        <v>185</v>
      </c>
      <c r="C116" s="124" t="s">
        <v>154</v>
      </c>
      <c r="D116" s="125">
        <f>28766*6.36</f>
        <v>182951.76</v>
      </c>
      <c r="E116" s="130"/>
      <c r="F116" s="131">
        <f>68766-40000</f>
        <v>28766</v>
      </c>
      <c r="G116" s="132"/>
      <c r="H116" s="132"/>
    </row>
    <row r="117" ht="22" hidden="1" customHeight="1" spans="1:8">
      <c r="A117" s="123">
        <v>44540</v>
      </c>
      <c r="B117" s="124" t="s">
        <v>186</v>
      </c>
      <c r="C117" s="124" t="s">
        <v>187</v>
      </c>
      <c r="D117" s="125">
        <v>3000</v>
      </c>
      <c r="E117" s="130"/>
      <c r="F117" s="131"/>
      <c r="G117" s="132"/>
      <c r="H117" s="132"/>
    </row>
    <row r="118" ht="22" hidden="1" customHeight="1" spans="1:8">
      <c r="A118" s="123">
        <v>44540</v>
      </c>
      <c r="B118" s="124" t="s">
        <v>188</v>
      </c>
      <c r="C118" s="124" t="s">
        <v>189</v>
      </c>
      <c r="D118" s="125"/>
      <c r="E118" s="130">
        <v>3000</v>
      </c>
      <c r="F118" s="131"/>
      <c r="G118" s="132"/>
      <c r="H118" s="132"/>
    </row>
    <row r="119" ht="22" hidden="1" customHeight="1" spans="1:8">
      <c r="A119" s="123">
        <v>44540</v>
      </c>
      <c r="B119" s="124" t="s">
        <v>190</v>
      </c>
      <c r="C119" s="124" t="s">
        <v>191</v>
      </c>
      <c r="D119" s="125"/>
      <c r="E119" s="130">
        <f>36406*6.35</f>
        <v>231178.1</v>
      </c>
      <c r="F119" s="131">
        <v>36406</v>
      </c>
      <c r="G119" s="132"/>
      <c r="H119" s="132"/>
    </row>
    <row r="120" ht="22" hidden="1" customHeight="1" spans="1:8">
      <c r="A120" s="123">
        <v>44540</v>
      </c>
      <c r="B120" s="124" t="s">
        <v>192</v>
      </c>
      <c r="C120" s="124" t="s">
        <v>154</v>
      </c>
      <c r="D120" s="125">
        <f>36406*6.35</f>
        <v>231178.1</v>
      </c>
      <c r="E120" s="130"/>
      <c r="F120" s="131">
        <f>36406-3179.41</f>
        <v>33226.59</v>
      </c>
      <c r="G120" s="132"/>
      <c r="H120" s="132"/>
    </row>
    <row r="121" ht="22" hidden="1" customHeight="1" spans="1:8">
      <c r="A121" s="123">
        <v>44540</v>
      </c>
      <c r="B121" s="124" t="s">
        <v>192</v>
      </c>
      <c r="C121" s="124" t="s">
        <v>193</v>
      </c>
      <c r="D121" s="125">
        <f>3179.41*6.35</f>
        <v>20189.2535</v>
      </c>
      <c r="E121" s="130"/>
      <c r="F121" s="131">
        <v>3179.41</v>
      </c>
      <c r="G121" s="132"/>
      <c r="H121" s="132"/>
    </row>
    <row r="122" ht="22" customHeight="1" spans="1:8">
      <c r="A122" s="123">
        <v>44540</v>
      </c>
      <c r="B122" s="124" t="s">
        <v>185</v>
      </c>
      <c r="C122" s="124" t="s">
        <v>193</v>
      </c>
      <c r="D122" s="125">
        <f>40000*6.36</f>
        <v>254400</v>
      </c>
      <c r="E122" s="130"/>
      <c r="F122" s="131">
        <v>40000</v>
      </c>
      <c r="G122" s="132" t="s">
        <v>194</v>
      </c>
      <c r="H122" s="132"/>
    </row>
    <row r="123" ht="22" hidden="1" customHeight="1" spans="1:8">
      <c r="A123" s="123">
        <v>44540</v>
      </c>
      <c r="B123" s="124" t="s">
        <v>195</v>
      </c>
      <c r="C123" s="124" t="s">
        <v>196</v>
      </c>
      <c r="D123" s="125">
        <v>30</v>
      </c>
      <c r="E123" s="130"/>
      <c r="F123" s="131"/>
      <c r="G123" s="132"/>
      <c r="H123" s="132"/>
    </row>
    <row r="124" ht="22" hidden="1" customHeight="1" spans="1:8">
      <c r="A124" s="123">
        <v>44540</v>
      </c>
      <c r="B124" s="124" t="s">
        <v>197</v>
      </c>
      <c r="C124" s="124" t="s">
        <v>198</v>
      </c>
      <c r="D124" s="125">
        <v>465</v>
      </c>
      <c r="E124" s="130"/>
      <c r="F124" s="131"/>
      <c r="G124" s="132"/>
      <c r="H124" s="132"/>
    </row>
    <row r="125" ht="22" hidden="1" customHeight="1" spans="1:8">
      <c r="A125" s="123">
        <v>44540</v>
      </c>
      <c r="B125" s="124" t="s">
        <v>199</v>
      </c>
      <c r="C125" s="124" t="s">
        <v>200</v>
      </c>
      <c r="D125" s="125">
        <v>0</v>
      </c>
      <c r="E125" s="130">
        <f>19970*6.35</f>
        <v>126809.5</v>
      </c>
      <c r="F125" s="131">
        <v>19970</v>
      </c>
      <c r="G125" s="132"/>
      <c r="H125" s="132"/>
    </row>
    <row r="126" ht="22" hidden="1" customHeight="1" spans="1:8">
      <c r="A126" s="123">
        <v>44544</v>
      </c>
      <c r="B126" s="124" t="s">
        <v>201</v>
      </c>
      <c r="C126" s="124" t="s">
        <v>202</v>
      </c>
      <c r="D126" s="125">
        <v>361.83</v>
      </c>
      <c r="E126" s="130"/>
      <c r="F126" s="131"/>
      <c r="G126" s="132"/>
      <c r="H126" s="132"/>
    </row>
    <row r="127" ht="22" hidden="1" customHeight="1" spans="1:8">
      <c r="A127" s="123">
        <v>44544</v>
      </c>
      <c r="B127" s="124" t="s">
        <v>203</v>
      </c>
      <c r="C127" s="124" t="s">
        <v>204</v>
      </c>
      <c r="D127" s="125"/>
      <c r="E127" s="130">
        <v>361.83</v>
      </c>
      <c r="F127" s="131"/>
      <c r="G127" s="132"/>
      <c r="H127" s="132"/>
    </row>
    <row r="128" ht="22" hidden="1" customHeight="1" spans="1:8">
      <c r="A128" s="123">
        <v>44542</v>
      </c>
      <c r="B128" s="124" t="s">
        <v>205</v>
      </c>
      <c r="C128" s="124" t="s">
        <v>206</v>
      </c>
      <c r="D128" s="125">
        <v>300</v>
      </c>
      <c r="E128" s="130"/>
      <c r="F128" s="131"/>
      <c r="G128" s="132"/>
      <c r="H128" s="132"/>
    </row>
    <row r="129" ht="22" hidden="1" customHeight="1" spans="1:8">
      <c r="A129" s="123">
        <v>44544</v>
      </c>
      <c r="B129" s="124" t="s">
        <v>207</v>
      </c>
      <c r="C129" s="124" t="s">
        <v>208</v>
      </c>
      <c r="D129" s="125">
        <v>0</v>
      </c>
      <c r="E129" s="130">
        <f>5317*6.355</f>
        <v>33789.535</v>
      </c>
      <c r="F129" s="131">
        <v>5371</v>
      </c>
      <c r="G129" s="132"/>
      <c r="H129" s="132"/>
    </row>
    <row r="130" ht="22" hidden="1" customHeight="1" spans="1:8">
      <c r="A130" s="123">
        <v>44544</v>
      </c>
      <c r="B130" s="124" t="s">
        <v>207</v>
      </c>
      <c r="C130" s="124" t="s">
        <v>209</v>
      </c>
      <c r="D130" s="125">
        <v>0</v>
      </c>
      <c r="E130" s="130">
        <f>23324*6.355</f>
        <v>148224.02</v>
      </c>
      <c r="F130" s="131">
        <v>23324</v>
      </c>
      <c r="G130" s="132"/>
      <c r="H130" s="132"/>
    </row>
    <row r="131" ht="22" hidden="1" customHeight="1" spans="1:8">
      <c r="A131" s="123">
        <v>44544</v>
      </c>
      <c r="B131" s="124" t="s">
        <v>210</v>
      </c>
      <c r="C131" s="124" t="s">
        <v>154</v>
      </c>
      <c r="D131" s="125">
        <f>28695*6.355</f>
        <v>182356.725</v>
      </c>
      <c r="E131" s="130"/>
      <c r="F131" s="131">
        <f>23324+5371</f>
        <v>28695</v>
      </c>
      <c r="G131" s="132"/>
      <c r="H131" s="132"/>
    </row>
    <row r="132" ht="22" hidden="1" customHeight="1" spans="1:8">
      <c r="A132" s="123">
        <v>44544</v>
      </c>
      <c r="B132" s="124" t="s">
        <v>211</v>
      </c>
      <c r="C132" s="124" t="s">
        <v>212</v>
      </c>
      <c r="D132" s="125"/>
      <c r="E132" s="130">
        <f>9898*6.355</f>
        <v>62901.79</v>
      </c>
      <c r="F132" s="131">
        <v>9898</v>
      </c>
      <c r="G132" s="132"/>
      <c r="H132" s="132"/>
    </row>
    <row r="133" ht="22" hidden="1" customHeight="1" spans="1:8">
      <c r="A133" s="123">
        <v>44544</v>
      </c>
      <c r="B133" s="124" t="s">
        <v>170</v>
      </c>
      <c r="C133" s="124" t="s">
        <v>171</v>
      </c>
      <c r="D133" s="125"/>
      <c r="E133" s="130">
        <f>19981*6.355</f>
        <v>126979.255</v>
      </c>
      <c r="F133" s="131">
        <v>19981</v>
      </c>
      <c r="G133" s="132"/>
      <c r="H133" s="132"/>
    </row>
    <row r="134" ht="22" hidden="1" customHeight="1" spans="1:8">
      <c r="A134" s="123">
        <v>44544</v>
      </c>
      <c r="B134" s="124" t="s">
        <v>213</v>
      </c>
      <c r="C134" s="124" t="s">
        <v>154</v>
      </c>
      <c r="D134" s="125">
        <f>9898*6.355</f>
        <v>62901.79</v>
      </c>
      <c r="E134" s="130"/>
      <c r="F134" s="131">
        <v>9898</v>
      </c>
      <c r="G134" s="132"/>
      <c r="H134" s="132"/>
    </row>
    <row r="135" ht="22" hidden="1" customHeight="1" spans="1:8">
      <c r="A135" s="123">
        <v>44544</v>
      </c>
      <c r="B135" s="124" t="s">
        <v>172</v>
      </c>
      <c r="C135" s="124" t="s">
        <v>154</v>
      </c>
      <c r="D135" s="125">
        <f>19981*6.355</f>
        <v>126979.255</v>
      </c>
      <c r="E135" s="130"/>
      <c r="F135" s="131">
        <v>19981</v>
      </c>
      <c r="G135" s="132"/>
      <c r="H135" s="132"/>
    </row>
    <row r="136" ht="22" hidden="1" customHeight="1" spans="1:8">
      <c r="A136" s="123">
        <v>44545</v>
      </c>
      <c r="B136" s="124" t="s">
        <v>214</v>
      </c>
      <c r="C136" s="124" t="s">
        <v>171</v>
      </c>
      <c r="D136" s="125"/>
      <c r="E136" s="130">
        <f>21598.8*6.35</f>
        <v>137152.38</v>
      </c>
      <c r="F136" s="137">
        <v>21598.8</v>
      </c>
      <c r="G136" s="132"/>
      <c r="H136" s="132"/>
    </row>
    <row r="137" ht="22" hidden="1" customHeight="1" spans="1:8">
      <c r="A137" s="123">
        <v>44545</v>
      </c>
      <c r="B137" s="124" t="s">
        <v>214</v>
      </c>
      <c r="C137" s="124" t="s">
        <v>171</v>
      </c>
      <c r="D137" s="125"/>
      <c r="E137" s="130">
        <f>19971*6.35</f>
        <v>126815.85</v>
      </c>
      <c r="F137" s="137">
        <v>19971</v>
      </c>
      <c r="G137" s="132"/>
      <c r="H137" s="132"/>
    </row>
    <row r="138" ht="22" hidden="1" customHeight="1" spans="1:8">
      <c r="A138" s="123">
        <v>44545</v>
      </c>
      <c r="B138" s="124" t="s">
        <v>214</v>
      </c>
      <c r="C138" s="124" t="s">
        <v>171</v>
      </c>
      <c r="D138" s="125"/>
      <c r="E138" s="130">
        <f>19971*6.35</f>
        <v>126815.85</v>
      </c>
      <c r="F138" s="137">
        <v>19971</v>
      </c>
      <c r="G138" s="132"/>
      <c r="H138" s="132"/>
    </row>
    <row r="139" ht="22" hidden="1" customHeight="1" spans="1:8">
      <c r="A139" s="123">
        <v>44545</v>
      </c>
      <c r="B139" s="124" t="s">
        <v>215</v>
      </c>
      <c r="C139" s="124" t="s">
        <v>154</v>
      </c>
      <c r="D139" s="125">
        <f>61540.8*6.35</f>
        <v>390784.08</v>
      </c>
      <c r="E139" s="130"/>
      <c r="F139" s="131">
        <v>61540.8</v>
      </c>
      <c r="G139" s="132"/>
      <c r="H139" s="132"/>
    </row>
    <row r="140" ht="22" hidden="1" customHeight="1" spans="1:8">
      <c r="A140" s="123">
        <v>44545</v>
      </c>
      <c r="B140" s="124" t="s">
        <v>214</v>
      </c>
      <c r="C140" s="124" t="s">
        <v>171</v>
      </c>
      <c r="D140" s="125"/>
      <c r="E140" s="130">
        <f>19971*6.35</f>
        <v>126815.85</v>
      </c>
      <c r="F140" s="137">
        <v>19971</v>
      </c>
      <c r="G140" s="132"/>
      <c r="H140" s="132"/>
    </row>
    <row r="141" ht="22" hidden="1" customHeight="1" spans="1:8">
      <c r="A141" s="123">
        <v>44545</v>
      </c>
      <c r="B141" s="124" t="s">
        <v>216</v>
      </c>
      <c r="C141" s="124" t="s">
        <v>217</v>
      </c>
      <c r="D141" s="125"/>
      <c r="E141" s="130">
        <f>19115*6.35</f>
        <v>121380.25</v>
      </c>
      <c r="F141" s="131">
        <v>19115</v>
      </c>
      <c r="G141" s="132"/>
      <c r="H141" s="132"/>
    </row>
    <row r="142" ht="22" customHeight="1" spans="1:8">
      <c r="A142" s="123">
        <v>44545</v>
      </c>
      <c r="B142" s="124" t="s">
        <v>218</v>
      </c>
      <c r="C142" s="124" t="s">
        <v>39</v>
      </c>
      <c r="D142" s="125">
        <f>19115*6.35</f>
        <v>121380.25</v>
      </c>
      <c r="E142" s="130"/>
      <c r="F142" s="131">
        <v>19115</v>
      </c>
      <c r="G142" s="132" t="s">
        <v>219</v>
      </c>
      <c r="H142" s="132"/>
    </row>
    <row r="143" ht="22" hidden="1" customHeight="1" spans="1:8">
      <c r="A143" s="123">
        <v>44546</v>
      </c>
      <c r="B143" s="124" t="s">
        <v>214</v>
      </c>
      <c r="C143" s="124" t="s">
        <v>171</v>
      </c>
      <c r="D143" s="125"/>
      <c r="E143" s="130">
        <f>19971*6.35</f>
        <v>126815.85</v>
      </c>
      <c r="F143" s="137">
        <v>19971</v>
      </c>
      <c r="G143" s="132"/>
      <c r="H143" s="132"/>
    </row>
    <row r="144" ht="22" hidden="1" customHeight="1" spans="1:8">
      <c r="A144" s="123">
        <v>44546</v>
      </c>
      <c r="B144" s="124" t="s">
        <v>220</v>
      </c>
      <c r="C144" s="124" t="s">
        <v>221</v>
      </c>
      <c r="D144" s="125">
        <v>0</v>
      </c>
      <c r="E144" s="130">
        <f>6321*6.35</f>
        <v>40138.35</v>
      </c>
      <c r="F144" s="131">
        <v>6321</v>
      </c>
      <c r="G144" s="132"/>
      <c r="H144" s="132"/>
    </row>
    <row r="145" ht="22" hidden="1" customHeight="1" spans="1:8">
      <c r="A145" s="123">
        <v>44546</v>
      </c>
      <c r="B145" s="124" t="s">
        <v>215</v>
      </c>
      <c r="C145" s="124" t="s">
        <v>154</v>
      </c>
      <c r="D145" s="125">
        <f>19971*6.35</f>
        <v>126815.85</v>
      </c>
      <c r="E145" s="130"/>
      <c r="F145" s="131">
        <v>19971</v>
      </c>
      <c r="G145" s="132"/>
      <c r="H145" s="132"/>
    </row>
    <row r="146" ht="22" hidden="1" customHeight="1" spans="1:8">
      <c r="A146" s="123">
        <v>44546</v>
      </c>
      <c r="B146" s="124" t="s">
        <v>215</v>
      </c>
      <c r="C146" s="124" t="s">
        <v>154</v>
      </c>
      <c r="D146" s="125">
        <f>19971*6.35</f>
        <v>126815.85</v>
      </c>
      <c r="E146" s="130"/>
      <c r="F146" s="131">
        <v>19971</v>
      </c>
      <c r="G146" s="132"/>
      <c r="H146" s="132"/>
    </row>
    <row r="147" ht="22" customHeight="1" spans="1:8">
      <c r="A147" s="123">
        <v>44546</v>
      </c>
      <c r="B147" s="124" t="s">
        <v>222</v>
      </c>
      <c r="C147" s="124" t="s">
        <v>154</v>
      </c>
      <c r="D147" s="125">
        <f>6321*6.35</f>
        <v>40138.35</v>
      </c>
      <c r="E147" s="130"/>
      <c r="F147" s="131">
        <v>6321</v>
      </c>
      <c r="G147" s="132" t="s">
        <v>223</v>
      </c>
      <c r="H147" s="132"/>
    </row>
    <row r="148" ht="22" hidden="1" customHeight="1" spans="1:8">
      <c r="A148" s="123">
        <v>44546</v>
      </c>
      <c r="B148" s="124" t="s">
        <v>224</v>
      </c>
      <c r="C148" s="124" t="s">
        <v>225</v>
      </c>
      <c r="D148" s="125"/>
      <c r="E148" s="130">
        <f>6321*6.35</f>
        <v>40138.35</v>
      </c>
      <c r="F148" s="131">
        <v>6321</v>
      </c>
      <c r="G148" s="132"/>
      <c r="H148" s="132"/>
    </row>
    <row r="149" ht="22" hidden="1" customHeight="1" spans="1:8">
      <c r="A149" s="123">
        <v>44546</v>
      </c>
      <c r="B149" s="124" t="s">
        <v>226</v>
      </c>
      <c r="C149" s="124" t="s">
        <v>212</v>
      </c>
      <c r="D149" s="125"/>
      <c r="E149" s="130">
        <f>56167*6.35</f>
        <v>356660.45</v>
      </c>
      <c r="F149" s="131">
        <v>56167</v>
      </c>
      <c r="G149" s="132"/>
      <c r="H149" s="132"/>
    </row>
    <row r="150" ht="22" hidden="1" customHeight="1" spans="1:8">
      <c r="A150" s="123">
        <v>44546</v>
      </c>
      <c r="B150" s="124" t="s">
        <v>227</v>
      </c>
      <c r="C150" s="124" t="s">
        <v>154</v>
      </c>
      <c r="D150" s="125">
        <f>56167*6.35</f>
        <v>356660.45</v>
      </c>
      <c r="E150" s="130"/>
      <c r="F150" s="131">
        <v>56167</v>
      </c>
      <c r="G150" s="132"/>
      <c r="H150" s="132"/>
    </row>
    <row r="151" ht="22" hidden="1" customHeight="1" spans="1:8">
      <c r="A151" s="123">
        <v>44550</v>
      </c>
      <c r="B151" s="124" t="s">
        <v>228</v>
      </c>
      <c r="C151" s="124" t="s">
        <v>89</v>
      </c>
      <c r="D151" s="125">
        <v>354.4</v>
      </c>
      <c r="E151" s="130"/>
      <c r="F151" s="131"/>
      <c r="G151" s="132"/>
      <c r="H151" s="132"/>
    </row>
    <row r="152" ht="22" customHeight="1" spans="1:8">
      <c r="A152" s="123">
        <v>44550</v>
      </c>
      <c r="B152" s="124" t="s">
        <v>229</v>
      </c>
      <c r="C152" s="124" t="s">
        <v>180</v>
      </c>
      <c r="D152" s="125">
        <v>13978</v>
      </c>
      <c r="E152" s="130"/>
      <c r="F152" s="131"/>
      <c r="G152" s="132" t="s">
        <v>230</v>
      </c>
      <c r="H152" s="132"/>
    </row>
    <row r="153" ht="22" customHeight="1" spans="1:8">
      <c r="A153" s="123">
        <v>44550</v>
      </c>
      <c r="B153" s="124" t="s">
        <v>231</v>
      </c>
      <c r="C153" s="124" t="s">
        <v>52</v>
      </c>
      <c r="D153" s="125"/>
      <c r="E153" s="130">
        <f>10200*6.35</f>
        <v>64770</v>
      </c>
      <c r="F153" s="131">
        <v>10200</v>
      </c>
      <c r="G153" s="132" t="s">
        <v>232</v>
      </c>
      <c r="H153" s="132"/>
    </row>
    <row r="154" ht="22" customHeight="1" spans="1:8">
      <c r="A154" s="123">
        <v>44550</v>
      </c>
      <c r="B154" s="124" t="s">
        <v>233</v>
      </c>
      <c r="C154" s="124" t="s">
        <v>52</v>
      </c>
      <c r="D154" s="125"/>
      <c r="E154" s="130">
        <f>9600*6.35</f>
        <v>60960</v>
      </c>
      <c r="F154" s="131">
        <v>9600</v>
      </c>
      <c r="G154" s="132" t="s">
        <v>232</v>
      </c>
      <c r="H154" s="132"/>
    </row>
    <row r="155" ht="22" customHeight="1" spans="1:8">
      <c r="A155" s="123">
        <v>44550</v>
      </c>
      <c r="B155" s="124" t="s">
        <v>234</v>
      </c>
      <c r="C155" s="124" t="s">
        <v>39</v>
      </c>
      <c r="D155" s="125">
        <v>64770</v>
      </c>
      <c r="E155" s="130"/>
      <c r="F155" s="131">
        <v>10200</v>
      </c>
      <c r="G155" s="132" t="s">
        <v>235</v>
      </c>
      <c r="H155" s="132"/>
    </row>
    <row r="156" ht="22" hidden="1" customHeight="1" spans="1:8">
      <c r="A156" s="123">
        <v>44550</v>
      </c>
      <c r="B156" s="124" t="s">
        <v>236</v>
      </c>
      <c r="C156" s="124" t="s">
        <v>39</v>
      </c>
      <c r="D156" s="125">
        <v>60960</v>
      </c>
      <c r="E156" s="130"/>
      <c r="F156" s="131">
        <v>9600</v>
      </c>
      <c r="G156" s="132"/>
      <c r="H156" s="132"/>
    </row>
    <row r="157" ht="22" hidden="1" customHeight="1" spans="1:8">
      <c r="A157" s="123">
        <v>44550</v>
      </c>
      <c r="B157" s="124" t="s">
        <v>237</v>
      </c>
      <c r="C157" s="124" t="s">
        <v>46</v>
      </c>
      <c r="D157" s="125"/>
      <c r="E157" s="130">
        <f>62063*6.35</f>
        <v>394100.05</v>
      </c>
      <c r="F157" s="131">
        <v>62063</v>
      </c>
      <c r="G157" s="132"/>
      <c r="H157" s="132"/>
    </row>
    <row r="158" ht="22" customHeight="1" spans="1:8">
      <c r="A158" s="123">
        <v>44550</v>
      </c>
      <c r="B158" s="124" t="s">
        <v>238</v>
      </c>
      <c r="C158" s="124" t="s">
        <v>171</v>
      </c>
      <c r="D158" s="125"/>
      <c r="E158" s="130">
        <f>19971*6.36</f>
        <v>127015.56</v>
      </c>
      <c r="F158" s="131">
        <v>19971</v>
      </c>
      <c r="G158" s="132">
        <f>19999-F158</f>
        <v>28</v>
      </c>
      <c r="H158" s="132"/>
    </row>
    <row r="159" ht="22" hidden="1" customHeight="1" spans="1:8">
      <c r="A159" s="123">
        <v>44550</v>
      </c>
      <c r="B159" s="124" t="s">
        <v>239</v>
      </c>
      <c r="C159" s="124" t="s">
        <v>39</v>
      </c>
      <c r="D159" s="125">
        <f>62063*6.35</f>
        <v>394100.05</v>
      </c>
      <c r="E159" s="130"/>
      <c r="F159" s="131">
        <v>62063</v>
      </c>
      <c r="G159" s="132"/>
      <c r="H159" s="132"/>
    </row>
    <row r="160" ht="22" hidden="1" customHeight="1" spans="1:8">
      <c r="A160" s="123">
        <v>44551</v>
      </c>
      <c r="B160" s="124" t="s">
        <v>215</v>
      </c>
      <c r="C160" s="124" t="s">
        <v>26</v>
      </c>
      <c r="D160" s="125">
        <f>1447*6.36</f>
        <v>9202.92</v>
      </c>
      <c r="E160" s="130"/>
      <c r="F160" s="131">
        <v>1447</v>
      </c>
      <c r="G160" s="132"/>
      <c r="H160" s="132"/>
    </row>
    <row r="161" ht="22" hidden="1" customHeight="1" spans="1:8">
      <c r="A161" s="123">
        <v>44551</v>
      </c>
      <c r="B161" s="124" t="s">
        <v>240</v>
      </c>
      <c r="C161" s="124" t="s">
        <v>26</v>
      </c>
      <c r="D161" s="125">
        <f>18524*6.36</f>
        <v>117812.64</v>
      </c>
      <c r="E161" s="130"/>
      <c r="F161" s="131">
        <f>18552-28</f>
        <v>18524</v>
      </c>
      <c r="G161" s="132"/>
      <c r="H161" s="132"/>
    </row>
    <row r="162" ht="22" customHeight="1" spans="1:9">
      <c r="A162" s="123">
        <v>44551</v>
      </c>
      <c r="B162" s="124" t="s">
        <v>241</v>
      </c>
      <c r="C162" s="124" t="s">
        <v>221</v>
      </c>
      <c r="D162" s="125">
        <v>0</v>
      </c>
      <c r="E162" s="130">
        <f>29061*6.36</f>
        <v>184827.96</v>
      </c>
      <c r="F162" s="131">
        <v>29061</v>
      </c>
      <c r="G162" s="132" t="s">
        <v>242</v>
      </c>
      <c r="H162" s="132"/>
      <c r="I162" s="74" t="s">
        <v>243</v>
      </c>
    </row>
    <row r="163" ht="22" customHeight="1" spans="1:9">
      <c r="A163" s="123">
        <v>44551</v>
      </c>
      <c r="B163" s="124" t="s">
        <v>220</v>
      </c>
      <c r="C163" s="124" t="s">
        <v>221</v>
      </c>
      <c r="D163" s="125">
        <v>0</v>
      </c>
      <c r="E163" s="130">
        <f>21775*6.3595</f>
        <v>138478.1125</v>
      </c>
      <c r="F163" s="131">
        <v>21775</v>
      </c>
      <c r="G163" s="132" t="s">
        <v>244</v>
      </c>
      <c r="H163" s="132"/>
      <c r="I163" s="74" t="s">
        <v>245</v>
      </c>
    </row>
    <row r="164" ht="22" customHeight="1" spans="1:8">
      <c r="A164" s="123">
        <v>44551</v>
      </c>
      <c r="B164" s="124" t="s">
        <v>246</v>
      </c>
      <c r="C164" s="124" t="s">
        <v>26</v>
      </c>
      <c r="D164" s="125">
        <f>29061*6.36</f>
        <v>184827.96</v>
      </c>
      <c r="E164" s="130"/>
      <c r="F164" s="131">
        <v>29061</v>
      </c>
      <c r="G164" s="132" t="s">
        <v>247</v>
      </c>
      <c r="H164" s="132"/>
    </row>
    <row r="165" ht="22" customHeight="1" spans="1:8">
      <c r="A165" s="123">
        <v>44551</v>
      </c>
      <c r="B165" s="124" t="s">
        <v>222</v>
      </c>
      <c r="C165" s="124" t="s">
        <v>26</v>
      </c>
      <c r="D165" s="125">
        <f>21775*6.3595</f>
        <v>138478.1125</v>
      </c>
      <c r="E165" s="130"/>
      <c r="F165" s="131">
        <v>21775</v>
      </c>
      <c r="G165" s="132" t="s">
        <v>247</v>
      </c>
      <c r="H165" s="132"/>
    </row>
    <row r="166" ht="22" hidden="1" customHeight="1" spans="1:8">
      <c r="A166" s="123">
        <v>44551</v>
      </c>
      <c r="B166" s="124" t="s">
        <v>248</v>
      </c>
      <c r="C166" s="124" t="s">
        <v>249</v>
      </c>
      <c r="D166" s="125">
        <f>10000*6.36</f>
        <v>63600</v>
      </c>
      <c r="E166" s="130"/>
      <c r="F166" s="131">
        <v>10000</v>
      </c>
      <c r="G166" s="132"/>
      <c r="H166" s="132"/>
    </row>
    <row r="167" ht="22" customHeight="1" spans="1:8">
      <c r="A167" s="123">
        <v>44551</v>
      </c>
      <c r="B167" s="124" t="s">
        <v>250</v>
      </c>
      <c r="C167" s="124" t="s">
        <v>251</v>
      </c>
      <c r="D167" s="125"/>
      <c r="E167" s="130">
        <f>49605*6.36</f>
        <v>315487.8</v>
      </c>
      <c r="F167" s="131">
        <f>49615-10</f>
        <v>49605</v>
      </c>
      <c r="G167" s="132" t="s">
        <v>252</v>
      </c>
      <c r="H167" s="132"/>
    </row>
    <row r="168" ht="22" customHeight="1" spans="1:8">
      <c r="A168" s="123">
        <v>44551</v>
      </c>
      <c r="B168" s="124" t="s">
        <v>253</v>
      </c>
      <c r="C168" s="124" t="s">
        <v>251</v>
      </c>
      <c r="D168" s="125"/>
      <c r="E168" s="130">
        <f>74651*6.36</f>
        <v>474780.36</v>
      </c>
      <c r="F168" s="131">
        <f>74661-10</f>
        <v>74651</v>
      </c>
      <c r="G168" s="132" t="s">
        <v>252</v>
      </c>
      <c r="H168" s="132"/>
    </row>
    <row r="169" ht="22" customHeight="1" spans="1:8">
      <c r="A169" s="123">
        <v>44551</v>
      </c>
      <c r="B169" s="124" t="s">
        <v>254</v>
      </c>
      <c r="C169" s="124" t="s">
        <v>26</v>
      </c>
      <c r="D169" s="125">
        <v>315487.8</v>
      </c>
      <c r="E169" s="130"/>
      <c r="F169" s="131">
        <f>49615-10</f>
        <v>49605</v>
      </c>
      <c r="G169" s="132" t="s">
        <v>252</v>
      </c>
      <c r="H169" s="132"/>
    </row>
    <row r="170" ht="22" customHeight="1" spans="1:8">
      <c r="A170" s="123">
        <v>44551</v>
      </c>
      <c r="B170" s="124" t="s">
        <v>255</v>
      </c>
      <c r="C170" s="124" t="s">
        <v>26</v>
      </c>
      <c r="D170" s="125">
        <v>474780.36</v>
      </c>
      <c r="E170" s="130"/>
      <c r="F170" s="131">
        <f>74661-10</f>
        <v>74651</v>
      </c>
      <c r="G170" s="132" t="s">
        <v>252</v>
      </c>
      <c r="H170" s="132"/>
    </row>
    <row r="171" ht="22" hidden="1" customHeight="1" spans="1:8">
      <c r="A171" s="123">
        <v>44551</v>
      </c>
      <c r="B171" s="124" t="s">
        <v>256</v>
      </c>
      <c r="C171" s="124" t="s">
        <v>171</v>
      </c>
      <c r="D171" s="125"/>
      <c r="E171" s="130">
        <f>19981*6.36</f>
        <v>127079.16</v>
      </c>
      <c r="F171" s="131">
        <v>19981</v>
      </c>
      <c r="G171" s="132"/>
      <c r="H171" s="132"/>
    </row>
    <row r="172" ht="22" hidden="1" customHeight="1" spans="1:8">
      <c r="A172" s="123">
        <v>44551</v>
      </c>
      <c r="B172" s="124" t="s">
        <v>256</v>
      </c>
      <c r="C172" s="124" t="s">
        <v>171</v>
      </c>
      <c r="D172" s="125"/>
      <c r="E172" s="130">
        <f>19981*6.36</f>
        <v>127079.16</v>
      </c>
      <c r="F172" s="131">
        <v>19981</v>
      </c>
      <c r="G172" s="132"/>
      <c r="H172" s="132"/>
    </row>
    <row r="173" ht="22" hidden="1" customHeight="1" spans="1:8">
      <c r="A173" s="123">
        <v>44552</v>
      </c>
      <c r="B173" s="124" t="s">
        <v>240</v>
      </c>
      <c r="C173" s="124" t="s">
        <v>26</v>
      </c>
      <c r="D173" s="125">
        <f>19981*6.36</f>
        <v>127079.16</v>
      </c>
      <c r="E173" s="130"/>
      <c r="F173" s="131">
        <f>39962-27885.23</f>
        <v>12076.77</v>
      </c>
      <c r="G173" s="132"/>
      <c r="H173" s="132"/>
    </row>
    <row r="174" ht="22" customHeight="1" spans="1:8">
      <c r="A174" s="123">
        <v>44552</v>
      </c>
      <c r="B174" s="124" t="s">
        <v>257</v>
      </c>
      <c r="C174" s="124" t="s">
        <v>258</v>
      </c>
      <c r="D174" s="125">
        <v>27885.23</v>
      </c>
      <c r="E174" s="130"/>
      <c r="F174" s="131">
        <v>27885.23</v>
      </c>
      <c r="G174" s="132" t="s">
        <v>259</v>
      </c>
      <c r="H174" s="132"/>
    </row>
    <row r="175" ht="22" hidden="1" customHeight="1" spans="1:8">
      <c r="A175" s="123">
        <v>44551</v>
      </c>
      <c r="B175" s="124" t="s">
        <v>260</v>
      </c>
      <c r="C175" s="124" t="s">
        <v>261</v>
      </c>
      <c r="D175" s="125"/>
      <c r="E175" s="130">
        <f>19951*6.36</f>
        <v>126888.36</v>
      </c>
      <c r="F175" s="131">
        <v>19951</v>
      </c>
      <c r="G175" s="132"/>
      <c r="H175" s="132"/>
    </row>
    <row r="176" ht="22" hidden="1" customHeight="1" spans="1:8">
      <c r="A176" s="123">
        <v>44552</v>
      </c>
      <c r="B176" s="124" t="s">
        <v>262</v>
      </c>
      <c r="C176" s="124" t="s">
        <v>81</v>
      </c>
      <c r="D176" s="125">
        <f>19951*6.36</f>
        <v>126888.36</v>
      </c>
      <c r="E176" s="130"/>
      <c r="F176" s="131">
        <v>19951</v>
      </c>
      <c r="G176" s="132"/>
      <c r="H176" s="132"/>
    </row>
    <row r="177" ht="22" customHeight="1" spans="1:8">
      <c r="A177" s="123">
        <v>44552</v>
      </c>
      <c r="B177" s="124" t="s">
        <v>263</v>
      </c>
      <c r="C177" s="124" t="s">
        <v>81</v>
      </c>
      <c r="D177" s="125">
        <f>504.2*6.36</f>
        <v>3206.712</v>
      </c>
      <c r="E177" s="130"/>
      <c r="F177" s="131">
        <f>20455.2-19951</f>
        <v>504.200000000001</v>
      </c>
      <c r="G177" s="132" t="s">
        <v>264</v>
      </c>
      <c r="H177" s="132"/>
    </row>
    <row r="178" ht="22" hidden="1" customHeight="1" spans="1:8">
      <c r="A178" s="123">
        <v>44552</v>
      </c>
      <c r="B178" s="124" t="s">
        <v>147</v>
      </c>
      <c r="C178" s="124" t="s">
        <v>148</v>
      </c>
      <c r="D178" s="125"/>
      <c r="E178" s="130">
        <f>1238*6.36</f>
        <v>7873.68</v>
      </c>
      <c r="F178" s="131">
        <v>1238</v>
      </c>
      <c r="G178" s="132"/>
      <c r="H178" s="132"/>
    </row>
    <row r="179" ht="22" customHeight="1" spans="1:8">
      <c r="A179" s="123">
        <v>44552</v>
      </c>
      <c r="B179" s="124" t="s">
        <v>27</v>
      </c>
      <c r="C179" s="124" t="s">
        <v>265</v>
      </c>
      <c r="D179" s="125">
        <v>8000</v>
      </c>
      <c r="E179" s="130"/>
      <c r="F179" s="131"/>
      <c r="G179" s="132" t="s">
        <v>266</v>
      </c>
      <c r="H179" s="132"/>
    </row>
    <row r="180" ht="22" hidden="1" customHeight="1" spans="1:8">
      <c r="A180" s="123">
        <v>44552</v>
      </c>
      <c r="B180" s="124" t="s">
        <v>256</v>
      </c>
      <c r="C180" s="124" t="s">
        <v>171</v>
      </c>
      <c r="D180" s="125"/>
      <c r="E180" s="130">
        <f>19981*6.36</f>
        <v>127079.16</v>
      </c>
      <c r="F180" s="131">
        <v>19981</v>
      </c>
      <c r="G180" s="132"/>
      <c r="H180" s="132"/>
    </row>
    <row r="181" ht="22" hidden="1" customHeight="1" spans="1:8">
      <c r="A181" s="123">
        <v>44553</v>
      </c>
      <c r="B181" s="124" t="s">
        <v>240</v>
      </c>
      <c r="C181" s="124" t="s">
        <v>26</v>
      </c>
      <c r="D181" s="125">
        <f>19981*6.36</f>
        <v>127079.16</v>
      </c>
      <c r="E181" s="130"/>
      <c r="F181" s="131">
        <v>19981</v>
      </c>
      <c r="G181" s="132"/>
      <c r="H181" s="132"/>
    </row>
    <row r="182" ht="22" hidden="1" customHeight="1" spans="1:8">
      <c r="A182" s="123">
        <v>44553</v>
      </c>
      <c r="B182" s="124" t="s">
        <v>149</v>
      </c>
      <c r="C182" s="124" t="s">
        <v>26</v>
      </c>
      <c r="D182" s="125">
        <f>1238*6.36</f>
        <v>7873.68</v>
      </c>
      <c r="E182" s="130"/>
      <c r="F182" s="131">
        <v>1238</v>
      </c>
      <c r="G182" s="132"/>
      <c r="H182" s="132"/>
    </row>
    <row r="183" ht="22" customHeight="1" spans="1:8">
      <c r="A183" s="123">
        <v>44553</v>
      </c>
      <c r="B183" s="124" t="s">
        <v>267</v>
      </c>
      <c r="C183" s="124" t="s">
        <v>225</v>
      </c>
      <c r="D183" s="125"/>
      <c r="E183" s="130">
        <f>504.2*6.36</f>
        <v>3206.712</v>
      </c>
      <c r="F183" s="131">
        <v>504.2</v>
      </c>
      <c r="G183" s="132" t="s">
        <v>264</v>
      </c>
      <c r="H183" s="132"/>
    </row>
    <row r="184" ht="22" hidden="1" customHeight="1" spans="1:8">
      <c r="A184" s="123">
        <v>44554</v>
      </c>
      <c r="B184" s="124" t="s">
        <v>268</v>
      </c>
      <c r="C184" s="124" t="s">
        <v>251</v>
      </c>
      <c r="D184" s="125"/>
      <c r="E184" s="130">
        <f>3481*6.36</f>
        <v>22139.16</v>
      </c>
      <c r="F184" s="131">
        <v>3481</v>
      </c>
      <c r="G184" s="132"/>
      <c r="H184" s="132"/>
    </row>
    <row r="185" ht="22" customHeight="1" spans="1:8">
      <c r="A185" s="123">
        <v>44554</v>
      </c>
      <c r="B185" s="124" t="s">
        <v>256</v>
      </c>
      <c r="C185" s="124" t="s">
        <v>171</v>
      </c>
      <c r="D185" s="125"/>
      <c r="E185" s="130">
        <f>15470*6.36</f>
        <v>98389.2</v>
      </c>
      <c r="F185" s="131">
        <v>15470</v>
      </c>
      <c r="G185" s="131" t="s">
        <v>269</v>
      </c>
      <c r="H185" s="132"/>
    </row>
    <row r="186" ht="22" customHeight="1" spans="1:8">
      <c r="A186" s="123">
        <v>44554</v>
      </c>
      <c r="B186" s="124" t="s">
        <v>270</v>
      </c>
      <c r="C186" s="124" t="s">
        <v>171</v>
      </c>
      <c r="D186" s="125"/>
      <c r="E186" s="130">
        <f>4529*6.36</f>
        <v>28804.44</v>
      </c>
      <c r="F186" s="131">
        <v>4529</v>
      </c>
      <c r="G186" s="131" t="s">
        <v>269</v>
      </c>
      <c r="H186" s="132"/>
    </row>
    <row r="187" ht="22" customHeight="1" spans="1:8">
      <c r="A187" s="123">
        <v>44554</v>
      </c>
      <c r="B187" s="124" t="s">
        <v>240</v>
      </c>
      <c r="C187" s="124" t="s">
        <v>26</v>
      </c>
      <c r="D187" s="125">
        <f>15470*6.36</f>
        <v>98389.2</v>
      </c>
      <c r="E187" s="130"/>
      <c r="F187" s="131">
        <f>15470-9</f>
        <v>15461</v>
      </c>
      <c r="G187" s="131" t="s">
        <v>269</v>
      </c>
      <c r="H187" s="132"/>
    </row>
    <row r="188" ht="22" customHeight="1" spans="1:8">
      <c r="A188" s="123">
        <v>44554</v>
      </c>
      <c r="B188" s="124" t="s">
        <v>271</v>
      </c>
      <c r="C188" s="124" t="s">
        <v>26</v>
      </c>
      <c r="D188" s="125">
        <f>4529*6.36</f>
        <v>28804.44</v>
      </c>
      <c r="E188" s="130"/>
      <c r="F188" s="131">
        <f>4529-9</f>
        <v>4520</v>
      </c>
      <c r="G188" s="131" t="s">
        <v>269</v>
      </c>
      <c r="H188" s="132"/>
    </row>
    <row r="189" ht="22" hidden="1" customHeight="1" spans="1:8">
      <c r="A189" s="123">
        <v>44554</v>
      </c>
      <c r="B189" s="124" t="s">
        <v>272</v>
      </c>
      <c r="C189" s="124" t="s">
        <v>26</v>
      </c>
      <c r="D189" s="125">
        <f>1238*6.36</f>
        <v>7873.68</v>
      </c>
      <c r="E189" s="130"/>
      <c r="F189" s="131">
        <v>1238</v>
      </c>
      <c r="G189" s="132"/>
      <c r="H189" s="132"/>
    </row>
    <row r="190" ht="22" hidden="1" customHeight="1" spans="1:8">
      <c r="A190" s="123">
        <v>44557</v>
      </c>
      <c r="B190" s="124" t="s">
        <v>273</v>
      </c>
      <c r="C190" s="124" t="s">
        <v>274</v>
      </c>
      <c r="D190" s="125"/>
      <c r="E190" s="130">
        <f>29261*6.36</f>
        <v>186099.96</v>
      </c>
      <c r="F190" s="131">
        <v>29261</v>
      </c>
      <c r="G190" s="132"/>
      <c r="H190" s="132"/>
    </row>
    <row r="191" ht="22" hidden="1" customHeight="1" spans="1:8">
      <c r="A191" s="123">
        <v>44557</v>
      </c>
      <c r="B191" s="124" t="s">
        <v>275</v>
      </c>
      <c r="C191" s="124" t="s">
        <v>26</v>
      </c>
      <c r="D191" s="125">
        <f>29261*6.36</f>
        <v>186099.96</v>
      </c>
      <c r="E191" s="130"/>
      <c r="F191" s="131">
        <v>29261</v>
      </c>
      <c r="G191" s="132"/>
      <c r="H191" s="132"/>
    </row>
    <row r="192" ht="22" hidden="1" customHeight="1" spans="1:8">
      <c r="A192" s="123">
        <v>44557</v>
      </c>
      <c r="B192" s="124" t="s">
        <v>272</v>
      </c>
      <c r="C192" s="124" t="s">
        <v>26</v>
      </c>
      <c r="D192" s="125">
        <f>2243*6.36</f>
        <v>14265.48</v>
      </c>
      <c r="E192" s="130"/>
      <c r="F192" s="131">
        <f>3481-1238</f>
        <v>2243</v>
      </c>
      <c r="G192" s="132"/>
      <c r="H192" s="132"/>
    </row>
    <row r="193" ht="22" hidden="1" customHeight="1" spans="1:8">
      <c r="A193" s="123">
        <v>44558</v>
      </c>
      <c r="B193" s="124" t="s">
        <v>276</v>
      </c>
      <c r="C193" s="124" t="s">
        <v>277</v>
      </c>
      <c r="D193" s="125"/>
      <c r="E193" s="130">
        <f>23146*6.359</f>
        <v>147185.414</v>
      </c>
      <c r="F193" s="131">
        <v>23146</v>
      </c>
      <c r="G193" s="132"/>
      <c r="H193" s="132"/>
    </row>
    <row r="194" ht="22" hidden="1" customHeight="1" spans="1:8">
      <c r="A194" s="123">
        <v>44558</v>
      </c>
      <c r="B194" s="124" t="s">
        <v>278</v>
      </c>
      <c r="C194" s="124" t="s">
        <v>26</v>
      </c>
      <c r="D194" s="125">
        <f>23146*6.359</f>
        <v>147185.414</v>
      </c>
      <c r="E194" s="130"/>
      <c r="F194" s="131">
        <v>23146</v>
      </c>
      <c r="G194" s="132"/>
      <c r="H194" s="132"/>
    </row>
    <row r="195" ht="22" customHeight="1" spans="1:9">
      <c r="A195" s="123">
        <v>44558</v>
      </c>
      <c r="B195" s="124" t="s">
        <v>279</v>
      </c>
      <c r="C195" s="124" t="s">
        <v>280</v>
      </c>
      <c r="D195" s="125"/>
      <c r="E195" s="130">
        <v>88219</v>
      </c>
      <c r="F195" s="131"/>
      <c r="G195" s="131" t="s">
        <v>281</v>
      </c>
      <c r="H195" s="139">
        <v>1017</v>
      </c>
      <c r="I195" s="140">
        <v>89236</v>
      </c>
    </row>
    <row r="196" ht="22" hidden="1" customHeight="1" spans="1:8">
      <c r="A196" s="123">
        <v>44558</v>
      </c>
      <c r="B196" s="124" t="s">
        <v>222</v>
      </c>
      <c r="C196" s="124" t="s">
        <v>282</v>
      </c>
      <c r="D196" s="125">
        <v>88219</v>
      </c>
      <c r="E196" s="130"/>
      <c r="F196" s="131"/>
      <c r="G196" s="132"/>
      <c r="H196" s="132"/>
    </row>
    <row r="197" ht="22" hidden="1" customHeight="1" spans="1:8">
      <c r="A197" s="123">
        <v>44558</v>
      </c>
      <c r="B197" s="124" t="s">
        <v>283</v>
      </c>
      <c r="C197" s="124" t="s">
        <v>200</v>
      </c>
      <c r="D197" s="125">
        <v>0</v>
      </c>
      <c r="E197" s="130">
        <f>19970*6.36</f>
        <v>127009.2</v>
      </c>
      <c r="F197" s="131">
        <v>19970</v>
      </c>
      <c r="G197" s="132"/>
      <c r="H197" s="132"/>
    </row>
    <row r="198" ht="22" hidden="1" customHeight="1" spans="1:8">
      <c r="A198" s="123">
        <v>44559</v>
      </c>
      <c r="B198" s="124" t="s">
        <v>284</v>
      </c>
      <c r="C198" s="124" t="s">
        <v>285</v>
      </c>
      <c r="D198" s="125"/>
      <c r="E198" s="130">
        <f>23332*6.36</f>
        <v>148391.52</v>
      </c>
      <c r="F198" s="131">
        <v>23332</v>
      </c>
      <c r="G198" s="132"/>
      <c r="H198" s="132"/>
    </row>
    <row r="199" ht="22" hidden="1" customHeight="1" spans="1:8">
      <c r="A199" s="123">
        <v>44559</v>
      </c>
      <c r="B199" s="124" t="s">
        <v>286</v>
      </c>
      <c r="C199" s="124" t="s">
        <v>57</v>
      </c>
      <c r="D199" s="125"/>
      <c r="E199" s="130">
        <f>101152*6.36</f>
        <v>643326.72</v>
      </c>
      <c r="F199" s="131">
        <v>101152.92</v>
      </c>
      <c r="G199" s="132"/>
      <c r="H199" s="132"/>
    </row>
    <row r="200" ht="22" hidden="1" customHeight="1" spans="1:8">
      <c r="A200" s="123">
        <v>44559</v>
      </c>
      <c r="B200" s="124" t="s">
        <v>270</v>
      </c>
      <c r="C200" s="124" t="s">
        <v>171</v>
      </c>
      <c r="D200" s="125"/>
      <c r="E200" s="130">
        <f>19971*6.36</f>
        <v>127015.56</v>
      </c>
      <c r="F200" s="131">
        <v>19971</v>
      </c>
      <c r="G200" s="132"/>
      <c r="H200" s="132"/>
    </row>
    <row r="201" ht="22" customHeight="1" spans="1:8">
      <c r="A201" s="123">
        <v>44559</v>
      </c>
      <c r="B201" s="124" t="s">
        <v>287</v>
      </c>
      <c r="C201" s="124" t="s">
        <v>288</v>
      </c>
      <c r="D201" s="125">
        <f>1192*6.36</f>
        <v>7581.12</v>
      </c>
      <c r="E201" s="130"/>
      <c r="F201" s="131">
        <f>1347-155</f>
        <v>1192</v>
      </c>
      <c r="G201" s="131" t="s">
        <v>289</v>
      </c>
      <c r="H201" s="132"/>
    </row>
    <row r="202" ht="22" customHeight="1" spans="1:8">
      <c r="A202" s="123">
        <v>44559</v>
      </c>
      <c r="B202" s="124" t="s">
        <v>290</v>
      </c>
      <c r="C202" s="124" t="s">
        <v>291</v>
      </c>
      <c r="D202" s="125">
        <f>23332*6.36</f>
        <v>148391.52</v>
      </c>
      <c r="E202" s="130"/>
      <c r="F202" s="131">
        <v>23332</v>
      </c>
      <c r="G202" s="132" t="s">
        <v>292</v>
      </c>
      <c r="H202" s="132"/>
    </row>
    <row r="203" ht="22" customHeight="1" spans="1:8">
      <c r="A203" s="123">
        <v>44559</v>
      </c>
      <c r="B203" s="124" t="s">
        <v>293</v>
      </c>
      <c r="C203" s="124" t="s">
        <v>26</v>
      </c>
      <c r="D203" s="125">
        <f>99960*6.36</f>
        <v>635745.6</v>
      </c>
      <c r="E203" s="130"/>
      <c r="F203" s="131">
        <f>101152.92-1192</f>
        <v>99960.92</v>
      </c>
      <c r="G203" s="132" t="s">
        <v>294</v>
      </c>
      <c r="H203" s="132"/>
    </row>
    <row r="204" ht="22" hidden="1" customHeight="1" spans="1:8">
      <c r="A204" s="123">
        <v>44559</v>
      </c>
      <c r="B204" s="124" t="s">
        <v>271</v>
      </c>
      <c r="C204" s="124" t="s">
        <v>26</v>
      </c>
      <c r="D204" s="125">
        <f>19971*6.36</f>
        <v>127015.56</v>
      </c>
      <c r="E204" s="130"/>
      <c r="F204" s="131">
        <v>19971</v>
      </c>
      <c r="G204" s="132"/>
      <c r="H204" s="132"/>
    </row>
    <row r="205" ht="22" hidden="1" customHeight="1" spans="1:8">
      <c r="A205" s="123">
        <v>44559</v>
      </c>
      <c r="B205" s="124" t="s">
        <v>295</v>
      </c>
      <c r="C205" s="124" t="s">
        <v>296</v>
      </c>
      <c r="D205" s="125"/>
      <c r="E205" s="130">
        <f>37584*6.36</f>
        <v>239034.24</v>
      </c>
      <c r="F205" s="131">
        <v>37584</v>
      </c>
      <c r="G205" s="132"/>
      <c r="H205" s="132"/>
    </row>
    <row r="206" ht="22" hidden="1" customHeight="1" spans="1:8">
      <c r="A206" s="123">
        <v>44559</v>
      </c>
      <c r="B206" s="124" t="s">
        <v>297</v>
      </c>
      <c r="C206" s="124" t="s">
        <v>208</v>
      </c>
      <c r="D206" s="125">
        <v>0</v>
      </c>
      <c r="E206" s="130">
        <f>24780*6.36</f>
        <v>157600.8</v>
      </c>
      <c r="F206" s="131">
        <v>24780</v>
      </c>
      <c r="G206" s="132"/>
      <c r="H206" s="132"/>
    </row>
    <row r="207" ht="22" hidden="1" customHeight="1" spans="1:8">
      <c r="A207" s="123">
        <v>44559</v>
      </c>
      <c r="B207" s="124" t="s">
        <v>298</v>
      </c>
      <c r="C207" s="124" t="s">
        <v>26</v>
      </c>
      <c r="D207" s="125">
        <f>37584*6.36</f>
        <v>239034.24</v>
      </c>
      <c r="E207" s="130"/>
      <c r="F207" s="131">
        <v>37584</v>
      </c>
      <c r="G207" s="132"/>
      <c r="H207" s="132"/>
    </row>
    <row r="208" ht="22" hidden="1" customHeight="1" spans="1:8">
      <c r="A208" s="123">
        <v>44559</v>
      </c>
      <c r="B208" s="124" t="s">
        <v>299</v>
      </c>
      <c r="C208" s="124" t="s">
        <v>26</v>
      </c>
      <c r="D208" s="125">
        <f>24780*6.36</f>
        <v>157600.8</v>
      </c>
      <c r="E208" s="130"/>
      <c r="F208" s="131">
        <v>24780</v>
      </c>
      <c r="G208" s="132"/>
      <c r="H208" s="132"/>
    </row>
    <row r="209" ht="22" hidden="1" customHeight="1" spans="1:8">
      <c r="A209" s="123">
        <v>44559</v>
      </c>
      <c r="B209" s="124" t="s">
        <v>300</v>
      </c>
      <c r="C209" s="124" t="s">
        <v>301</v>
      </c>
      <c r="D209" s="125">
        <f>10000*6.36</f>
        <v>63600</v>
      </c>
      <c r="E209" s="130"/>
      <c r="F209" s="131">
        <v>10000</v>
      </c>
      <c r="G209" s="132"/>
      <c r="H209" s="132"/>
    </row>
    <row r="210" s="74" customFormat="1" ht="22" hidden="1" customHeight="1" spans="1:8">
      <c r="A210" s="123">
        <v>44560</v>
      </c>
      <c r="B210" s="124" t="s">
        <v>302</v>
      </c>
      <c r="C210" s="124" t="s">
        <v>303</v>
      </c>
      <c r="D210" s="125"/>
      <c r="E210" s="130">
        <v>13288</v>
      </c>
      <c r="F210" s="131"/>
      <c r="G210" s="132"/>
      <c r="H210" s="132"/>
    </row>
    <row r="211" s="74" customFormat="1" ht="22" hidden="1" customHeight="1" spans="1:8">
      <c r="A211" s="123">
        <v>44560</v>
      </c>
      <c r="B211" s="124" t="s">
        <v>304</v>
      </c>
      <c r="C211" s="124" t="s">
        <v>305</v>
      </c>
      <c r="D211" s="125">
        <v>13288</v>
      </c>
      <c r="E211" s="130"/>
      <c r="F211" s="131"/>
      <c r="G211" s="132"/>
      <c r="H211" s="132"/>
    </row>
    <row r="212" s="74" customFormat="1" ht="22" hidden="1" customHeight="1" spans="1:8">
      <c r="A212" s="123">
        <v>44560</v>
      </c>
      <c r="B212" s="124" t="s">
        <v>306</v>
      </c>
      <c r="C212" s="124" t="s">
        <v>307</v>
      </c>
      <c r="D212" s="125">
        <v>0</v>
      </c>
      <c r="E212" s="130">
        <f>26971*6.36</f>
        <v>171535.56</v>
      </c>
      <c r="F212" s="131">
        <v>26971</v>
      </c>
      <c r="G212" s="132"/>
      <c r="H212" s="132"/>
    </row>
    <row r="213" s="74" customFormat="1" ht="22" hidden="1" customHeight="1" spans="1:8">
      <c r="A213" s="123">
        <v>44560</v>
      </c>
      <c r="B213" s="124" t="s">
        <v>308</v>
      </c>
      <c r="C213" s="124" t="s">
        <v>209</v>
      </c>
      <c r="D213" s="125">
        <v>0</v>
      </c>
      <c r="E213" s="130">
        <f>24100*6.36</f>
        <v>153276</v>
      </c>
      <c r="F213" s="131">
        <v>24100</v>
      </c>
      <c r="G213" s="132"/>
      <c r="H213" s="132"/>
    </row>
    <row r="214" s="74" customFormat="1" ht="22" hidden="1" customHeight="1" spans="1:8">
      <c r="A214" s="123">
        <v>44560</v>
      </c>
      <c r="B214" s="124" t="s">
        <v>309</v>
      </c>
      <c r="C214" s="124" t="s">
        <v>26</v>
      </c>
      <c r="D214" s="125">
        <f>26971*6.36</f>
        <v>171535.56</v>
      </c>
      <c r="E214" s="130"/>
      <c r="F214" s="131">
        <v>26971</v>
      </c>
      <c r="G214" s="132"/>
      <c r="H214" s="132"/>
    </row>
    <row r="215" s="74" customFormat="1" ht="22" hidden="1" customHeight="1" spans="1:8">
      <c r="A215" s="123">
        <v>44560</v>
      </c>
      <c r="B215" s="124" t="s">
        <v>310</v>
      </c>
      <c r="C215" s="124" t="s">
        <v>26</v>
      </c>
      <c r="D215" s="125">
        <f>24100*6.336</f>
        <v>152697.6</v>
      </c>
      <c r="E215" s="130"/>
      <c r="F215" s="131">
        <v>24100</v>
      </c>
      <c r="G215" s="132"/>
      <c r="H215" s="132"/>
    </row>
    <row r="216" s="74" customFormat="1" ht="22" hidden="1" customHeight="1" spans="1:8">
      <c r="A216" s="123">
        <v>44560</v>
      </c>
      <c r="B216" s="124" t="s">
        <v>311</v>
      </c>
      <c r="C216" s="124" t="s">
        <v>52</v>
      </c>
      <c r="D216" s="125"/>
      <c r="E216" s="130">
        <f>24664*6.36</f>
        <v>156863.04</v>
      </c>
      <c r="F216" s="131">
        <v>24664</v>
      </c>
      <c r="G216" s="132"/>
      <c r="H216" s="132"/>
    </row>
    <row r="217" s="74" customFormat="1" ht="22" customHeight="1" spans="1:8">
      <c r="A217" s="123">
        <v>44560</v>
      </c>
      <c r="B217" s="124" t="s">
        <v>312</v>
      </c>
      <c r="C217" s="124" t="s">
        <v>313</v>
      </c>
      <c r="D217" s="125">
        <f>24664*6.3565-49*6.3565</f>
        <v>156465.2475</v>
      </c>
      <c r="E217" s="130"/>
      <c r="F217" s="131">
        <v>24664</v>
      </c>
      <c r="G217" s="132" t="s">
        <v>314</v>
      </c>
      <c r="H217" s="132"/>
    </row>
    <row r="218" s="74" customFormat="1" ht="22" hidden="1" customHeight="1" spans="1:8">
      <c r="A218" s="123">
        <v>44560</v>
      </c>
      <c r="B218" s="124" t="s">
        <v>315</v>
      </c>
      <c r="C218" s="124" t="s">
        <v>32</v>
      </c>
      <c r="D218" s="125"/>
      <c r="E218" s="130">
        <f>508.8*5</f>
        <v>2544</v>
      </c>
      <c r="F218" s="131"/>
      <c r="G218" s="132"/>
      <c r="H218" s="132"/>
    </row>
    <row r="219" s="74" customFormat="1" ht="22" hidden="1" customHeight="1" spans="1:8">
      <c r="A219" s="123">
        <v>44560</v>
      </c>
      <c r="B219" s="124" t="s">
        <v>316</v>
      </c>
      <c r="C219" s="124" t="s">
        <v>32</v>
      </c>
      <c r="D219" s="125"/>
      <c r="E219" s="130">
        <f>110*4</f>
        <v>440</v>
      </c>
      <c r="F219" s="131"/>
      <c r="G219" s="132"/>
      <c r="H219" s="132"/>
    </row>
    <row r="220" s="74" customFormat="1" ht="22" hidden="1" customHeight="1" spans="1:8">
      <c r="A220" s="123">
        <v>44560</v>
      </c>
      <c r="B220" s="124" t="s">
        <v>317</v>
      </c>
      <c r="C220" s="124" t="s">
        <v>124</v>
      </c>
      <c r="D220" s="125">
        <f>508.8*5</f>
        <v>2544</v>
      </c>
      <c r="E220" s="130"/>
      <c r="F220" s="131"/>
      <c r="G220" s="132"/>
      <c r="H220" s="132"/>
    </row>
    <row r="221" s="74" customFormat="1" ht="22" hidden="1" customHeight="1" spans="1:8">
      <c r="A221" s="123">
        <v>44560</v>
      </c>
      <c r="B221" s="124" t="s">
        <v>318</v>
      </c>
      <c r="C221" s="124" t="s">
        <v>124</v>
      </c>
      <c r="D221" s="125">
        <f>110*4</f>
        <v>440</v>
      </c>
      <c r="E221" s="130"/>
      <c r="F221" s="131"/>
      <c r="G221" s="132"/>
      <c r="H221" s="132"/>
    </row>
    <row r="222" s="74" customFormat="1" ht="22" hidden="1" customHeight="1" spans="1:8">
      <c r="A222" s="123">
        <v>44559</v>
      </c>
      <c r="B222" s="124" t="s">
        <v>319</v>
      </c>
      <c r="C222" s="124" t="s">
        <v>320</v>
      </c>
      <c r="D222" s="125"/>
      <c r="E222" s="130">
        <f>50*6.36</f>
        <v>318</v>
      </c>
      <c r="F222" s="131">
        <v>50</v>
      </c>
      <c r="G222" s="132"/>
      <c r="H222" s="132"/>
    </row>
    <row r="223" s="74" customFormat="1" ht="22" hidden="1" customHeight="1" spans="1:8">
      <c r="A223" s="123">
        <v>44560</v>
      </c>
      <c r="B223" s="124" t="s">
        <v>321</v>
      </c>
      <c r="C223" s="124" t="s">
        <v>322</v>
      </c>
      <c r="D223" s="125">
        <f>50*6.36</f>
        <v>318</v>
      </c>
      <c r="E223" s="130"/>
      <c r="F223" s="131">
        <v>50</v>
      </c>
      <c r="G223" s="132"/>
      <c r="H223" s="132"/>
    </row>
    <row r="224" s="74" customFormat="1" ht="22" hidden="1" customHeight="1" spans="1:8">
      <c r="A224" s="123">
        <v>44560</v>
      </c>
      <c r="B224" s="124" t="s">
        <v>323</v>
      </c>
      <c r="C224" s="124" t="s">
        <v>324</v>
      </c>
      <c r="D224" s="125"/>
      <c r="E224" s="130">
        <f>27997*6.36</f>
        <v>178060.92</v>
      </c>
      <c r="F224" s="131">
        <v>27997</v>
      </c>
      <c r="G224" s="132"/>
      <c r="H224" s="132"/>
    </row>
    <row r="225" s="74" customFormat="1" ht="22" hidden="1" customHeight="1" spans="1:8">
      <c r="A225" s="123">
        <v>44560</v>
      </c>
      <c r="B225" s="124" t="s">
        <v>325</v>
      </c>
      <c r="C225" s="124" t="s">
        <v>212</v>
      </c>
      <c r="D225" s="125"/>
      <c r="E225" s="130">
        <f>36390*6.36</f>
        <v>231440.4</v>
      </c>
      <c r="F225" s="131">
        <v>36390</v>
      </c>
      <c r="G225" s="132"/>
      <c r="H225" s="132"/>
    </row>
    <row r="226" s="74" customFormat="1" ht="22" hidden="1" customHeight="1" spans="1:8">
      <c r="A226" s="123">
        <v>44560</v>
      </c>
      <c r="B226" s="124" t="s">
        <v>326</v>
      </c>
      <c r="C226" s="124" t="s">
        <v>26</v>
      </c>
      <c r="D226" s="125">
        <f>27997*6.36</f>
        <v>178060.92</v>
      </c>
      <c r="E226" s="130"/>
      <c r="F226" s="131">
        <v>27997</v>
      </c>
      <c r="G226" s="132"/>
      <c r="H226" s="132"/>
    </row>
    <row r="227" s="74" customFormat="1" ht="22" hidden="1" customHeight="1" spans="1:8">
      <c r="A227" s="123">
        <v>44560</v>
      </c>
      <c r="B227" s="124" t="s">
        <v>327</v>
      </c>
      <c r="C227" s="124" t="s">
        <v>26</v>
      </c>
      <c r="D227" s="125">
        <f>5544*6.36</f>
        <v>35259.84</v>
      </c>
      <c r="E227" s="130"/>
      <c r="F227" s="131">
        <f>36390-30846</f>
        <v>5544</v>
      </c>
      <c r="G227" s="132"/>
      <c r="H227" s="132"/>
    </row>
    <row r="228" s="74" customFormat="1" ht="22" hidden="1" customHeight="1" spans="1:8">
      <c r="A228" s="123">
        <v>44561</v>
      </c>
      <c r="B228" s="124" t="s">
        <v>328</v>
      </c>
      <c r="C228" s="124" t="s">
        <v>329</v>
      </c>
      <c r="D228" s="125">
        <f>30846*6.36</f>
        <v>196180.56</v>
      </c>
      <c r="E228" s="130"/>
      <c r="F228" s="131">
        <v>30846</v>
      </c>
      <c r="G228" s="132"/>
      <c r="H228" s="132"/>
    </row>
    <row r="229" s="74" customFormat="1" ht="22" hidden="1" customHeight="1" spans="1:8">
      <c r="A229" s="123">
        <v>44560</v>
      </c>
      <c r="B229" s="124" t="s">
        <v>330</v>
      </c>
      <c r="C229" s="124" t="s">
        <v>331</v>
      </c>
      <c r="D229" s="125"/>
      <c r="E229" s="130">
        <f>20042*6.36</f>
        <v>127467.12</v>
      </c>
      <c r="F229" s="131">
        <v>20042</v>
      </c>
      <c r="G229" s="132"/>
      <c r="H229" s="132"/>
    </row>
    <row r="230" s="74" customFormat="1" ht="22" hidden="1" customHeight="1" spans="1:8">
      <c r="A230" s="123">
        <v>44561</v>
      </c>
      <c r="B230" s="124" t="s">
        <v>332</v>
      </c>
      <c r="C230" s="124" t="s">
        <v>26</v>
      </c>
      <c r="D230" s="125">
        <f>20042*6.36</f>
        <v>127467.12</v>
      </c>
      <c r="E230" s="130"/>
      <c r="F230" s="131">
        <v>20042</v>
      </c>
      <c r="G230" s="132"/>
      <c r="H230" s="132"/>
    </row>
    <row r="231" s="74" customFormat="1" ht="22" hidden="1" customHeight="1" spans="1:8">
      <c r="A231" s="123">
        <v>44561</v>
      </c>
      <c r="B231" s="124" t="s">
        <v>333</v>
      </c>
      <c r="C231" s="124" t="s">
        <v>334</v>
      </c>
      <c r="D231" s="125"/>
      <c r="E231" s="130">
        <v>8000</v>
      </c>
      <c r="F231" s="131"/>
      <c r="G231" s="132"/>
      <c r="H231" s="132"/>
    </row>
    <row r="232" s="74" customFormat="1" ht="22" hidden="1" customHeight="1" spans="1:8">
      <c r="A232" s="123">
        <v>44565</v>
      </c>
      <c r="B232" s="124" t="s">
        <v>335</v>
      </c>
      <c r="C232" s="124" t="s">
        <v>336</v>
      </c>
      <c r="D232" s="125">
        <v>0</v>
      </c>
      <c r="E232" s="130">
        <f>22486*6.36</f>
        <v>143010.96</v>
      </c>
      <c r="F232" s="131">
        <v>22486</v>
      </c>
      <c r="G232" s="132"/>
      <c r="H232" s="132"/>
    </row>
    <row r="233" s="74" customFormat="1" ht="22" hidden="1" customHeight="1" spans="1:8">
      <c r="A233" s="123">
        <v>44565</v>
      </c>
      <c r="B233" s="124" t="s">
        <v>337</v>
      </c>
      <c r="C233" s="124" t="s">
        <v>26</v>
      </c>
      <c r="D233" s="125">
        <f>22486*6.36</f>
        <v>143010.96</v>
      </c>
      <c r="E233" s="130"/>
      <c r="F233" s="131">
        <v>22486</v>
      </c>
      <c r="G233" s="132"/>
      <c r="H233" s="132"/>
    </row>
    <row r="234" s="74" customFormat="1" ht="22" hidden="1" customHeight="1" spans="1:8">
      <c r="A234" s="123">
        <v>44565</v>
      </c>
      <c r="B234" s="124" t="s">
        <v>338</v>
      </c>
      <c r="C234" s="124" t="s">
        <v>46</v>
      </c>
      <c r="D234" s="125"/>
      <c r="E234" s="130">
        <f>63732*6.36</f>
        <v>405335.52</v>
      </c>
      <c r="F234" s="131">
        <v>63732</v>
      </c>
      <c r="G234" s="132"/>
      <c r="H234" s="132"/>
    </row>
    <row r="235" s="74" customFormat="1" ht="22" hidden="1" customHeight="1" spans="1:8">
      <c r="A235" s="123">
        <v>44565</v>
      </c>
      <c r="B235" s="124" t="s">
        <v>339</v>
      </c>
      <c r="C235" s="124" t="s">
        <v>26</v>
      </c>
      <c r="D235" s="125">
        <f>63732*6.36</f>
        <v>405335.52</v>
      </c>
      <c r="E235" s="130"/>
      <c r="F235" s="131">
        <v>63732</v>
      </c>
      <c r="G235" s="132"/>
      <c r="H235" s="132"/>
    </row>
    <row r="236" s="74" customFormat="1" ht="22" hidden="1" customHeight="1" spans="1:8">
      <c r="A236" s="123">
        <v>44567</v>
      </c>
      <c r="B236" s="124" t="s">
        <v>340</v>
      </c>
      <c r="C236" s="124" t="s">
        <v>341</v>
      </c>
      <c r="D236" s="125">
        <f>10000*6.36</f>
        <v>63600</v>
      </c>
      <c r="E236" s="130"/>
      <c r="F236" s="131">
        <v>10000</v>
      </c>
      <c r="G236" s="132"/>
      <c r="H236" s="132"/>
    </row>
    <row r="237" s="74" customFormat="1" ht="22" hidden="1" customHeight="1" spans="1:8">
      <c r="A237" s="123">
        <v>44571</v>
      </c>
      <c r="B237" s="124" t="s">
        <v>342</v>
      </c>
      <c r="C237" s="124" t="s">
        <v>89</v>
      </c>
      <c r="D237" s="125">
        <v>722</v>
      </c>
      <c r="E237" s="130"/>
      <c r="F237" s="131"/>
      <c r="G237" s="132"/>
      <c r="H237" s="132"/>
    </row>
    <row r="238" s="74" customFormat="1" ht="22" hidden="1" customHeight="1" spans="1:8">
      <c r="A238" s="123">
        <v>44571</v>
      </c>
      <c r="B238" s="124" t="s">
        <v>343</v>
      </c>
      <c r="C238" s="124" t="s">
        <v>89</v>
      </c>
      <c r="D238" s="125">
        <f>1084-722</f>
        <v>362</v>
      </c>
      <c r="E238" s="130"/>
      <c r="F238" s="131"/>
      <c r="G238" s="132"/>
      <c r="H238" s="132"/>
    </row>
    <row r="239" s="74" customFormat="1" ht="22" hidden="1" customHeight="1" spans="1:8">
      <c r="A239" s="123">
        <v>44572</v>
      </c>
      <c r="B239" s="124" t="s">
        <v>344</v>
      </c>
      <c r="C239" s="124" t="s">
        <v>212</v>
      </c>
      <c r="D239" s="125"/>
      <c r="E239" s="130">
        <f>7371*6.36</f>
        <v>46879.56</v>
      </c>
      <c r="F239" s="131">
        <v>7371</v>
      </c>
      <c r="G239" s="132"/>
      <c r="H239" s="132"/>
    </row>
    <row r="240" s="74" customFormat="1" ht="22" hidden="1" customHeight="1" spans="1:8">
      <c r="A240" s="123">
        <v>44572</v>
      </c>
      <c r="B240" s="124" t="s">
        <v>345</v>
      </c>
      <c r="C240" s="124" t="s">
        <v>26</v>
      </c>
      <c r="D240" s="125">
        <f>7371*6.36</f>
        <v>46879.56</v>
      </c>
      <c r="E240" s="130"/>
      <c r="F240" s="131">
        <v>7371</v>
      </c>
      <c r="G240" s="132"/>
      <c r="H240" s="132"/>
    </row>
    <row r="241" s="74" customFormat="1" ht="22" hidden="1" customHeight="1" spans="1:8">
      <c r="A241" s="123">
        <v>44572</v>
      </c>
      <c r="B241" s="124" t="s">
        <v>297</v>
      </c>
      <c r="C241" s="124" t="s">
        <v>208</v>
      </c>
      <c r="D241" s="125"/>
      <c r="E241" s="130">
        <f>5055*6.36</f>
        <v>32149.8</v>
      </c>
      <c r="F241" s="131">
        <v>5055</v>
      </c>
      <c r="G241" s="132"/>
      <c r="H241" s="132"/>
    </row>
    <row r="242" s="74" customFormat="1" ht="22" hidden="1" customHeight="1" spans="1:8">
      <c r="A242" s="123">
        <v>44572</v>
      </c>
      <c r="B242" s="124" t="s">
        <v>299</v>
      </c>
      <c r="C242" s="124" t="s">
        <v>26</v>
      </c>
      <c r="D242" s="125"/>
      <c r="E242" s="130"/>
      <c r="F242" s="131">
        <v>5055</v>
      </c>
      <c r="G242" s="132"/>
      <c r="H242" s="132"/>
    </row>
    <row r="243" s="74" customFormat="1" ht="22" hidden="1" customHeight="1" spans="1:8">
      <c r="A243" s="123">
        <v>44573</v>
      </c>
      <c r="B243" s="124" t="s">
        <v>346</v>
      </c>
      <c r="C243" s="124" t="s">
        <v>148</v>
      </c>
      <c r="D243" s="125"/>
      <c r="E243" s="130">
        <f>20009*6.36</f>
        <v>127257.24</v>
      </c>
      <c r="F243" s="131">
        <v>20009</v>
      </c>
      <c r="G243" s="132"/>
      <c r="H243" s="132"/>
    </row>
    <row r="244" s="74" customFormat="1" ht="22" hidden="1" customHeight="1" spans="1:8">
      <c r="A244" s="123">
        <v>44573</v>
      </c>
      <c r="B244" s="124" t="s">
        <v>347</v>
      </c>
      <c r="C244" s="124" t="s">
        <v>348</v>
      </c>
      <c r="D244" s="125">
        <f>5288*6.36</f>
        <v>33631.68</v>
      </c>
      <c r="E244" s="130"/>
      <c r="F244" s="131">
        <v>5288</v>
      </c>
      <c r="G244" s="132"/>
      <c r="H244" s="132"/>
    </row>
    <row r="245" s="74" customFormat="1" ht="22" hidden="1" customHeight="1" spans="1:8">
      <c r="A245" s="123">
        <v>44573</v>
      </c>
      <c r="B245" s="124" t="s">
        <v>347</v>
      </c>
      <c r="C245" s="124" t="s">
        <v>26</v>
      </c>
      <c r="D245" s="125">
        <f>14721*6.36</f>
        <v>93625.56</v>
      </c>
      <c r="E245" s="130"/>
      <c r="F245" s="131">
        <f>20009-5288</f>
        <v>14721</v>
      </c>
      <c r="G245" s="132"/>
      <c r="H245" s="132"/>
    </row>
    <row r="246" s="74" customFormat="1" ht="22" hidden="1" customHeight="1" spans="1:8">
      <c r="A246" s="123">
        <v>44574</v>
      </c>
      <c r="B246" s="124" t="s">
        <v>164</v>
      </c>
      <c r="C246" s="124" t="s">
        <v>165</v>
      </c>
      <c r="D246" s="138"/>
      <c r="E246" s="130">
        <f>11537*6.347</f>
        <v>73225.339</v>
      </c>
      <c r="F246" s="131">
        <v>11537</v>
      </c>
      <c r="G246" s="132"/>
      <c r="H246" s="132"/>
    </row>
    <row r="247" s="74" customFormat="1" ht="22" hidden="1" customHeight="1" spans="1:8">
      <c r="A247" s="123">
        <v>44574</v>
      </c>
      <c r="B247" s="124" t="s">
        <v>349</v>
      </c>
      <c r="C247" s="124" t="s">
        <v>64</v>
      </c>
      <c r="D247" s="138"/>
      <c r="E247" s="130">
        <f>515*6.347</f>
        <v>3268.705</v>
      </c>
      <c r="F247" s="131">
        <v>515</v>
      </c>
      <c r="G247" s="132"/>
      <c r="H247" s="132"/>
    </row>
    <row r="248" s="74" customFormat="1" ht="22" hidden="1" customHeight="1" spans="1:8">
      <c r="A248" s="123">
        <v>44574</v>
      </c>
      <c r="B248" s="124" t="s">
        <v>350</v>
      </c>
      <c r="C248" s="124" t="s">
        <v>26</v>
      </c>
      <c r="D248" s="125">
        <f>948*6.347</f>
        <v>6016.956</v>
      </c>
      <c r="E248" s="130"/>
      <c r="F248" s="131">
        <f>13000-11537-515</f>
        <v>948</v>
      </c>
      <c r="G248" s="132"/>
      <c r="H248" s="132"/>
    </row>
    <row r="249" s="74" customFormat="1" ht="22" hidden="1" customHeight="1" spans="1:8">
      <c r="A249" s="123">
        <v>44574</v>
      </c>
      <c r="B249" s="124" t="s">
        <v>166</v>
      </c>
      <c r="C249" s="124" t="s">
        <v>26</v>
      </c>
      <c r="D249" s="125">
        <f>11537*6.347</f>
        <v>73225.339</v>
      </c>
      <c r="E249" s="130"/>
      <c r="F249" s="131">
        <v>11537</v>
      </c>
      <c r="G249" s="132"/>
      <c r="H249" s="132"/>
    </row>
    <row r="250" s="74" customFormat="1" ht="22" hidden="1" customHeight="1" spans="1:8">
      <c r="A250" s="123">
        <v>44574</v>
      </c>
      <c r="B250" s="124" t="s">
        <v>351</v>
      </c>
      <c r="C250" s="124" t="s">
        <v>26</v>
      </c>
      <c r="D250" s="125">
        <f>515*6.347</f>
        <v>3268.705</v>
      </c>
      <c r="E250" s="130"/>
      <c r="F250" s="131">
        <v>515</v>
      </c>
      <c r="G250" s="132"/>
      <c r="H250" s="132"/>
    </row>
    <row r="251" s="74" customFormat="1" ht="22" hidden="1" customHeight="1" spans="1:8">
      <c r="A251" s="123">
        <v>44575</v>
      </c>
      <c r="B251" s="124" t="s">
        <v>352</v>
      </c>
      <c r="C251" s="124" t="s">
        <v>165</v>
      </c>
      <c r="D251" s="138"/>
      <c r="E251" s="130">
        <f>9463*6.346</f>
        <v>60052.198</v>
      </c>
      <c r="F251" s="131">
        <v>9463</v>
      </c>
      <c r="G251" s="132"/>
      <c r="H251" s="132"/>
    </row>
    <row r="252" s="74" customFormat="1" ht="22" hidden="1" customHeight="1" spans="1:8">
      <c r="A252" s="123">
        <v>44575</v>
      </c>
      <c r="B252" s="124" t="s">
        <v>353</v>
      </c>
      <c r="C252" s="124" t="s">
        <v>18</v>
      </c>
      <c r="D252" s="138"/>
      <c r="E252" s="130">
        <f>24592*6.346</f>
        <v>156060.832</v>
      </c>
      <c r="F252" s="131">
        <f>25540-948</f>
        <v>24592</v>
      </c>
      <c r="G252" s="132"/>
      <c r="H252" s="132"/>
    </row>
    <row r="253" s="74" customFormat="1" ht="22" hidden="1" customHeight="1" spans="1:8">
      <c r="A253" s="123">
        <v>44575</v>
      </c>
      <c r="B253" s="124" t="s">
        <v>353</v>
      </c>
      <c r="C253" s="124" t="s">
        <v>354</v>
      </c>
      <c r="D253" s="138"/>
      <c r="E253" s="130">
        <f>948*6.346</f>
        <v>6016.008</v>
      </c>
      <c r="F253" s="131">
        <v>948</v>
      </c>
      <c r="G253" s="132"/>
      <c r="H253" s="132"/>
    </row>
    <row r="254" s="74" customFormat="1" ht="22" hidden="1" customHeight="1" spans="1:8">
      <c r="A254" s="123">
        <v>44575</v>
      </c>
      <c r="B254" s="124" t="s">
        <v>355</v>
      </c>
      <c r="C254" s="124" t="s">
        <v>26</v>
      </c>
      <c r="D254" s="125">
        <f>9463*6.346</f>
        <v>60052.198</v>
      </c>
      <c r="E254" s="130"/>
      <c r="F254" s="131">
        <v>9463</v>
      </c>
      <c r="G254" s="132"/>
      <c r="H254" s="132"/>
    </row>
    <row r="255" s="74" customFormat="1" ht="22" hidden="1" customHeight="1" spans="1:8">
      <c r="A255" s="123">
        <v>44575</v>
      </c>
      <c r="B255" s="124" t="s">
        <v>356</v>
      </c>
      <c r="C255" s="124" t="s">
        <v>26</v>
      </c>
      <c r="D255" s="125">
        <f>24592*6.346</f>
        <v>156060.832</v>
      </c>
      <c r="E255" s="130"/>
      <c r="F255" s="131">
        <v>24592</v>
      </c>
      <c r="G255" s="132"/>
      <c r="H255" s="132"/>
    </row>
    <row r="256" s="74" customFormat="1" ht="22" hidden="1" customHeight="1" spans="1:8">
      <c r="A256" s="123">
        <v>44575</v>
      </c>
      <c r="B256" s="124" t="s">
        <v>357</v>
      </c>
      <c r="C256" s="124" t="s">
        <v>46</v>
      </c>
      <c r="D256" s="138"/>
      <c r="E256" s="130">
        <f>56243*6.346</f>
        <v>356918.078</v>
      </c>
      <c r="F256" s="131">
        <v>56243.5</v>
      </c>
      <c r="G256" s="132"/>
      <c r="H256" s="132"/>
    </row>
    <row r="257" s="74" customFormat="1" ht="22" hidden="1" customHeight="1" spans="1:8">
      <c r="A257" s="123">
        <v>44575</v>
      </c>
      <c r="B257" s="124" t="s">
        <v>358</v>
      </c>
      <c r="C257" s="124" t="s">
        <v>26</v>
      </c>
      <c r="D257" s="125">
        <f>56243*6.346</f>
        <v>356918.078</v>
      </c>
      <c r="E257" s="130"/>
      <c r="F257" s="131">
        <v>56243.5</v>
      </c>
      <c r="G257" s="132"/>
      <c r="H257" s="132"/>
    </row>
    <row r="258" s="74" customFormat="1" ht="22" hidden="1" customHeight="1" spans="1:8">
      <c r="A258" s="123">
        <v>44579</v>
      </c>
      <c r="B258" s="124" t="s">
        <v>359</v>
      </c>
      <c r="C258" s="124" t="s">
        <v>277</v>
      </c>
      <c r="D258" s="125"/>
      <c r="E258" s="130">
        <f>23146*6.33</f>
        <v>146514.18</v>
      </c>
      <c r="F258" s="131">
        <v>23146</v>
      </c>
      <c r="G258" s="132"/>
      <c r="H258" s="132"/>
    </row>
    <row r="259" s="74" customFormat="1" ht="22" hidden="1" customHeight="1" spans="1:8">
      <c r="A259" s="123">
        <v>44579</v>
      </c>
      <c r="B259" s="124" t="s">
        <v>360</v>
      </c>
      <c r="C259" s="124" t="s">
        <v>26</v>
      </c>
      <c r="D259" s="125">
        <f>23146*6.33</f>
        <v>146514.18</v>
      </c>
      <c r="E259" s="130"/>
      <c r="F259" s="131">
        <v>23146</v>
      </c>
      <c r="G259" s="132"/>
      <c r="H259" s="132"/>
    </row>
    <row r="260" s="74" customFormat="1" ht="22" hidden="1" customHeight="1" spans="1:8">
      <c r="A260" s="123">
        <v>44580</v>
      </c>
      <c r="B260" s="124" t="s">
        <v>352</v>
      </c>
      <c r="C260" s="124" t="s">
        <v>165</v>
      </c>
      <c r="D260" s="125"/>
      <c r="E260" s="130">
        <f>4468*6.336</f>
        <v>28309.248</v>
      </c>
      <c r="F260" s="131">
        <v>4468</v>
      </c>
      <c r="G260" s="132"/>
      <c r="H260" s="132"/>
    </row>
    <row r="261" s="74" customFormat="1" ht="22" hidden="1" customHeight="1" spans="1:8">
      <c r="A261" s="123">
        <v>44580</v>
      </c>
      <c r="B261" s="124" t="s">
        <v>86</v>
      </c>
      <c r="C261" s="124" t="s">
        <v>361</v>
      </c>
      <c r="D261" s="125"/>
      <c r="E261" s="130">
        <f>23026*6.336</f>
        <v>145892.736</v>
      </c>
      <c r="F261" s="131">
        <v>23026</v>
      </c>
      <c r="G261" s="132"/>
      <c r="H261" s="132"/>
    </row>
    <row r="262" s="74" customFormat="1" ht="22" hidden="1" customHeight="1" spans="1:8">
      <c r="A262" s="123">
        <v>44580</v>
      </c>
      <c r="B262" s="124" t="s">
        <v>355</v>
      </c>
      <c r="C262" s="124" t="s">
        <v>26</v>
      </c>
      <c r="D262" s="125">
        <f>4468*6.336</f>
        <v>28309.248</v>
      </c>
      <c r="E262" s="130"/>
      <c r="F262" s="131">
        <v>4468</v>
      </c>
      <c r="G262" s="132"/>
      <c r="H262" s="132"/>
    </row>
    <row r="263" s="74" customFormat="1" ht="22" hidden="1" customHeight="1" spans="1:8">
      <c r="A263" s="123">
        <v>44580</v>
      </c>
      <c r="B263" s="124" t="s">
        <v>362</v>
      </c>
      <c r="C263" s="124" t="s">
        <v>26</v>
      </c>
      <c r="D263" s="125">
        <f>23026*6.336</f>
        <v>145892.736</v>
      </c>
      <c r="E263" s="130"/>
      <c r="F263" s="131">
        <v>23026</v>
      </c>
      <c r="G263" s="132"/>
      <c r="H263" s="132"/>
    </row>
    <row r="264" s="74" customFormat="1" ht="22" hidden="1" customHeight="1" spans="1:8">
      <c r="A264" s="123">
        <v>44580</v>
      </c>
      <c r="B264" s="124" t="s">
        <v>363</v>
      </c>
      <c r="C264" s="124" t="s">
        <v>307</v>
      </c>
      <c r="D264" s="125">
        <v>0</v>
      </c>
      <c r="E264" s="130">
        <f>10086*6.336</f>
        <v>63904.896</v>
      </c>
      <c r="F264" s="131">
        <v>10086</v>
      </c>
      <c r="G264" s="132"/>
      <c r="H264" s="132"/>
    </row>
    <row r="265" s="74" customFormat="1" ht="22" hidden="1" customHeight="1" spans="1:8">
      <c r="A265" s="123">
        <v>44580</v>
      </c>
      <c r="B265" s="124" t="s">
        <v>364</v>
      </c>
      <c r="C265" s="124" t="s">
        <v>26</v>
      </c>
      <c r="D265" s="125">
        <f>10086*6.336</f>
        <v>63904.896</v>
      </c>
      <c r="E265" s="130"/>
      <c r="F265" s="131">
        <v>10086</v>
      </c>
      <c r="G265" s="132"/>
      <c r="H265" s="132"/>
    </row>
    <row r="266" s="74" customFormat="1" ht="22" hidden="1" customHeight="1" spans="1:8">
      <c r="A266" s="123">
        <v>44581</v>
      </c>
      <c r="B266" s="124" t="s">
        <v>365</v>
      </c>
      <c r="C266" s="124" t="s">
        <v>366</v>
      </c>
      <c r="D266" s="125"/>
      <c r="E266" s="130">
        <v>24056</v>
      </c>
      <c r="F266" s="131"/>
      <c r="G266" s="132"/>
      <c r="H266" s="132"/>
    </row>
    <row r="267" s="74" customFormat="1" ht="22" hidden="1" customHeight="1" spans="1:8">
      <c r="A267" s="123">
        <v>44581</v>
      </c>
      <c r="B267" s="124" t="s">
        <v>17</v>
      </c>
      <c r="C267" s="124" t="s">
        <v>18</v>
      </c>
      <c r="D267" s="125"/>
      <c r="E267" s="130">
        <f>25540*6.336</f>
        <v>161821.44</v>
      </c>
      <c r="F267" s="131">
        <v>25540</v>
      </c>
      <c r="G267" s="132"/>
      <c r="H267" s="132"/>
    </row>
    <row r="268" s="74" customFormat="1" ht="22" hidden="1" customHeight="1" spans="1:8">
      <c r="A268" s="123">
        <v>44581</v>
      </c>
      <c r="B268" s="124" t="s">
        <v>356</v>
      </c>
      <c r="C268" s="124" t="s">
        <v>26</v>
      </c>
      <c r="D268" s="125">
        <f>25540*6.336</f>
        <v>161821.44</v>
      </c>
      <c r="E268" s="130"/>
      <c r="F268" s="131">
        <v>25540</v>
      </c>
      <c r="G268" s="132"/>
      <c r="H268" s="132"/>
    </row>
    <row r="269" s="74" customFormat="1" ht="22" hidden="1" customHeight="1" spans="1:8">
      <c r="A269" s="123">
        <v>44581</v>
      </c>
      <c r="B269" s="124" t="s">
        <v>367</v>
      </c>
      <c r="C269" s="124" t="s">
        <v>366</v>
      </c>
      <c r="D269" s="125"/>
      <c r="E269" s="130">
        <v>16764</v>
      </c>
      <c r="F269" s="131"/>
      <c r="G269" s="132"/>
      <c r="H269" s="132"/>
    </row>
    <row r="270" s="74" customFormat="1" ht="22" hidden="1" customHeight="1" spans="1:8">
      <c r="A270" s="123">
        <v>44581</v>
      </c>
      <c r="B270" s="124" t="s">
        <v>368</v>
      </c>
      <c r="C270" s="124" t="s">
        <v>369</v>
      </c>
      <c r="D270" s="125">
        <v>10000</v>
      </c>
      <c r="E270" s="130"/>
      <c r="F270" s="131"/>
      <c r="G270" s="132"/>
      <c r="H270" s="132"/>
    </row>
    <row r="271" s="74" customFormat="1" ht="22" hidden="1" customHeight="1" spans="1:8">
      <c r="A271" s="123">
        <v>44581</v>
      </c>
      <c r="B271" s="124" t="s">
        <v>370</v>
      </c>
      <c r="C271" s="124" t="s">
        <v>366</v>
      </c>
      <c r="D271" s="125"/>
      <c r="E271" s="130">
        <v>10000</v>
      </c>
      <c r="F271" s="131"/>
      <c r="G271" s="132"/>
      <c r="H271" s="132"/>
    </row>
    <row r="272" s="74" customFormat="1" ht="22" hidden="1" customHeight="1" spans="1:8">
      <c r="A272" s="123">
        <v>44581</v>
      </c>
      <c r="B272" s="124" t="s">
        <v>17</v>
      </c>
      <c r="C272" s="124" t="s">
        <v>18</v>
      </c>
      <c r="D272" s="125"/>
      <c r="E272" s="130">
        <f>25540*6.336</f>
        <v>161821.44</v>
      </c>
      <c r="F272" s="131">
        <v>25540</v>
      </c>
      <c r="G272" s="132"/>
      <c r="H272" s="132"/>
    </row>
    <row r="273" s="74" customFormat="1" ht="22" hidden="1" customHeight="1" spans="1:6">
      <c r="A273" s="63">
        <v>44582</v>
      </c>
      <c r="B273" s="64" t="s">
        <v>356</v>
      </c>
      <c r="C273" s="64" t="s">
        <v>26</v>
      </c>
      <c r="D273" s="122">
        <f>25540*6.336</f>
        <v>161821.44</v>
      </c>
      <c r="E273" s="129"/>
      <c r="F273" s="73">
        <v>25540</v>
      </c>
    </row>
    <row r="274" s="74" customFormat="1" ht="22" hidden="1" customHeight="1" spans="1:6">
      <c r="A274" s="63">
        <v>44582</v>
      </c>
      <c r="B274" s="64" t="s">
        <v>371</v>
      </c>
      <c r="C274" s="64" t="s">
        <v>372</v>
      </c>
      <c r="D274" s="122"/>
      <c r="E274" s="129">
        <f>15625*6.33</f>
        <v>98906.25</v>
      </c>
      <c r="F274" s="73">
        <v>15625</v>
      </c>
    </row>
    <row r="275" s="74" customFormat="1" ht="22" hidden="1" customHeight="1" spans="1:6">
      <c r="A275" s="63">
        <v>44582</v>
      </c>
      <c r="B275" s="64" t="s">
        <v>373</v>
      </c>
      <c r="C275" s="64" t="s">
        <v>20</v>
      </c>
      <c r="D275" s="122">
        <f>15625*6.33</f>
        <v>98906.25</v>
      </c>
      <c r="E275" s="129"/>
      <c r="F275" s="73">
        <v>15625</v>
      </c>
    </row>
    <row r="276" s="74" customFormat="1" ht="22" customHeight="1" spans="1:7">
      <c r="A276" s="63">
        <v>44585</v>
      </c>
      <c r="B276" s="64" t="s">
        <v>374</v>
      </c>
      <c r="C276" s="64" t="s">
        <v>375</v>
      </c>
      <c r="D276" s="122"/>
      <c r="E276" s="129">
        <f>138478-88219-46544</f>
        <v>3715</v>
      </c>
      <c r="F276" s="73"/>
      <c r="G276" s="74" t="s">
        <v>376</v>
      </c>
    </row>
    <row r="277" s="74" customFormat="1" ht="22" hidden="1" customHeight="1" spans="1:6">
      <c r="A277" s="63">
        <v>44586</v>
      </c>
      <c r="B277" s="64" t="s">
        <v>377</v>
      </c>
      <c r="C277" s="64" t="s">
        <v>52</v>
      </c>
      <c r="D277" s="122"/>
      <c r="E277" s="129">
        <f>24382*6.3096</f>
        <v>153840.6672</v>
      </c>
      <c r="F277" s="73">
        <v>24382</v>
      </c>
    </row>
    <row r="278" s="74" customFormat="1" ht="22" hidden="1" customHeight="1" spans="1:6">
      <c r="A278" s="63">
        <v>44581</v>
      </c>
      <c r="B278" s="64" t="s">
        <v>199</v>
      </c>
      <c r="C278" s="141" t="s">
        <v>378</v>
      </c>
      <c r="D278" s="122"/>
      <c r="E278" s="129">
        <f>19970*6.316</f>
        <v>126130.52</v>
      </c>
      <c r="F278" s="73">
        <v>19970</v>
      </c>
    </row>
    <row r="279" s="74" customFormat="1" ht="22" hidden="1" customHeight="1" spans="1:6">
      <c r="A279" s="63">
        <v>44586</v>
      </c>
      <c r="B279" s="64" t="s">
        <v>379</v>
      </c>
      <c r="C279" s="64" t="s">
        <v>249</v>
      </c>
      <c r="D279" s="122">
        <f>20000*6.316</f>
        <v>126320</v>
      </c>
      <c r="E279" s="129"/>
      <c r="F279" s="73">
        <v>20000</v>
      </c>
    </row>
    <row r="280" s="74" customFormat="1" ht="22" hidden="1" customHeight="1" spans="1:6">
      <c r="A280" s="63">
        <v>44586</v>
      </c>
      <c r="B280" s="64" t="s">
        <v>85</v>
      </c>
      <c r="C280" s="64" t="s">
        <v>277</v>
      </c>
      <c r="D280" s="122"/>
      <c r="E280" s="129">
        <f>23752*6.316</f>
        <v>150017.632</v>
      </c>
      <c r="F280" s="73">
        <v>23752</v>
      </c>
    </row>
    <row r="281" s="74" customFormat="1" ht="22" hidden="1" customHeight="1" spans="1:6">
      <c r="A281" s="63">
        <v>44586</v>
      </c>
      <c r="B281" s="64" t="s">
        <v>380</v>
      </c>
      <c r="C281" s="64" t="s">
        <v>20</v>
      </c>
      <c r="D281" s="122">
        <f>23752*6.316</f>
        <v>150017.632</v>
      </c>
      <c r="E281" s="129"/>
      <c r="F281" s="73">
        <v>23752</v>
      </c>
    </row>
    <row r="282" s="74" customFormat="1" ht="22" hidden="1" customHeight="1" spans="1:6">
      <c r="A282" s="63">
        <v>44586</v>
      </c>
      <c r="B282" s="64" t="s">
        <v>381</v>
      </c>
      <c r="C282" s="64" t="s">
        <v>57</v>
      </c>
      <c r="D282" s="122"/>
      <c r="E282" s="129">
        <f>168490*6.314</f>
        <v>1063845.86</v>
      </c>
      <c r="F282" s="73">
        <v>168490</v>
      </c>
    </row>
    <row r="283" s="74" customFormat="1" ht="22" hidden="1" customHeight="1" spans="1:6">
      <c r="A283" s="63">
        <v>44586</v>
      </c>
      <c r="B283" s="64" t="s">
        <v>382</v>
      </c>
      <c r="C283" s="64" t="s">
        <v>20</v>
      </c>
      <c r="D283" s="122">
        <f>126001*6.314</f>
        <v>795570.314</v>
      </c>
      <c r="E283" s="129"/>
      <c r="F283" s="73">
        <f>F282-40240-2249</f>
        <v>126001</v>
      </c>
    </row>
    <row r="284" s="74" customFormat="1" ht="22" hidden="1" customHeight="1" spans="1:6">
      <c r="A284" s="63">
        <v>44586</v>
      </c>
      <c r="B284" s="64" t="s">
        <v>383</v>
      </c>
      <c r="C284" s="64" t="s">
        <v>258</v>
      </c>
      <c r="D284" s="122">
        <f>40240*6.314</f>
        <v>254075.36</v>
      </c>
      <c r="E284" s="129"/>
      <c r="F284" s="73">
        <v>40240.34</v>
      </c>
    </row>
    <row r="285" s="74" customFormat="1" ht="22" hidden="1" customHeight="1" spans="1:6">
      <c r="A285" s="63">
        <v>44586</v>
      </c>
      <c r="B285" s="64" t="s">
        <v>384</v>
      </c>
      <c r="C285" s="64" t="s">
        <v>60</v>
      </c>
      <c r="D285" s="122">
        <f>2249*6.314</f>
        <v>14200.186</v>
      </c>
      <c r="E285" s="129"/>
      <c r="F285" s="73">
        <v>2249</v>
      </c>
    </row>
    <row r="286" s="74" customFormat="1" ht="22" hidden="1" customHeight="1" spans="1:6">
      <c r="A286" s="63">
        <v>44586</v>
      </c>
      <c r="B286" s="64" t="s">
        <v>385</v>
      </c>
      <c r="C286" s="64" t="s">
        <v>171</v>
      </c>
      <c r="D286" s="142"/>
      <c r="E286" s="129">
        <f>7981*6.314</f>
        <v>50392.034</v>
      </c>
      <c r="F286" s="73">
        <v>7981</v>
      </c>
    </row>
    <row r="287" s="74" customFormat="1" ht="22" hidden="1" customHeight="1" spans="1:6">
      <c r="A287" s="63">
        <v>44587</v>
      </c>
      <c r="B287" s="64" t="s">
        <v>386</v>
      </c>
      <c r="C287" s="64" t="s">
        <v>20</v>
      </c>
      <c r="D287" s="122">
        <f>7981*6.314</f>
        <v>50392.034</v>
      </c>
      <c r="E287" s="129"/>
      <c r="F287" s="73">
        <v>7981</v>
      </c>
    </row>
    <row r="288" s="74" customFormat="1" ht="22" hidden="1" customHeight="1" spans="1:6">
      <c r="A288" s="63">
        <v>44587</v>
      </c>
      <c r="B288" s="64" t="s">
        <v>387</v>
      </c>
      <c r="C288" s="64" t="s">
        <v>388</v>
      </c>
      <c r="D288" s="122">
        <f>350*3</f>
        <v>1050</v>
      </c>
      <c r="E288" s="129"/>
      <c r="F288" s="73"/>
    </row>
    <row r="289" s="74" customFormat="1" ht="22" hidden="1" customHeight="1" spans="1:6">
      <c r="A289" s="63">
        <v>44586</v>
      </c>
      <c r="B289" s="64" t="s">
        <v>389</v>
      </c>
      <c r="C289" s="64" t="s">
        <v>129</v>
      </c>
      <c r="D289" s="122"/>
      <c r="E289" s="129">
        <f>32545*6.3096</f>
        <v>205345.932</v>
      </c>
      <c r="F289" s="73">
        <v>32545</v>
      </c>
    </row>
    <row r="290" s="74" customFormat="1" ht="22" hidden="1" customHeight="1" spans="1:6">
      <c r="A290" s="63">
        <v>44587</v>
      </c>
      <c r="B290" s="64" t="s">
        <v>390</v>
      </c>
      <c r="C290" s="64" t="s">
        <v>391</v>
      </c>
      <c r="D290" s="122">
        <f>24382*6.3096</f>
        <v>153840.6672</v>
      </c>
      <c r="E290" s="129"/>
      <c r="F290" s="73">
        <v>24382</v>
      </c>
    </row>
    <row r="291" s="74" customFormat="1" ht="22" customHeight="1" spans="1:7">
      <c r="A291" s="63">
        <v>44587</v>
      </c>
      <c r="B291" s="64" t="s">
        <v>392</v>
      </c>
      <c r="C291" s="64" t="s">
        <v>391</v>
      </c>
      <c r="D291" s="122">
        <f>32545*6.3096-13*6.3096-23*6.3096</f>
        <v>205118.7864</v>
      </c>
      <c r="E291" s="129"/>
      <c r="F291" s="73">
        <v>32545</v>
      </c>
      <c r="G291" s="74" t="s">
        <v>393</v>
      </c>
    </row>
    <row r="292" s="74" customFormat="1" ht="22" hidden="1" customHeight="1" spans="1:6">
      <c r="A292" s="63">
        <v>44587</v>
      </c>
      <c r="B292" s="124" t="s">
        <v>394</v>
      </c>
      <c r="C292" s="64" t="s">
        <v>32</v>
      </c>
      <c r="D292" s="122"/>
      <c r="E292" s="129">
        <v>110</v>
      </c>
      <c r="F292" s="73"/>
    </row>
    <row r="293" s="74" customFormat="1" ht="22" hidden="1" customHeight="1" spans="1:6">
      <c r="A293" s="63">
        <v>44587</v>
      </c>
      <c r="B293" s="124" t="s">
        <v>395</v>
      </c>
      <c r="C293" s="64" t="s">
        <v>77</v>
      </c>
      <c r="D293" s="122">
        <v>110</v>
      </c>
      <c r="E293" s="129"/>
      <c r="F293" s="73"/>
    </row>
    <row r="294" s="74" customFormat="1" ht="22" hidden="1" customHeight="1" spans="1:6">
      <c r="A294" s="63">
        <v>44587</v>
      </c>
      <c r="B294" s="124" t="s">
        <v>396</v>
      </c>
      <c r="C294" s="64" t="s">
        <v>397</v>
      </c>
      <c r="D294" s="122"/>
      <c r="E294" s="129">
        <f>50943*6.309</f>
        <v>321399.387</v>
      </c>
      <c r="F294" s="73">
        <v>50943</v>
      </c>
    </row>
    <row r="295" s="74" customFormat="1" ht="22" customHeight="1" spans="1:7">
      <c r="A295" s="63">
        <v>44587</v>
      </c>
      <c r="B295" s="124" t="s">
        <v>398</v>
      </c>
      <c r="C295" s="64" t="s">
        <v>212</v>
      </c>
      <c r="D295" s="122"/>
      <c r="E295" s="129">
        <f>10284*6.32</f>
        <v>64994.88</v>
      </c>
      <c r="F295" s="73">
        <f>12120-1836</f>
        <v>10284</v>
      </c>
      <c r="G295" s="74" t="s">
        <v>399</v>
      </c>
    </row>
    <row r="296" s="74" customFormat="1" ht="22" customHeight="1" spans="1:7">
      <c r="A296" s="63">
        <v>44587</v>
      </c>
      <c r="B296" s="124" t="s">
        <v>344</v>
      </c>
      <c r="C296" s="64" t="s">
        <v>212</v>
      </c>
      <c r="D296" s="122"/>
      <c r="E296" s="129">
        <f>1836*6.32</f>
        <v>11603.52</v>
      </c>
      <c r="F296" s="73">
        <v>1836</v>
      </c>
      <c r="G296" s="74" t="s">
        <v>399</v>
      </c>
    </row>
    <row r="297" s="74" customFormat="1" ht="22" customHeight="1" spans="1:7">
      <c r="A297" s="63">
        <v>44588</v>
      </c>
      <c r="B297" s="124" t="s">
        <v>400</v>
      </c>
      <c r="C297" s="64" t="s">
        <v>20</v>
      </c>
      <c r="D297" s="122">
        <f>10284*6.32</f>
        <v>64994.88</v>
      </c>
      <c r="E297" s="129"/>
      <c r="F297" s="73">
        <f>12120-1836</f>
        <v>10284</v>
      </c>
      <c r="G297" s="74" t="s">
        <v>399</v>
      </c>
    </row>
    <row r="298" s="74" customFormat="1" ht="22" customHeight="1" spans="1:7">
      <c r="A298" s="63">
        <v>44588</v>
      </c>
      <c r="B298" s="124" t="s">
        <v>345</v>
      </c>
      <c r="C298" s="64" t="s">
        <v>20</v>
      </c>
      <c r="D298" s="122">
        <f>1836*6.32</f>
        <v>11603.52</v>
      </c>
      <c r="E298" s="129"/>
      <c r="F298" s="73">
        <v>1836</v>
      </c>
      <c r="G298" s="74" t="s">
        <v>399</v>
      </c>
    </row>
    <row r="299" s="74" customFormat="1" ht="22" hidden="1" customHeight="1" spans="1:7">
      <c r="A299" s="63">
        <v>44588</v>
      </c>
      <c r="B299" s="64" t="s">
        <v>199</v>
      </c>
      <c r="C299" s="141" t="s">
        <v>378</v>
      </c>
      <c r="D299" s="122"/>
      <c r="E299" s="129">
        <f>19970*6.32</f>
        <v>126210.4</v>
      </c>
      <c r="F299" s="73">
        <v>19970</v>
      </c>
      <c r="G299" s="143"/>
    </row>
    <row r="300" s="74" customFormat="1" ht="22" customHeight="1" spans="1:7">
      <c r="A300" s="63">
        <v>44588</v>
      </c>
      <c r="B300" s="124" t="s">
        <v>401</v>
      </c>
      <c r="C300" s="64" t="s">
        <v>402</v>
      </c>
      <c r="D300" s="122">
        <f>40198*6.32</f>
        <v>254051.36</v>
      </c>
      <c r="E300" s="129"/>
      <c r="F300" s="73">
        <v>40198</v>
      </c>
      <c r="G300" s="74" t="s">
        <v>403</v>
      </c>
    </row>
    <row r="301" s="74" customFormat="1" ht="22" hidden="1" customHeight="1" spans="1:6">
      <c r="A301" s="63">
        <v>44588</v>
      </c>
      <c r="B301" s="124" t="s">
        <v>404</v>
      </c>
      <c r="C301" s="64" t="s">
        <v>405</v>
      </c>
      <c r="D301" s="122">
        <f>10030.2*6.32</f>
        <v>63390.864</v>
      </c>
      <c r="E301" s="129"/>
      <c r="F301" s="73">
        <v>10030.2</v>
      </c>
    </row>
    <row r="302" s="74" customFormat="1" ht="22" hidden="1" customHeight="1" spans="1:7">
      <c r="A302" s="63">
        <v>44588</v>
      </c>
      <c r="B302" s="64" t="s">
        <v>406</v>
      </c>
      <c r="C302" s="64" t="s">
        <v>407</v>
      </c>
      <c r="D302" s="122"/>
      <c r="E302" s="129">
        <v>12735</v>
      </c>
      <c r="F302" s="73"/>
      <c r="G302" s="74" t="s">
        <v>408</v>
      </c>
    </row>
    <row r="303" s="74" customFormat="1" ht="22" hidden="1" customHeight="1" spans="1:6">
      <c r="A303" s="63">
        <v>44588</v>
      </c>
      <c r="B303" s="64" t="s">
        <v>409</v>
      </c>
      <c r="C303" s="64" t="s">
        <v>410</v>
      </c>
      <c r="D303" s="122"/>
      <c r="E303" s="129">
        <v>18940</v>
      </c>
      <c r="F303" s="73"/>
    </row>
    <row r="304" s="74" customFormat="1" ht="22" hidden="1" customHeight="1" spans="1:6">
      <c r="A304" s="63">
        <v>44588</v>
      </c>
      <c r="B304" s="64" t="s">
        <v>21</v>
      </c>
      <c r="C304" s="64" t="s">
        <v>411</v>
      </c>
      <c r="D304" s="122">
        <v>18940</v>
      </c>
      <c r="E304" s="129"/>
      <c r="F304" s="73"/>
    </row>
    <row r="305" s="74" customFormat="1" ht="22" hidden="1" customHeight="1" spans="1:6">
      <c r="A305" s="63">
        <v>44588</v>
      </c>
      <c r="B305" s="64" t="s">
        <v>412</v>
      </c>
      <c r="C305" s="64" t="s">
        <v>413</v>
      </c>
      <c r="D305" s="122"/>
      <c r="E305" s="129">
        <f>37190*6.32</f>
        <v>235040.8</v>
      </c>
      <c r="F305" s="73">
        <v>37190</v>
      </c>
    </row>
    <row r="306" s="74" customFormat="1" ht="22" customHeight="1" spans="1:7">
      <c r="A306" s="63">
        <v>44588</v>
      </c>
      <c r="B306" s="64" t="s">
        <v>414</v>
      </c>
      <c r="C306" s="64" t="s">
        <v>415</v>
      </c>
      <c r="D306" s="122">
        <f>37190*6.32</f>
        <v>235040.8</v>
      </c>
      <c r="E306" s="129"/>
      <c r="F306" s="73">
        <f>37190-52</f>
        <v>37138</v>
      </c>
      <c r="G306" s="74" t="s">
        <v>416</v>
      </c>
    </row>
    <row r="307" s="74" customFormat="1" ht="22" hidden="1" customHeight="1" spans="1:6">
      <c r="A307" s="63">
        <v>44589</v>
      </c>
      <c r="B307" s="64" t="s">
        <v>417</v>
      </c>
      <c r="C307" s="64" t="s">
        <v>8</v>
      </c>
      <c r="D307" s="122">
        <v>744</v>
      </c>
      <c r="E307" s="129"/>
      <c r="F307" s="73"/>
    </row>
    <row r="308" s="74" customFormat="1" ht="22" hidden="1" customHeight="1" spans="1:6">
      <c r="A308" s="63">
        <v>44589</v>
      </c>
      <c r="B308" s="64" t="s">
        <v>417</v>
      </c>
      <c r="C308" s="64" t="s">
        <v>159</v>
      </c>
      <c r="D308" s="122">
        <v>3134.6</v>
      </c>
      <c r="E308" s="129"/>
      <c r="F308" s="73"/>
    </row>
    <row r="309" s="74" customFormat="1" ht="22" hidden="1" customHeight="1" spans="1:6">
      <c r="A309" s="63">
        <v>44589</v>
      </c>
      <c r="B309" s="64" t="s">
        <v>417</v>
      </c>
      <c r="C309" s="64" t="s">
        <v>160</v>
      </c>
      <c r="D309" s="122">
        <v>2371</v>
      </c>
      <c r="E309" s="129"/>
      <c r="F309" s="73"/>
    </row>
    <row r="310" s="74" customFormat="1" ht="22" hidden="1" customHeight="1" spans="1:6">
      <c r="A310" s="63">
        <v>44589</v>
      </c>
      <c r="B310" s="64" t="s">
        <v>418</v>
      </c>
      <c r="C310" s="64" t="s">
        <v>419</v>
      </c>
      <c r="D310" s="122"/>
      <c r="E310" s="129">
        <f>24213*6.32</f>
        <v>153026.16</v>
      </c>
      <c r="F310" s="73">
        <v>24213</v>
      </c>
    </row>
    <row r="311" s="74" customFormat="1" ht="22" hidden="1" customHeight="1" spans="1:6">
      <c r="A311" s="63">
        <v>44589</v>
      </c>
      <c r="B311" s="64" t="s">
        <v>420</v>
      </c>
      <c r="C311" s="64" t="s">
        <v>20</v>
      </c>
      <c r="D311" s="122">
        <f>24213*6.32</f>
        <v>153026.16</v>
      </c>
      <c r="E311" s="129"/>
      <c r="F311" s="73">
        <v>24213</v>
      </c>
    </row>
    <row r="312" s="74" customFormat="1" ht="22" hidden="1" customHeight="1" spans="1:6">
      <c r="A312" s="63">
        <v>44599</v>
      </c>
      <c r="B312" s="64" t="s">
        <v>421</v>
      </c>
      <c r="C312" s="64" t="s">
        <v>422</v>
      </c>
      <c r="D312" s="122"/>
      <c r="E312" s="129">
        <f>13137*6.34</f>
        <v>83288.58</v>
      </c>
      <c r="F312" s="73">
        <v>13137</v>
      </c>
    </row>
    <row r="313" s="74" customFormat="1" ht="22" hidden="1" customHeight="1" spans="1:6">
      <c r="A313" s="63">
        <v>44599</v>
      </c>
      <c r="B313" s="64" t="s">
        <v>423</v>
      </c>
      <c r="C313" s="64" t="s">
        <v>20</v>
      </c>
      <c r="D313" s="122">
        <f>13137*6.34</f>
        <v>83288.58</v>
      </c>
      <c r="E313" s="129"/>
      <c r="F313" s="73">
        <v>13137</v>
      </c>
    </row>
    <row r="314" s="74" customFormat="1" ht="22" hidden="1" customHeight="1" spans="1:6">
      <c r="A314" s="63">
        <v>44602</v>
      </c>
      <c r="B314" s="64" t="s">
        <v>424</v>
      </c>
      <c r="C314" s="64" t="s">
        <v>196</v>
      </c>
      <c r="D314" s="122">
        <v>30</v>
      </c>
      <c r="E314" s="129"/>
      <c r="F314" s="73"/>
    </row>
    <row r="315" s="74" customFormat="1" ht="22" hidden="1" customHeight="1" spans="1:6">
      <c r="A315" s="63">
        <v>44603</v>
      </c>
      <c r="B315" s="64" t="s">
        <v>425</v>
      </c>
      <c r="C315" s="64" t="s">
        <v>52</v>
      </c>
      <c r="D315" s="122"/>
      <c r="E315" s="129">
        <f>10300*6.347</f>
        <v>65374.1</v>
      </c>
      <c r="F315" s="73">
        <v>10300</v>
      </c>
    </row>
    <row r="316" s="74" customFormat="1" ht="22" customHeight="1" spans="1:7">
      <c r="A316" s="63">
        <v>44603</v>
      </c>
      <c r="B316" s="64" t="s">
        <v>426</v>
      </c>
      <c r="C316" s="64" t="s">
        <v>313</v>
      </c>
      <c r="D316" s="122">
        <f>10300*6.347-49*6.347</f>
        <v>65063.097</v>
      </c>
      <c r="E316" s="129"/>
      <c r="F316" s="73">
        <v>10300</v>
      </c>
      <c r="G316" s="74" t="s">
        <v>427</v>
      </c>
    </row>
    <row r="317" s="74" customFormat="1" ht="22" hidden="1" customHeight="1" spans="1:6">
      <c r="A317" s="63">
        <v>44603</v>
      </c>
      <c r="B317" s="64" t="s">
        <v>428</v>
      </c>
      <c r="C317" s="64" t="s">
        <v>32</v>
      </c>
      <c r="D317" s="122"/>
      <c r="E317" s="129">
        <v>508</v>
      </c>
      <c r="F317" s="73"/>
    </row>
    <row r="318" s="74" customFormat="1" ht="22" hidden="1" customHeight="1" spans="1:6">
      <c r="A318" s="63">
        <v>44603</v>
      </c>
      <c r="B318" s="64" t="s">
        <v>429</v>
      </c>
      <c r="C318" s="64" t="s">
        <v>124</v>
      </c>
      <c r="D318" s="122">
        <v>508</v>
      </c>
      <c r="E318" s="129"/>
      <c r="F318" s="73"/>
    </row>
    <row r="319" s="74" customFormat="1" ht="21" customHeight="1" spans="1:7">
      <c r="A319" s="63">
        <v>44603</v>
      </c>
      <c r="B319" s="64" t="s">
        <v>430</v>
      </c>
      <c r="C319" s="64" t="s">
        <v>249</v>
      </c>
      <c r="D319" s="122">
        <f>10000*6.347</f>
        <v>63470</v>
      </c>
      <c r="E319" s="129"/>
      <c r="F319" s="73">
        <v>6319</v>
      </c>
      <c r="G319" s="74" t="s">
        <v>431</v>
      </c>
    </row>
    <row r="320" s="74" customFormat="1" ht="21" customHeight="1" spans="1:7">
      <c r="A320" s="63">
        <v>44603</v>
      </c>
      <c r="B320" s="64" t="s">
        <v>432</v>
      </c>
      <c r="C320" s="64" t="s">
        <v>249</v>
      </c>
      <c r="D320" s="122">
        <f>6319*6.347</f>
        <v>40106.693</v>
      </c>
      <c r="E320" s="129"/>
      <c r="F320" s="73">
        <f>10000-6319</f>
        <v>3681</v>
      </c>
      <c r="G320" s="74" t="s">
        <v>431</v>
      </c>
    </row>
    <row r="321" s="74" customFormat="1" ht="22" hidden="1" customHeight="1" spans="1:6">
      <c r="A321" s="63">
        <v>44606</v>
      </c>
      <c r="B321" s="64" t="s">
        <v>433</v>
      </c>
      <c r="C321" s="64" t="s">
        <v>142</v>
      </c>
      <c r="D321" s="122"/>
      <c r="E321" s="129">
        <f>62797*6.348</f>
        <v>398635.356</v>
      </c>
      <c r="F321" s="73">
        <v>62797</v>
      </c>
    </row>
    <row r="322" s="74" customFormat="1" ht="22" hidden="1" customHeight="1" spans="1:6">
      <c r="A322" s="63">
        <v>44606</v>
      </c>
      <c r="B322" s="64" t="s">
        <v>434</v>
      </c>
      <c r="C322" s="64" t="s">
        <v>435</v>
      </c>
      <c r="D322" s="122"/>
      <c r="E322" s="129">
        <f>5674*6.348</f>
        <v>36018.552</v>
      </c>
      <c r="F322" s="73">
        <v>5674</v>
      </c>
    </row>
    <row r="323" s="74" customFormat="1" ht="22" hidden="1" customHeight="1" spans="1:6">
      <c r="A323" s="63">
        <v>44606</v>
      </c>
      <c r="B323" s="64" t="s">
        <v>436</v>
      </c>
      <c r="C323" s="64" t="s">
        <v>20</v>
      </c>
      <c r="D323" s="122">
        <f>62797*6.348</f>
        <v>398635.356</v>
      </c>
      <c r="E323" s="129"/>
      <c r="F323" s="73">
        <v>62797</v>
      </c>
    </row>
    <row r="324" s="74" customFormat="1" ht="22" hidden="1" customHeight="1" spans="1:6">
      <c r="A324" s="63">
        <v>44606</v>
      </c>
      <c r="B324" s="64" t="s">
        <v>437</v>
      </c>
      <c r="C324" s="64" t="s">
        <v>20</v>
      </c>
      <c r="D324" s="122">
        <f>5674*6.348</f>
        <v>36018.552</v>
      </c>
      <c r="E324" s="129"/>
      <c r="F324" s="73">
        <v>5674</v>
      </c>
    </row>
    <row r="325" s="74" customFormat="1" ht="22" hidden="1" customHeight="1" spans="1:6">
      <c r="A325" s="63">
        <v>44607</v>
      </c>
      <c r="B325" s="64" t="s">
        <v>438</v>
      </c>
      <c r="C325" s="64" t="s">
        <v>171</v>
      </c>
      <c r="D325" s="142"/>
      <c r="E325" s="129">
        <f>19981*6.34</f>
        <v>126679.54</v>
      </c>
      <c r="F325" s="73">
        <v>19981</v>
      </c>
    </row>
    <row r="326" s="74" customFormat="1" ht="22" hidden="1" customHeight="1" spans="1:6">
      <c r="A326" s="63">
        <v>44607</v>
      </c>
      <c r="B326" s="64" t="s">
        <v>439</v>
      </c>
      <c r="C326" s="64" t="s">
        <v>20</v>
      </c>
      <c r="D326" s="122">
        <f>19981*6.34</f>
        <v>126679.54</v>
      </c>
      <c r="E326" s="129"/>
      <c r="F326" s="73">
        <v>19981</v>
      </c>
    </row>
    <row r="327" s="74" customFormat="1" ht="22" hidden="1" customHeight="1" spans="1:6">
      <c r="A327" s="63">
        <v>44607</v>
      </c>
      <c r="B327" s="64" t="s">
        <v>440</v>
      </c>
      <c r="C327" s="64" t="s">
        <v>441</v>
      </c>
      <c r="D327" s="122">
        <v>2000</v>
      </c>
      <c r="E327" s="129"/>
      <c r="F327" s="73"/>
    </row>
    <row r="328" s="74" customFormat="1" ht="22" hidden="1" customHeight="1" spans="1:6">
      <c r="A328" s="63">
        <v>44610</v>
      </c>
      <c r="B328" s="64" t="s">
        <v>442</v>
      </c>
      <c r="C328" s="64" t="s">
        <v>443</v>
      </c>
      <c r="D328" s="142"/>
      <c r="E328" s="129">
        <v>2000</v>
      </c>
      <c r="F328" s="73"/>
    </row>
    <row r="329" s="74" customFormat="1" ht="22" customHeight="1" spans="1:7">
      <c r="A329" s="63">
        <v>44607</v>
      </c>
      <c r="B329" s="64" t="s">
        <v>438</v>
      </c>
      <c r="C329" s="64" t="s">
        <v>171</v>
      </c>
      <c r="D329" s="142"/>
      <c r="E329" s="129">
        <f>19981*6.327</f>
        <v>126419.787</v>
      </c>
      <c r="F329" s="73">
        <v>19981</v>
      </c>
      <c r="G329" s="74" t="s">
        <v>444</v>
      </c>
    </row>
    <row r="330" s="74" customFormat="1" ht="22" hidden="1" customHeight="1" spans="1:6">
      <c r="A330" s="63">
        <v>44608</v>
      </c>
      <c r="B330" s="64" t="s">
        <v>445</v>
      </c>
      <c r="C330" s="64" t="s">
        <v>274</v>
      </c>
      <c r="D330" s="142"/>
      <c r="E330" s="129">
        <f>59083*6.326</f>
        <v>373759.058</v>
      </c>
      <c r="F330" s="73">
        <v>59083</v>
      </c>
    </row>
    <row r="331" s="74" customFormat="1" ht="22" hidden="1" customHeight="1" spans="1:6">
      <c r="A331" s="63">
        <v>44608</v>
      </c>
      <c r="B331" s="64" t="s">
        <v>439</v>
      </c>
      <c r="C331" s="64" t="s">
        <v>20</v>
      </c>
      <c r="D331" s="122">
        <f>19981*6.327</f>
        <v>126419.787</v>
      </c>
      <c r="E331" s="129"/>
      <c r="F331" s="73">
        <v>19981</v>
      </c>
    </row>
    <row r="332" s="74" customFormat="1" ht="22" hidden="1" customHeight="1" spans="1:6">
      <c r="A332" s="63">
        <v>44608</v>
      </c>
      <c r="B332" s="64" t="s">
        <v>446</v>
      </c>
      <c r="C332" s="64" t="s">
        <v>20</v>
      </c>
      <c r="D332" s="122">
        <f>59083*6.326</f>
        <v>373759.058</v>
      </c>
      <c r="E332" s="129"/>
      <c r="F332" s="73">
        <v>59083</v>
      </c>
    </row>
    <row r="333" s="74" customFormat="1" ht="22" customHeight="1" spans="1:7">
      <c r="A333" s="63">
        <v>44608</v>
      </c>
      <c r="B333" s="64" t="s">
        <v>438</v>
      </c>
      <c r="C333" s="64" t="s">
        <v>171</v>
      </c>
      <c r="D333" s="142"/>
      <c r="E333" s="129">
        <f>19981*6.327</f>
        <v>126419.787</v>
      </c>
      <c r="F333" s="73">
        <v>19981</v>
      </c>
      <c r="G333" s="74" t="s">
        <v>447</v>
      </c>
    </row>
    <row r="334" s="74" customFormat="1" ht="22" customHeight="1" spans="1:7">
      <c r="A334" s="63">
        <v>44608</v>
      </c>
      <c r="B334" s="64" t="s">
        <v>438</v>
      </c>
      <c r="C334" s="64" t="s">
        <v>171</v>
      </c>
      <c r="D334" s="142"/>
      <c r="E334" s="129">
        <f>12774*6.327</f>
        <v>80821.098</v>
      </c>
      <c r="F334" s="73">
        <f>19981-7207</f>
        <v>12774</v>
      </c>
      <c r="G334" s="74" t="s">
        <v>448</v>
      </c>
    </row>
    <row r="335" s="74" customFormat="1" ht="22" customHeight="1" spans="1:7">
      <c r="A335" s="63">
        <v>44608</v>
      </c>
      <c r="B335" s="64" t="s">
        <v>449</v>
      </c>
      <c r="C335" s="64" t="s">
        <v>171</v>
      </c>
      <c r="D335" s="142"/>
      <c r="E335" s="129">
        <f>7207*6.327</f>
        <v>45598.689</v>
      </c>
      <c r="F335" s="73">
        <v>7207</v>
      </c>
      <c r="G335" s="74" t="s">
        <v>448</v>
      </c>
    </row>
    <row r="336" s="74" customFormat="1" ht="22" customHeight="1" spans="1:8">
      <c r="A336" s="63">
        <v>44609</v>
      </c>
      <c r="B336" s="64" t="s">
        <v>450</v>
      </c>
      <c r="C336" s="64" t="s">
        <v>198</v>
      </c>
      <c r="D336" s="122">
        <v>1123</v>
      </c>
      <c r="E336" s="129"/>
      <c r="F336" s="73">
        <v>170</v>
      </c>
      <c r="G336" s="74">
        <f>1123/F336</f>
        <v>6.60588235294118</v>
      </c>
      <c r="H336" s="74" t="s">
        <v>451</v>
      </c>
    </row>
    <row r="337" s="74" customFormat="1" ht="22" hidden="1" customHeight="1" spans="1:6">
      <c r="A337" s="63">
        <v>44609</v>
      </c>
      <c r="B337" s="64" t="s">
        <v>452</v>
      </c>
      <c r="C337" s="64" t="s">
        <v>57</v>
      </c>
      <c r="D337" s="142"/>
      <c r="E337" s="129">
        <f>103776*6.317</f>
        <v>655552.992</v>
      </c>
      <c r="F337" s="73">
        <v>103776</v>
      </c>
    </row>
    <row r="338" s="74" customFormat="1" ht="22" customHeight="1" spans="1:7">
      <c r="A338" s="63">
        <v>44609</v>
      </c>
      <c r="B338" s="64" t="s">
        <v>439</v>
      </c>
      <c r="C338" s="64" t="s">
        <v>20</v>
      </c>
      <c r="D338" s="122">
        <f>12774*6.327</f>
        <v>80821.098</v>
      </c>
      <c r="E338" s="129"/>
      <c r="F338" s="73">
        <f>19981-7207</f>
        <v>12774</v>
      </c>
      <c r="G338" s="74" t="s">
        <v>448</v>
      </c>
    </row>
    <row r="339" s="74" customFormat="1" ht="22" hidden="1" customHeight="1" spans="1:6">
      <c r="A339" s="63">
        <v>44609</v>
      </c>
      <c r="B339" s="64" t="s">
        <v>453</v>
      </c>
      <c r="C339" s="64" t="s">
        <v>20</v>
      </c>
      <c r="D339" s="122">
        <f>102422*6.317</f>
        <v>646999.774</v>
      </c>
      <c r="E339" s="129"/>
      <c r="F339" s="73">
        <f>F337-1354</f>
        <v>102422</v>
      </c>
    </row>
    <row r="340" s="74" customFormat="1" ht="22" hidden="1" customHeight="1" spans="1:6">
      <c r="A340" s="63">
        <v>44610</v>
      </c>
      <c r="B340" s="64" t="s">
        <v>439</v>
      </c>
      <c r="C340" s="64" t="s">
        <v>20</v>
      </c>
      <c r="D340" s="122">
        <f>19981*6.326</f>
        <v>126399.806</v>
      </c>
      <c r="E340" s="129"/>
      <c r="F340" s="73">
        <v>19981</v>
      </c>
    </row>
    <row r="341" s="74" customFormat="1" ht="22" customHeight="1" spans="1:7">
      <c r="A341" s="63">
        <v>44610</v>
      </c>
      <c r="B341" s="64" t="s">
        <v>454</v>
      </c>
      <c r="C341" s="64" t="s">
        <v>20</v>
      </c>
      <c r="D341" s="122">
        <f>7207*6.327</f>
        <v>45598.689</v>
      </c>
      <c r="E341" s="129"/>
      <c r="F341" s="73">
        <v>7207</v>
      </c>
      <c r="G341" s="74" t="s">
        <v>448</v>
      </c>
    </row>
    <row r="342" s="74" customFormat="1" ht="22" hidden="1" customHeight="1" spans="1:6">
      <c r="A342" s="63">
        <v>44610</v>
      </c>
      <c r="B342" s="64" t="s">
        <v>455</v>
      </c>
      <c r="C342" s="64" t="s">
        <v>456</v>
      </c>
      <c r="D342" s="142"/>
      <c r="E342" s="129">
        <f>104751*6.32</f>
        <v>662026.32</v>
      </c>
      <c r="F342" s="73">
        <v>104751</v>
      </c>
    </row>
    <row r="343" s="74" customFormat="1" ht="22" hidden="1" customHeight="1" spans="1:6">
      <c r="A343" s="63">
        <v>44610</v>
      </c>
      <c r="B343" s="64" t="s">
        <v>457</v>
      </c>
      <c r="C343" s="64" t="s">
        <v>458</v>
      </c>
      <c r="D343" s="142"/>
      <c r="E343" s="129">
        <f>9419*6.32</f>
        <v>59528.08</v>
      </c>
      <c r="F343" s="73">
        <v>9419</v>
      </c>
    </row>
    <row r="344" s="74" customFormat="1" ht="22" hidden="1" customHeight="1" spans="1:6">
      <c r="A344" s="63">
        <v>44613</v>
      </c>
      <c r="B344" s="64" t="s">
        <v>459</v>
      </c>
      <c r="C344" s="64" t="s">
        <v>20</v>
      </c>
      <c r="D344" s="122">
        <f>60004*6.32</f>
        <v>379225.28</v>
      </c>
      <c r="E344" s="129"/>
      <c r="F344" s="73">
        <f>104751-1354-43393</f>
        <v>60004</v>
      </c>
    </row>
    <row r="345" s="74" customFormat="1" ht="22" hidden="1" customHeight="1" spans="1:6">
      <c r="A345" s="63">
        <v>44613</v>
      </c>
      <c r="B345" s="64" t="s">
        <v>460</v>
      </c>
      <c r="C345" s="64" t="s">
        <v>20</v>
      </c>
      <c r="D345" s="122">
        <f>9419*6.32</f>
        <v>59528.08</v>
      </c>
      <c r="E345" s="129"/>
      <c r="F345" s="73">
        <v>9419</v>
      </c>
    </row>
    <row r="346" s="74" customFormat="1" ht="22" hidden="1" customHeight="1" spans="1:6">
      <c r="A346" s="63">
        <v>44613</v>
      </c>
      <c r="B346" s="64" t="s">
        <v>461</v>
      </c>
      <c r="C346" s="64" t="s">
        <v>258</v>
      </c>
      <c r="D346" s="122">
        <f>43393*6.32</f>
        <v>274243.76</v>
      </c>
      <c r="E346" s="129"/>
      <c r="F346" s="73">
        <v>43393</v>
      </c>
    </row>
    <row r="347" s="74" customFormat="1" ht="22" hidden="1" customHeight="1" spans="1:7">
      <c r="A347" s="63">
        <v>44613</v>
      </c>
      <c r="B347" s="64" t="s">
        <v>462</v>
      </c>
      <c r="C347" s="64" t="s">
        <v>288</v>
      </c>
      <c r="D347" s="122">
        <f>1354*6.317</f>
        <v>8553.218</v>
      </c>
      <c r="E347" s="129"/>
      <c r="F347" s="73">
        <v>1354</v>
      </c>
      <c r="G347" s="73"/>
    </row>
    <row r="348" s="74" customFormat="1" ht="22" hidden="1" customHeight="1" spans="1:6">
      <c r="A348" s="63">
        <v>44613</v>
      </c>
      <c r="B348" s="64" t="s">
        <v>463</v>
      </c>
      <c r="C348" s="64" t="s">
        <v>288</v>
      </c>
      <c r="D348" s="122">
        <f>1354*6.32</f>
        <v>8557.28</v>
      </c>
      <c r="E348" s="129"/>
      <c r="F348" s="73">
        <v>1354</v>
      </c>
    </row>
    <row r="349" s="74" customFormat="1" ht="22" hidden="1" customHeight="1" spans="1:6">
      <c r="A349" s="63">
        <v>44613</v>
      </c>
      <c r="B349" s="64" t="s">
        <v>464</v>
      </c>
      <c r="C349" s="64" t="s">
        <v>465</v>
      </c>
      <c r="D349" s="122">
        <v>20000</v>
      </c>
      <c r="E349" s="129"/>
      <c r="F349" s="73"/>
    </row>
    <row r="350" s="74" customFormat="1" ht="22" hidden="1" customHeight="1" spans="1:6">
      <c r="A350" s="63">
        <v>44613</v>
      </c>
      <c r="B350" s="64" t="s">
        <v>466</v>
      </c>
      <c r="C350" s="64" t="s">
        <v>407</v>
      </c>
      <c r="D350" s="142"/>
      <c r="E350" s="129">
        <v>20000</v>
      </c>
      <c r="F350" s="73"/>
    </row>
    <row r="351" s="74" customFormat="1" ht="22" customHeight="1" spans="1:7">
      <c r="A351" s="63">
        <v>44615</v>
      </c>
      <c r="B351" s="64" t="s">
        <v>467</v>
      </c>
      <c r="C351" s="64" t="s">
        <v>52</v>
      </c>
      <c r="D351" s="142"/>
      <c r="E351" s="129">
        <f>10400*6.316-36*6.316</f>
        <v>65459.024</v>
      </c>
      <c r="F351" s="73">
        <v>10400</v>
      </c>
      <c r="G351" s="74" t="s">
        <v>468</v>
      </c>
    </row>
    <row r="352" s="74" customFormat="1" ht="22" customHeight="1" spans="1:7">
      <c r="A352" s="63">
        <v>44615</v>
      </c>
      <c r="B352" s="64" t="s">
        <v>469</v>
      </c>
      <c r="C352" s="64" t="s">
        <v>313</v>
      </c>
      <c r="D352" s="122">
        <f>10400*6.316-36*6.316</f>
        <v>65459.024</v>
      </c>
      <c r="E352" s="129"/>
      <c r="F352" s="73">
        <v>10400</v>
      </c>
      <c r="G352" s="74" t="s">
        <v>468</v>
      </c>
    </row>
    <row r="353" s="74" customFormat="1" ht="22" hidden="1" customHeight="1" spans="1:6">
      <c r="A353" s="63">
        <v>44616</v>
      </c>
      <c r="B353" s="64" t="s">
        <v>470</v>
      </c>
      <c r="C353" s="64" t="s">
        <v>471</v>
      </c>
      <c r="D353" s="142"/>
      <c r="E353" s="129">
        <f>9993*6.3</f>
        <v>62955.9</v>
      </c>
      <c r="F353" s="73">
        <v>9993</v>
      </c>
    </row>
    <row r="354" s="74" customFormat="1" ht="22" hidden="1" customHeight="1" spans="1:6">
      <c r="A354" s="63">
        <v>44617</v>
      </c>
      <c r="B354" s="64" t="s">
        <v>472</v>
      </c>
      <c r="C354" s="64" t="s">
        <v>20</v>
      </c>
      <c r="D354" s="122">
        <f>9993*6.3</f>
        <v>62955.9</v>
      </c>
      <c r="E354" s="129"/>
      <c r="F354" s="73">
        <v>9993</v>
      </c>
    </row>
    <row r="355" s="74" customFormat="1" ht="22" customHeight="1" spans="1:7">
      <c r="A355" s="63">
        <v>44620</v>
      </c>
      <c r="B355" s="64" t="s">
        <v>473</v>
      </c>
      <c r="C355" s="64" t="s">
        <v>129</v>
      </c>
      <c r="D355" s="142"/>
      <c r="E355" s="129">
        <f>9951*6.298-36*6.298</f>
        <v>62444.67</v>
      </c>
      <c r="F355" s="73">
        <v>9951</v>
      </c>
      <c r="G355" s="74" t="s">
        <v>474</v>
      </c>
    </row>
    <row r="356" s="74" customFormat="1" ht="22" customHeight="1" spans="1:7">
      <c r="A356" s="63">
        <v>44620</v>
      </c>
      <c r="B356" s="64" t="s">
        <v>475</v>
      </c>
      <c r="C356" s="64" t="s">
        <v>313</v>
      </c>
      <c r="D356" s="122">
        <f>9951*6.298-36*6.298</f>
        <v>62444.67</v>
      </c>
      <c r="E356" s="129"/>
      <c r="F356" s="73">
        <v>9951</v>
      </c>
      <c r="G356" s="74" t="s">
        <v>474</v>
      </c>
    </row>
    <row r="357" s="74" customFormat="1" ht="22" hidden="1" customHeight="1" spans="1:6">
      <c r="A357" s="63">
        <v>44621</v>
      </c>
      <c r="B357" s="64" t="s">
        <v>476</v>
      </c>
      <c r="C357" s="64" t="s">
        <v>277</v>
      </c>
      <c r="D357" s="122"/>
      <c r="E357" s="129">
        <f>9971*6.297</f>
        <v>62787.387</v>
      </c>
      <c r="F357" s="73">
        <v>9971</v>
      </c>
    </row>
    <row r="358" s="74" customFormat="1" ht="22" hidden="1" customHeight="1" spans="1:6">
      <c r="A358" s="63">
        <v>44621</v>
      </c>
      <c r="B358" s="64" t="s">
        <v>477</v>
      </c>
      <c r="C358" s="64" t="s">
        <v>20</v>
      </c>
      <c r="D358" s="122">
        <f>9971*6.297</f>
        <v>62787.387</v>
      </c>
      <c r="E358" s="129"/>
      <c r="F358" s="73">
        <v>9971</v>
      </c>
    </row>
    <row r="359" s="74" customFormat="1" ht="22" hidden="1" customHeight="1" spans="1:6">
      <c r="A359" s="63">
        <v>44621</v>
      </c>
      <c r="B359" s="64" t="s">
        <v>478</v>
      </c>
      <c r="C359" s="64" t="s">
        <v>479</v>
      </c>
      <c r="D359" s="122">
        <v>3000</v>
      </c>
      <c r="E359" s="129"/>
      <c r="F359" s="73"/>
    </row>
    <row r="360" s="74" customFormat="1" ht="22" hidden="1" customHeight="1" spans="1:6">
      <c r="A360" s="63">
        <v>44621</v>
      </c>
      <c r="B360" s="64" t="s">
        <v>480</v>
      </c>
      <c r="C360" s="64" t="s">
        <v>407</v>
      </c>
      <c r="D360" s="122"/>
      <c r="E360" s="129">
        <v>3000</v>
      </c>
      <c r="F360" s="73"/>
    </row>
    <row r="361" s="74" customFormat="1" ht="22" hidden="1" customHeight="1" spans="1:8">
      <c r="A361" s="63">
        <v>44623</v>
      </c>
      <c r="B361" s="64" t="s">
        <v>481</v>
      </c>
      <c r="C361" s="64" t="s">
        <v>482</v>
      </c>
      <c r="D361" s="122"/>
      <c r="E361" s="129">
        <f t="shared" ref="E361:E366" si="0">F361*H361</f>
        <v>65380.608</v>
      </c>
      <c r="F361" s="73">
        <v>10368</v>
      </c>
      <c r="H361" s="74">
        <v>6.306</v>
      </c>
    </row>
    <row r="362" s="74" customFormat="1" ht="22" hidden="1" customHeight="1" spans="1:8">
      <c r="A362" s="63">
        <v>44624</v>
      </c>
      <c r="B362" s="64" t="s">
        <v>483</v>
      </c>
      <c r="C362" s="64" t="s">
        <v>20</v>
      </c>
      <c r="D362" s="122">
        <f t="shared" ref="D362:D367" si="1">F362*H362</f>
        <v>65380.608</v>
      </c>
      <c r="E362" s="129"/>
      <c r="F362" s="73">
        <v>10368</v>
      </c>
      <c r="H362" s="74">
        <v>6.306</v>
      </c>
    </row>
    <row r="363" s="74" customFormat="1" ht="22" hidden="1" customHeight="1" spans="1:8">
      <c r="A363" s="63">
        <v>44623</v>
      </c>
      <c r="B363" s="64" t="s">
        <v>484</v>
      </c>
      <c r="C363" s="64" t="s">
        <v>485</v>
      </c>
      <c r="D363" s="122"/>
      <c r="E363" s="129">
        <f t="shared" si="0"/>
        <v>62925.966</v>
      </c>
      <c r="F363" s="73">
        <v>9974</v>
      </c>
      <c r="H363" s="74">
        <v>6.309</v>
      </c>
    </row>
    <row r="364" s="74" customFormat="1" ht="22" customHeight="1" spans="1:8">
      <c r="A364" s="63">
        <v>44624</v>
      </c>
      <c r="B364" s="64" t="s">
        <v>486</v>
      </c>
      <c r="C364" s="64" t="s">
        <v>487</v>
      </c>
      <c r="D364" s="122">
        <f t="shared" si="1"/>
        <v>62925.966</v>
      </c>
      <c r="E364" s="129"/>
      <c r="F364" s="73">
        <v>9974</v>
      </c>
      <c r="G364" s="74" t="s">
        <v>488</v>
      </c>
      <c r="H364" s="74">
        <v>6.309</v>
      </c>
    </row>
    <row r="365" s="74" customFormat="1" ht="22" hidden="1" customHeight="1" spans="1:8">
      <c r="A365" s="63">
        <v>44624</v>
      </c>
      <c r="B365" s="64" t="s">
        <v>489</v>
      </c>
      <c r="C365" s="64" t="s">
        <v>301</v>
      </c>
      <c r="D365" s="122">
        <f t="shared" si="1"/>
        <v>125372.448</v>
      </c>
      <c r="E365" s="129"/>
      <c r="F365" s="73">
        <v>19872</v>
      </c>
      <c r="H365" s="74">
        <v>6.309</v>
      </c>
    </row>
    <row r="366" s="74" customFormat="1" ht="22" hidden="1" customHeight="1" spans="1:8">
      <c r="A366" s="63">
        <v>44624</v>
      </c>
      <c r="B366" s="64" t="s">
        <v>490</v>
      </c>
      <c r="C366" s="64" t="s">
        <v>491</v>
      </c>
      <c r="D366" s="122"/>
      <c r="E366" s="129">
        <f t="shared" si="0"/>
        <v>178292.34</v>
      </c>
      <c r="F366" s="73">
        <v>28260</v>
      </c>
      <c r="H366" s="74">
        <v>6.309</v>
      </c>
    </row>
    <row r="367" s="74" customFormat="1" ht="22" hidden="1" customHeight="1" spans="1:8">
      <c r="A367" s="63">
        <v>44624</v>
      </c>
      <c r="B367" s="64" t="s">
        <v>492</v>
      </c>
      <c r="C367" s="64" t="s">
        <v>20</v>
      </c>
      <c r="D367" s="122">
        <f t="shared" si="1"/>
        <v>178292.34</v>
      </c>
      <c r="E367" s="129"/>
      <c r="F367" s="73">
        <v>28260</v>
      </c>
      <c r="H367" s="74">
        <v>6.309</v>
      </c>
    </row>
    <row r="368" s="74" customFormat="1" ht="22" hidden="1" customHeight="1" spans="1:8">
      <c r="A368" s="63">
        <v>44627</v>
      </c>
      <c r="B368" s="64" t="s">
        <v>231</v>
      </c>
      <c r="C368" s="64" t="s">
        <v>52</v>
      </c>
      <c r="D368" s="122"/>
      <c r="E368" s="129">
        <f>F368*H368</f>
        <v>150055.586</v>
      </c>
      <c r="F368" s="73">
        <v>23780.6</v>
      </c>
      <c r="H368" s="74">
        <v>6.31</v>
      </c>
    </row>
    <row r="369" s="74" customFormat="1" ht="22" hidden="1" customHeight="1" spans="1:8">
      <c r="A369" s="63">
        <v>44627</v>
      </c>
      <c r="B369" s="64" t="s">
        <v>493</v>
      </c>
      <c r="C369" s="64" t="s">
        <v>329</v>
      </c>
      <c r="D369" s="122">
        <f>F369*H369</f>
        <v>95829.97</v>
      </c>
      <c r="E369" s="129"/>
      <c r="F369" s="73">
        <v>15187</v>
      </c>
      <c r="H369" s="74">
        <v>6.31</v>
      </c>
    </row>
    <row r="370" s="74" customFormat="1" ht="22" hidden="1" customHeight="1" spans="1:8">
      <c r="A370" s="63">
        <v>44627</v>
      </c>
      <c r="B370" s="64" t="s">
        <v>494</v>
      </c>
      <c r="C370" s="64" t="s">
        <v>495</v>
      </c>
      <c r="D370" s="122">
        <f>F370*H370</f>
        <v>82.03</v>
      </c>
      <c r="E370" s="129"/>
      <c r="F370" s="73">
        <v>13</v>
      </c>
      <c r="H370" s="74">
        <v>6.31</v>
      </c>
    </row>
    <row r="371" s="74" customFormat="1" ht="22" hidden="1" customHeight="1" spans="1:8">
      <c r="A371" s="63">
        <v>44628</v>
      </c>
      <c r="B371" s="64" t="s">
        <v>496</v>
      </c>
      <c r="C371" s="64" t="s">
        <v>497</v>
      </c>
      <c r="D371" s="122"/>
      <c r="E371" s="129">
        <f>F371*H371</f>
        <v>125880.3</v>
      </c>
      <c r="F371" s="73">
        <v>19981</v>
      </c>
      <c r="H371" s="74">
        <v>6.3</v>
      </c>
    </row>
    <row r="372" s="74" customFormat="1" ht="22" hidden="1" customHeight="1" spans="1:8">
      <c r="A372" s="63">
        <v>44628</v>
      </c>
      <c r="B372" s="64" t="s">
        <v>498</v>
      </c>
      <c r="C372" s="64" t="s">
        <v>499</v>
      </c>
      <c r="D372" s="122"/>
      <c r="E372" s="129">
        <f>F372*H372</f>
        <v>71568</v>
      </c>
      <c r="F372" s="73">
        <v>11360</v>
      </c>
      <c r="H372" s="74">
        <v>6.3</v>
      </c>
    </row>
    <row r="373" s="74" customFormat="1" ht="22" customHeight="1" spans="1:8">
      <c r="A373" s="63">
        <v>44628</v>
      </c>
      <c r="B373" s="64" t="s">
        <v>500</v>
      </c>
      <c r="C373" s="64" t="s">
        <v>487</v>
      </c>
      <c r="D373" s="122">
        <f t="shared" ref="D373:D381" si="2">F373*H373</f>
        <v>125880.3</v>
      </c>
      <c r="E373" s="129"/>
      <c r="F373" s="73">
        <v>19981</v>
      </c>
      <c r="G373" s="74" t="s">
        <v>488</v>
      </c>
      <c r="H373" s="74">
        <v>6.3</v>
      </c>
    </row>
    <row r="374" s="74" customFormat="1" ht="22" customHeight="1" spans="1:8">
      <c r="A374" s="63">
        <v>44628</v>
      </c>
      <c r="B374" s="64" t="s">
        <v>501</v>
      </c>
      <c r="C374" s="64" t="s">
        <v>487</v>
      </c>
      <c r="D374" s="122">
        <f t="shared" si="2"/>
        <v>71568</v>
      </c>
      <c r="E374" s="129"/>
      <c r="F374" s="73">
        <v>11360</v>
      </c>
      <c r="G374" s="74" t="s">
        <v>488</v>
      </c>
      <c r="H374" s="74">
        <v>6.3</v>
      </c>
    </row>
    <row r="375" s="74" customFormat="1" ht="22" customHeight="1" spans="1:8">
      <c r="A375" s="63">
        <v>44630</v>
      </c>
      <c r="B375" s="64" t="s">
        <v>502</v>
      </c>
      <c r="C375" s="64" t="s">
        <v>52</v>
      </c>
      <c r="D375" s="122"/>
      <c r="E375" s="129">
        <f>F375*H375</f>
        <v>64595.5</v>
      </c>
      <c r="F375" s="73">
        <f>20500/2</f>
        <v>10250</v>
      </c>
      <c r="G375" s="74" t="s">
        <v>503</v>
      </c>
      <c r="H375" s="74">
        <v>6.302</v>
      </c>
    </row>
    <row r="376" s="74" customFormat="1" ht="22" customHeight="1" spans="1:8">
      <c r="A376" s="63">
        <v>44630</v>
      </c>
      <c r="B376" s="64" t="s">
        <v>504</v>
      </c>
      <c r="C376" s="64" t="s">
        <v>52</v>
      </c>
      <c r="D376" s="122"/>
      <c r="E376" s="129">
        <f>F376*H376</f>
        <v>64595.5</v>
      </c>
      <c r="F376" s="73">
        <f>20500/2</f>
        <v>10250</v>
      </c>
      <c r="G376" s="74" t="s">
        <v>503</v>
      </c>
      <c r="H376" s="74">
        <v>6.302</v>
      </c>
    </row>
    <row r="377" s="74" customFormat="1" ht="22" hidden="1" customHeight="1" spans="1:8">
      <c r="A377" s="63">
        <v>44630</v>
      </c>
      <c r="B377" s="64" t="s">
        <v>494</v>
      </c>
      <c r="C377" s="64" t="s">
        <v>495</v>
      </c>
      <c r="D377" s="122">
        <f t="shared" si="2"/>
        <v>82.03</v>
      </c>
      <c r="E377" s="129"/>
      <c r="F377" s="73">
        <v>13</v>
      </c>
      <c r="H377" s="74">
        <v>6.31</v>
      </c>
    </row>
    <row r="378" s="74" customFormat="1" ht="22" hidden="1" customHeight="1" spans="1:8">
      <c r="A378" s="63">
        <v>44630</v>
      </c>
      <c r="B378" s="64" t="s">
        <v>505</v>
      </c>
      <c r="C378" s="64" t="s">
        <v>506</v>
      </c>
      <c r="D378" s="122">
        <f t="shared" si="2"/>
        <v>220.85</v>
      </c>
      <c r="E378" s="129"/>
      <c r="F378" s="73">
        <v>35</v>
      </c>
      <c r="H378" s="74">
        <v>6.31</v>
      </c>
    </row>
    <row r="379" s="74" customFormat="1" ht="22" hidden="1" customHeight="1" spans="1:8">
      <c r="A379" s="63">
        <v>44630</v>
      </c>
      <c r="B379" s="64" t="s">
        <v>507</v>
      </c>
      <c r="C379" s="64" t="s">
        <v>313</v>
      </c>
      <c r="D379" s="122">
        <f t="shared" si="2"/>
        <v>54061.556</v>
      </c>
      <c r="E379" s="129"/>
      <c r="F379" s="73">
        <f>8593.6-13-13</f>
        <v>8567.6</v>
      </c>
      <c r="H379" s="74">
        <v>6.31</v>
      </c>
    </row>
    <row r="380" s="74" customFormat="1" ht="22" customHeight="1" spans="1:8">
      <c r="A380" s="63">
        <v>44630</v>
      </c>
      <c r="B380" s="64" t="s">
        <v>508</v>
      </c>
      <c r="C380" s="64" t="s">
        <v>313</v>
      </c>
      <c r="D380" s="122">
        <f t="shared" si="2"/>
        <v>64374.93</v>
      </c>
      <c r="E380" s="129"/>
      <c r="F380" s="73">
        <f>10250-35</f>
        <v>10215</v>
      </c>
      <c r="G380" s="74" t="s">
        <v>509</v>
      </c>
      <c r="H380" s="74">
        <v>6.302</v>
      </c>
    </row>
    <row r="381" s="74" customFormat="1" ht="22" hidden="1" customHeight="1" spans="1:8">
      <c r="A381" s="63">
        <v>44630</v>
      </c>
      <c r="B381" s="64" t="s">
        <v>510</v>
      </c>
      <c r="C381" s="64" t="s">
        <v>313</v>
      </c>
      <c r="D381" s="122">
        <f t="shared" si="2"/>
        <v>64595.5</v>
      </c>
      <c r="E381" s="129"/>
      <c r="F381" s="73">
        <f>20500/2</f>
        <v>10250</v>
      </c>
      <c r="H381" s="74">
        <v>6.302</v>
      </c>
    </row>
    <row r="382" s="74" customFormat="1" ht="22" hidden="1" customHeight="1" spans="1:8">
      <c r="A382" s="63">
        <v>44630</v>
      </c>
      <c r="B382" s="64" t="s">
        <v>511</v>
      </c>
      <c r="C382" s="64" t="s">
        <v>324</v>
      </c>
      <c r="D382" s="122"/>
      <c r="E382" s="129">
        <f t="shared" ref="E382:E389" si="3">F382*H382</f>
        <v>202350.918</v>
      </c>
      <c r="F382" s="73">
        <v>32109</v>
      </c>
      <c r="H382" s="74">
        <v>6.302</v>
      </c>
    </row>
    <row r="383" s="74" customFormat="1" ht="22" hidden="1" customHeight="1" spans="1:8">
      <c r="A383" s="63">
        <v>44630</v>
      </c>
      <c r="B383" s="64" t="s">
        <v>512</v>
      </c>
      <c r="C383" s="64" t="s">
        <v>487</v>
      </c>
      <c r="D383" s="122">
        <f>F383*H383</f>
        <v>202350.918</v>
      </c>
      <c r="E383" s="129"/>
      <c r="F383" s="73">
        <v>32109</v>
      </c>
      <c r="H383" s="74">
        <v>6.302</v>
      </c>
    </row>
    <row r="384" s="74" customFormat="1" ht="22" hidden="1" customHeight="1" spans="1:8">
      <c r="A384" s="63">
        <v>44630</v>
      </c>
      <c r="B384" s="64" t="s">
        <v>513</v>
      </c>
      <c r="C384" s="64" t="s">
        <v>514</v>
      </c>
      <c r="D384" s="122"/>
      <c r="E384" s="129">
        <f t="shared" si="3"/>
        <v>216366.566</v>
      </c>
      <c r="F384" s="73">
        <v>34333</v>
      </c>
      <c r="H384" s="74">
        <v>6.302</v>
      </c>
    </row>
    <row r="385" s="74" customFormat="1" ht="22" hidden="1" customHeight="1" spans="1:8">
      <c r="A385" s="63">
        <v>44630</v>
      </c>
      <c r="B385" s="64" t="s">
        <v>515</v>
      </c>
      <c r="C385" s="64" t="s">
        <v>26</v>
      </c>
      <c r="D385" s="122">
        <f>F385*H385</f>
        <v>216366.566</v>
      </c>
      <c r="E385" s="129"/>
      <c r="F385" s="73">
        <v>34333</v>
      </c>
      <c r="H385" s="74">
        <v>6.302</v>
      </c>
    </row>
    <row r="386" s="74" customFormat="1" ht="22" customHeight="1" spans="1:7">
      <c r="A386" s="63">
        <v>44630</v>
      </c>
      <c r="B386" s="64" t="s">
        <v>516</v>
      </c>
      <c r="C386" s="144" t="s">
        <v>22</v>
      </c>
      <c r="D386" s="122">
        <v>2900</v>
      </c>
      <c r="E386" s="129"/>
      <c r="F386" s="73"/>
      <c r="G386" s="145" t="s">
        <v>517</v>
      </c>
    </row>
    <row r="387" s="74" customFormat="1" ht="22" hidden="1" customHeight="1" spans="1:8">
      <c r="A387" s="63">
        <v>44631</v>
      </c>
      <c r="B387" s="64" t="s">
        <v>518</v>
      </c>
      <c r="C387" s="64" t="s">
        <v>499</v>
      </c>
      <c r="D387" s="122"/>
      <c r="E387" s="129">
        <f t="shared" si="3"/>
        <v>102949.3986</v>
      </c>
      <c r="F387" s="73">
        <v>16320.45</v>
      </c>
      <c r="H387" s="74">
        <v>6.308</v>
      </c>
    </row>
    <row r="388" s="74" customFormat="1" ht="22" hidden="1" customHeight="1" spans="1:8">
      <c r="A388" s="63">
        <v>44631</v>
      </c>
      <c r="B388" s="64" t="s">
        <v>498</v>
      </c>
      <c r="C388" s="64" t="s">
        <v>499</v>
      </c>
      <c r="D388" s="142"/>
      <c r="E388" s="129">
        <f t="shared" si="3"/>
        <v>39234.8138</v>
      </c>
      <c r="F388" s="73">
        <v>6219.85</v>
      </c>
      <c r="H388" s="74">
        <v>6.308</v>
      </c>
    </row>
    <row r="389" s="74" customFormat="1" ht="22" hidden="1" customHeight="1" spans="1:8">
      <c r="A389" s="63">
        <v>44631</v>
      </c>
      <c r="B389" s="64" t="s">
        <v>519</v>
      </c>
      <c r="C389" s="64" t="s">
        <v>142</v>
      </c>
      <c r="D389" s="142"/>
      <c r="E389" s="129">
        <f t="shared" si="3"/>
        <v>60780.734</v>
      </c>
      <c r="F389" s="73">
        <v>9635.5</v>
      </c>
      <c r="H389" s="74">
        <v>6.308</v>
      </c>
    </row>
    <row r="390" s="74" customFormat="1" ht="22" customHeight="1" spans="1:8">
      <c r="A390" s="63">
        <v>44631</v>
      </c>
      <c r="B390" s="64" t="s">
        <v>520</v>
      </c>
      <c r="C390" s="64" t="s">
        <v>487</v>
      </c>
      <c r="D390" s="122">
        <f>F390*H390</f>
        <v>102949.3986</v>
      </c>
      <c r="E390" s="129"/>
      <c r="F390" s="73">
        <v>16320.45</v>
      </c>
      <c r="G390" s="74" t="s">
        <v>488</v>
      </c>
      <c r="H390" s="74">
        <v>6.308</v>
      </c>
    </row>
    <row r="391" s="74" customFormat="1" ht="22" customHeight="1" spans="1:8">
      <c r="A391" s="63">
        <v>44631</v>
      </c>
      <c r="B391" s="64" t="s">
        <v>501</v>
      </c>
      <c r="C391" s="64" t="s">
        <v>487</v>
      </c>
      <c r="D391" s="122">
        <f>F391*H391</f>
        <v>39234.8138</v>
      </c>
      <c r="E391" s="129"/>
      <c r="F391" s="73">
        <v>6219.85</v>
      </c>
      <c r="G391" s="74" t="s">
        <v>488</v>
      </c>
      <c r="H391" s="74">
        <v>6.308</v>
      </c>
    </row>
    <row r="392" s="74" customFormat="1" ht="22" hidden="1" customHeight="1" spans="1:8">
      <c r="A392" s="63">
        <v>44634</v>
      </c>
      <c r="B392" s="64" t="s">
        <v>521</v>
      </c>
      <c r="C392" s="64" t="s">
        <v>57</v>
      </c>
      <c r="D392" s="142"/>
      <c r="E392" s="129">
        <f>F392*H392</f>
        <v>439301.258</v>
      </c>
      <c r="F392" s="73">
        <v>69214</v>
      </c>
      <c r="H392" s="74">
        <v>6.347</v>
      </c>
    </row>
    <row r="393" s="74" customFormat="1" ht="22" hidden="1" customHeight="1" spans="1:8">
      <c r="A393" s="63">
        <v>44635</v>
      </c>
      <c r="B393" s="64" t="s">
        <v>522</v>
      </c>
      <c r="C393" s="64" t="s">
        <v>26</v>
      </c>
      <c r="D393" s="122">
        <f>F393*H393</f>
        <v>433576.264</v>
      </c>
      <c r="E393" s="129"/>
      <c r="F393" s="73">
        <f>69214-902</f>
        <v>68312</v>
      </c>
      <c r="H393" s="74">
        <v>6.347</v>
      </c>
    </row>
    <row r="394" s="74" customFormat="1" ht="22" hidden="1" customHeight="1" spans="1:8">
      <c r="A394" s="63">
        <v>44635</v>
      </c>
      <c r="B394" s="64" t="s">
        <v>523</v>
      </c>
      <c r="C394" s="64" t="s">
        <v>26</v>
      </c>
      <c r="D394" s="122">
        <f>F394*H394</f>
        <v>60780.734</v>
      </c>
      <c r="E394" s="129"/>
      <c r="F394" s="73">
        <v>9635.5</v>
      </c>
      <c r="H394" s="74">
        <v>6.308</v>
      </c>
    </row>
    <row r="395" s="74" customFormat="1" ht="22" hidden="1" customHeight="1" spans="1:8">
      <c r="A395" s="63">
        <v>44635</v>
      </c>
      <c r="B395" s="64" t="s">
        <v>524</v>
      </c>
      <c r="C395" s="64" t="s">
        <v>52</v>
      </c>
      <c r="D395" s="142"/>
      <c r="E395" s="129">
        <f>F395*H395-36*H395</f>
        <v>150076.554</v>
      </c>
      <c r="F395" s="73">
        <v>23685</v>
      </c>
      <c r="H395" s="74">
        <v>6.346</v>
      </c>
    </row>
    <row r="396" s="74" customFormat="1" ht="22" customHeight="1" spans="1:8">
      <c r="A396" s="63">
        <v>44635</v>
      </c>
      <c r="B396" s="64" t="s">
        <v>525</v>
      </c>
      <c r="C396" s="64" t="s">
        <v>499</v>
      </c>
      <c r="D396" s="142"/>
      <c r="E396" s="129">
        <f>F396*H396</f>
        <v>154891.44</v>
      </c>
      <c r="F396" s="73">
        <f>24367-13</f>
        <v>24354</v>
      </c>
      <c r="G396" s="73" t="s">
        <v>526</v>
      </c>
      <c r="H396" s="74">
        <v>6.36</v>
      </c>
    </row>
    <row r="397" s="74" customFormat="1" ht="22" customHeight="1" spans="1:8">
      <c r="A397" s="63">
        <v>44635</v>
      </c>
      <c r="B397" s="64" t="s">
        <v>527</v>
      </c>
      <c r="C397" s="64" t="s">
        <v>499</v>
      </c>
      <c r="D397" s="142"/>
      <c r="E397" s="129">
        <f>F397*H397</f>
        <v>99343.2</v>
      </c>
      <c r="F397" s="73">
        <f>15633-13</f>
        <v>15620</v>
      </c>
      <c r="G397" s="73" t="s">
        <v>526</v>
      </c>
      <c r="H397" s="74">
        <v>6.36</v>
      </c>
    </row>
    <row r="398" s="74" customFormat="1" ht="22" customHeight="1" spans="1:8">
      <c r="A398" s="63">
        <v>44635</v>
      </c>
      <c r="B398" s="64" t="s">
        <v>528</v>
      </c>
      <c r="C398" s="64" t="s">
        <v>313</v>
      </c>
      <c r="D398" s="122">
        <f>F398*H398-36*H398</f>
        <v>150076.554</v>
      </c>
      <c r="E398" s="129"/>
      <c r="F398" s="73">
        <v>23685</v>
      </c>
      <c r="G398" s="74" t="s">
        <v>529</v>
      </c>
      <c r="H398" s="74">
        <v>6.346</v>
      </c>
    </row>
    <row r="399" s="74" customFormat="1" ht="22" customHeight="1" spans="1:9">
      <c r="A399" s="63">
        <v>44635</v>
      </c>
      <c r="B399" s="64" t="s">
        <v>530</v>
      </c>
      <c r="C399" s="64" t="s">
        <v>487</v>
      </c>
      <c r="D399" s="122">
        <f t="shared" ref="D398:D400" si="4">F399*H399</f>
        <v>154891.44</v>
      </c>
      <c r="E399" s="129"/>
      <c r="F399" s="73">
        <f>24367-13</f>
        <v>24354</v>
      </c>
      <c r="G399" s="73" t="s">
        <v>526</v>
      </c>
      <c r="H399" s="74">
        <v>6.36</v>
      </c>
      <c r="I399" s="74" t="s">
        <v>488</v>
      </c>
    </row>
    <row r="400" s="74" customFormat="1" ht="22" customHeight="1" spans="1:9">
      <c r="A400" s="63">
        <v>44635</v>
      </c>
      <c r="B400" s="64" t="s">
        <v>531</v>
      </c>
      <c r="C400" s="64" t="s">
        <v>487</v>
      </c>
      <c r="D400" s="122">
        <f t="shared" si="4"/>
        <v>99343.2</v>
      </c>
      <c r="E400" s="129"/>
      <c r="F400" s="73">
        <f>15633-13</f>
        <v>15620</v>
      </c>
      <c r="G400" s="73" t="s">
        <v>526</v>
      </c>
      <c r="H400" s="74">
        <v>6.36</v>
      </c>
      <c r="I400" s="74" t="s">
        <v>488</v>
      </c>
    </row>
    <row r="401" s="74" customFormat="1" ht="22" hidden="1" customHeight="1" spans="1:6">
      <c r="A401" s="63">
        <v>44641</v>
      </c>
      <c r="B401" s="64" t="s">
        <v>532</v>
      </c>
      <c r="C401" s="64" t="s">
        <v>533</v>
      </c>
      <c r="D401" s="122">
        <v>10000</v>
      </c>
      <c r="E401" s="129"/>
      <c r="F401" s="73"/>
    </row>
    <row r="402" s="74" customFormat="1" ht="22" hidden="1" customHeight="1" spans="1:8">
      <c r="A402" s="63">
        <v>44642</v>
      </c>
      <c r="B402" s="64" t="s">
        <v>534</v>
      </c>
      <c r="C402" s="64" t="s">
        <v>277</v>
      </c>
      <c r="D402" s="142"/>
      <c r="E402" s="129">
        <f>F402*H402</f>
        <v>63379.35</v>
      </c>
      <c r="F402" s="73">
        <v>9981</v>
      </c>
      <c r="H402" s="74">
        <v>6.35</v>
      </c>
    </row>
    <row r="403" s="74" customFormat="1" ht="22" hidden="1" customHeight="1" spans="1:8">
      <c r="A403" s="63">
        <v>44642</v>
      </c>
      <c r="B403" s="64" t="s">
        <v>535</v>
      </c>
      <c r="C403" s="64" t="s">
        <v>536</v>
      </c>
      <c r="D403" s="142"/>
      <c r="E403" s="129">
        <f>F403*H403</f>
        <v>114001.55</v>
      </c>
      <c r="F403" s="73">
        <v>17953</v>
      </c>
      <c r="H403" s="74">
        <v>6.35</v>
      </c>
    </row>
    <row r="404" s="74" customFormat="1" ht="22" customHeight="1" spans="1:8">
      <c r="A404" s="63">
        <v>44644</v>
      </c>
      <c r="B404" s="64" t="s">
        <v>537</v>
      </c>
      <c r="C404" s="64" t="s">
        <v>538</v>
      </c>
      <c r="D404" s="142"/>
      <c r="E404" s="129">
        <f>F404*H404</f>
        <v>54694.6374</v>
      </c>
      <c r="F404" s="146">
        <v>10751</v>
      </c>
      <c r="G404" s="74" t="s">
        <v>539</v>
      </c>
      <c r="H404" s="74">
        <v>5.0874</v>
      </c>
    </row>
    <row r="405" s="74" customFormat="1" ht="22" hidden="1" customHeight="1" spans="1:6">
      <c r="A405" s="63">
        <v>44645</v>
      </c>
      <c r="B405" s="64" t="s">
        <v>540</v>
      </c>
      <c r="C405" s="64" t="s">
        <v>541</v>
      </c>
      <c r="D405" s="122">
        <v>39800</v>
      </c>
      <c r="E405" s="129"/>
      <c r="F405" s="146"/>
    </row>
    <row r="406" s="74" customFormat="1" ht="22" customHeight="1" spans="1:8">
      <c r="A406" s="63">
        <v>44648</v>
      </c>
      <c r="B406" s="64" t="s">
        <v>542</v>
      </c>
      <c r="C406" s="64" t="s">
        <v>543</v>
      </c>
      <c r="D406" s="122">
        <f>F406*H406</f>
        <v>54694.6374</v>
      </c>
      <c r="E406" s="129"/>
      <c r="F406" s="146">
        <v>10751</v>
      </c>
      <c r="G406" s="74" t="s">
        <v>539</v>
      </c>
      <c r="H406" s="74">
        <v>5.0874</v>
      </c>
    </row>
    <row r="407" s="74" customFormat="1" ht="22" hidden="1" customHeight="1" spans="1:8">
      <c r="A407" s="63">
        <v>44648</v>
      </c>
      <c r="B407" s="64" t="s">
        <v>544</v>
      </c>
      <c r="C407" s="64" t="s">
        <v>545</v>
      </c>
      <c r="D407" s="142"/>
      <c r="E407" s="129">
        <f t="shared" ref="E407:E414" si="5">F407*H407</f>
        <v>36481.583</v>
      </c>
      <c r="F407" s="73">
        <v>5737</v>
      </c>
      <c r="H407" s="74">
        <v>6.359</v>
      </c>
    </row>
    <row r="408" s="74" customFormat="1" ht="22" hidden="1" customHeight="1" spans="1:8">
      <c r="A408" s="63">
        <v>44649</v>
      </c>
      <c r="B408" s="64" t="s">
        <v>546</v>
      </c>
      <c r="C408" s="64" t="s">
        <v>547</v>
      </c>
      <c r="D408" s="122">
        <f>F408*H408</f>
        <v>114001.55</v>
      </c>
      <c r="E408" s="129"/>
      <c r="F408" s="73">
        <v>17953</v>
      </c>
      <c r="H408" s="74">
        <v>6.35</v>
      </c>
    </row>
    <row r="409" s="74" customFormat="1" ht="22" hidden="1" customHeight="1" spans="1:8">
      <c r="A409" s="63">
        <v>44649</v>
      </c>
      <c r="B409" s="64" t="s">
        <v>548</v>
      </c>
      <c r="C409" s="64" t="s">
        <v>547</v>
      </c>
      <c r="D409" s="122">
        <f>F409*H409</f>
        <v>36481.583</v>
      </c>
      <c r="E409" s="129"/>
      <c r="F409" s="73">
        <v>5737</v>
      </c>
      <c r="H409" s="74">
        <v>6.359</v>
      </c>
    </row>
    <row r="410" s="74" customFormat="1" ht="22" hidden="1" customHeight="1" spans="1:8">
      <c r="A410" s="63">
        <v>44647</v>
      </c>
      <c r="B410" s="64" t="s">
        <v>549</v>
      </c>
      <c r="C410" s="64" t="s">
        <v>538</v>
      </c>
      <c r="D410" s="142"/>
      <c r="E410" s="129">
        <f t="shared" si="5"/>
        <v>49113.18</v>
      </c>
      <c r="F410" s="146">
        <v>9710</v>
      </c>
      <c r="H410" s="74">
        <v>5.058</v>
      </c>
    </row>
    <row r="411" s="74" customFormat="1" ht="22" customHeight="1" spans="1:8">
      <c r="A411" s="63">
        <v>44651</v>
      </c>
      <c r="B411" s="64" t="s">
        <v>550</v>
      </c>
      <c r="C411" s="64" t="s">
        <v>543</v>
      </c>
      <c r="D411" s="122">
        <f>F411*H411</f>
        <v>49113.18</v>
      </c>
      <c r="E411" s="129"/>
      <c r="F411" s="146">
        <v>9710</v>
      </c>
      <c r="G411" s="74" t="s">
        <v>551</v>
      </c>
      <c r="H411" s="74">
        <v>5.058</v>
      </c>
    </row>
    <row r="412" s="74" customFormat="1" ht="22" hidden="1" customHeight="1" spans="1:8">
      <c r="A412" s="63">
        <v>44652</v>
      </c>
      <c r="B412" s="64" t="s">
        <v>552</v>
      </c>
      <c r="C412" s="64" t="s">
        <v>458</v>
      </c>
      <c r="D412" s="122"/>
      <c r="E412" s="129">
        <f t="shared" si="5"/>
        <v>131977.762</v>
      </c>
      <c r="F412" s="73">
        <v>20797</v>
      </c>
      <c r="H412" s="74">
        <v>6.346</v>
      </c>
    </row>
    <row r="413" s="74" customFormat="1" ht="22" hidden="1" customHeight="1" spans="1:8">
      <c r="A413" s="63">
        <v>44652</v>
      </c>
      <c r="B413" s="64" t="s">
        <v>425</v>
      </c>
      <c r="C413" s="64" t="s">
        <v>52</v>
      </c>
      <c r="D413" s="122"/>
      <c r="E413" s="129">
        <f t="shared" si="5"/>
        <v>62825.4</v>
      </c>
      <c r="F413" s="73">
        <v>9900</v>
      </c>
      <c r="H413" s="74">
        <v>6.346</v>
      </c>
    </row>
    <row r="414" s="74" customFormat="1" ht="22" hidden="1" customHeight="1" spans="1:8">
      <c r="A414" s="63">
        <v>44652</v>
      </c>
      <c r="B414" s="64" t="s">
        <v>425</v>
      </c>
      <c r="C414" s="64" t="s">
        <v>52</v>
      </c>
      <c r="D414" s="122"/>
      <c r="E414" s="129">
        <f t="shared" si="5"/>
        <v>89254.20544</v>
      </c>
      <c r="F414" s="73">
        <v>14064.64</v>
      </c>
      <c r="H414" s="74">
        <v>6.346</v>
      </c>
    </row>
    <row r="415" s="74" customFormat="1" ht="22" hidden="1" customHeight="1" spans="1:8">
      <c r="A415" s="63">
        <v>44657</v>
      </c>
      <c r="B415" s="64" t="s">
        <v>553</v>
      </c>
      <c r="C415" s="64" t="s">
        <v>554</v>
      </c>
      <c r="D415" s="122">
        <f>F415*H415</f>
        <v>26145.236</v>
      </c>
      <c r="E415" s="129"/>
      <c r="F415" s="73">
        <v>4117.36</v>
      </c>
      <c r="H415" s="74">
        <v>6.35</v>
      </c>
    </row>
    <row r="416" s="74" customFormat="1" ht="22" hidden="1" customHeight="1" spans="1:8">
      <c r="A416" s="63">
        <v>44657</v>
      </c>
      <c r="B416" s="64" t="s">
        <v>555</v>
      </c>
      <c r="C416" s="64" t="s">
        <v>554</v>
      </c>
      <c r="D416" s="122">
        <f>F416*H416</f>
        <v>131977.762</v>
      </c>
      <c r="E416" s="129"/>
      <c r="F416" s="73">
        <v>20797</v>
      </c>
      <c r="H416" s="74">
        <v>6.346</v>
      </c>
    </row>
    <row r="417" s="74" customFormat="1" ht="22" hidden="1" customHeight="1" spans="1:8">
      <c r="A417" s="63">
        <v>44657</v>
      </c>
      <c r="B417" s="64" t="s">
        <v>556</v>
      </c>
      <c r="C417" s="64" t="s">
        <v>554</v>
      </c>
      <c r="D417" s="122">
        <f>F417*H417</f>
        <v>62825.4</v>
      </c>
      <c r="E417" s="129"/>
      <c r="F417" s="73">
        <v>9900</v>
      </c>
      <c r="H417" s="74">
        <v>6.346</v>
      </c>
    </row>
    <row r="418" s="74" customFormat="1" ht="22" customHeight="1" spans="1:8">
      <c r="A418" s="63">
        <v>44657</v>
      </c>
      <c r="B418" s="64" t="s">
        <v>556</v>
      </c>
      <c r="C418" s="64" t="s">
        <v>554</v>
      </c>
      <c r="D418" s="122">
        <f>F418*H418</f>
        <v>89254.20544</v>
      </c>
      <c r="E418" s="129"/>
      <c r="F418" s="73">
        <v>14064.64</v>
      </c>
      <c r="G418" s="74" t="s">
        <v>557</v>
      </c>
      <c r="H418" s="74">
        <v>6.346</v>
      </c>
    </row>
    <row r="419" s="74" customFormat="1" ht="22" hidden="1" customHeight="1" spans="1:8">
      <c r="A419" s="63">
        <v>44657</v>
      </c>
      <c r="B419" s="64" t="s">
        <v>558</v>
      </c>
      <c r="C419" s="64" t="s">
        <v>559</v>
      </c>
      <c r="D419" s="142"/>
      <c r="E419" s="129">
        <f>F419*H419</f>
        <v>50776.45</v>
      </c>
      <c r="F419" s="73">
        <v>7990</v>
      </c>
      <c r="H419" s="74">
        <v>6.355</v>
      </c>
    </row>
    <row r="420" s="74" customFormat="1" ht="22" hidden="1" customHeight="1" spans="1:8">
      <c r="A420" s="63">
        <v>44657</v>
      </c>
      <c r="B420" s="64" t="s">
        <v>560</v>
      </c>
      <c r="C420" s="64" t="s">
        <v>251</v>
      </c>
      <c r="D420" s="142"/>
      <c r="E420" s="129">
        <f>F420*H420</f>
        <v>53064.25</v>
      </c>
      <c r="F420" s="73">
        <v>8350</v>
      </c>
      <c r="H420" s="74">
        <v>6.355</v>
      </c>
    </row>
    <row r="421" s="74" customFormat="1" ht="22" hidden="1" customHeight="1" spans="1:8">
      <c r="A421" s="63">
        <v>44657</v>
      </c>
      <c r="B421" s="64" t="s">
        <v>561</v>
      </c>
      <c r="C421" s="64" t="s">
        <v>251</v>
      </c>
      <c r="D421" s="142"/>
      <c r="E421" s="129">
        <f>F421*H421</f>
        <v>53165.93</v>
      </c>
      <c r="F421" s="73">
        <v>8366</v>
      </c>
      <c r="H421" s="74">
        <v>6.355</v>
      </c>
    </row>
    <row r="422" s="74" customFormat="1" ht="22" hidden="1" customHeight="1" spans="1:8">
      <c r="A422" s="63">
        <v>44657</v>
      </c>
      <c r="B422" s="64" t="s">
        <v>562</v>
      </c>
      <c r="C422" s="64" t="s">
        <v>26</v>
      </c>
      <c r="D422" s="122">
        <f>F422*H422</f>
        <v>53064.25</v>
      </c>
      <c r="E422" s="129"/>
      <c r="F422" s="73">
        <v>8350</v>
      </c>
      <c r="H422" s="74">
        <v>6.355</v>
      </c>
    </row>
    <row r="423" s="74" customFormat="1" ht="22" hidden="1" customHeight="1" spans="1:8">
      <c r="A423" s="63">
        <v>44657</v>
      </c>
      <c r="B423" s="64" t="s">
        <v>563</v>
      </c>
      <c r="C423" s="64" t="s">
        <v>26</v>
      </c>
      <c r="D423" s="122">
        <f>F423*H423</f>
        <v>53165.93</v>
      </c>
      <c r="E423" s="129"/>
      <c r="F423" s="73">
        <v>8366</v>
      </c>
      <c r="H423" s="74">
        <v>6.355</v>
      </c>
    </row>
    <row r="424" s="74" customFormat="1" ht="22" customHeight="1" spans="1:8">
      <c r="A424" s="63">
        <v>44657</v>
      </c>
      <c r="B424" s="64" t="s">
        <v>553</v>
      </c>
      <c r="C424" s="64" t="s">
        <v>26</v>
      </c>
      <c r="D424" s="122">
        <f>F424*H424</f>
        <v>37234.114</v>
      </c>
      <c r="E424" s="129"/>
      <c r="F424" s="73">
        <f>9981-4117.36</f>
        <v>5863.64</v>
      </c>
      <c r="G424" s="74" t="s">
        <v>564</v>
      </c>
      <c r="H424" s="74">
        <v>6.35</v>
      </c>
    </row>
    <row r="425" s="74" customFormat="1" ht="22" hidden="1" customHeight="1" spans="1:8">
      <c r="A425" s="63">
        <v>44657</v>
      </c>
      <c r="B425" s="64" t="s">
        <v>565</v>
      </c>
      <c r="C425" s="64" t="s">
        <v>171</v>
      </c>
      <c r="D425" s="142"/>
      <c r="E425" s="129">
        <f>F425*H425</f>
        <v>158754.255</v>
      </c>
      <c r="F425" s="73">
        <v>24981</v>
      </c>
      <c r="H425" s="74">
        <v>6.355</v>
      </c>
    </row>
    <row r="426" s="74" customFormat="1" ht="22" hidden="1" customHeight="1" spans="1:8">
      <c r="A426" s="63">
        <v>44658</v>
      </c>
      <c r="B426" s="64" t="s">
        <v>566</v>
      </c>
      <c r="C426" s="64" t="s">
        <v>171</v>
      </c>
      <c r="D426" s="142"/>
      <c r="E426" s="129">
        <f>F426*H426</f>
        <v>148737.548</v>
      </c>
      <c r="F426" s="73">
        <v>23438</v>
      </c>
      <c r="H426" s="74">
        <v>6.346</v>
      </c>
    </row>
    <row r="427" s="74" customFormat="1" ht="22" hidden="1" customHeight="1" spans="1:8">
      <c r="A427" s="63">
        <v>44658</v>
      </c>
      <c r="B427" s="64" t="s">
        <v>567</v>
      </c>
      <c r="C427" s="64" t="s">
        <v>568</v>
      </c>
      <c r="D427" s="122">
        <f>F427*H427</f>
        <v>158754.255</v>
      </c>
      <c r="E427" s="129"/>
      <c r="F427" s="73">
        <v>24981</v>
      </c>
      <c r="H427" s="74">
        <v>6.355</v>
      </c>
    </row>
    <row r="428" s="74" customFormat="1" ht="22" hidden="1" customHeight="1" spans="1:8">
      <c r="A428" s="63">
        <v>44658</v>
      </c>
      <c r="B428" s="64" t="s">
        <v>569</v>
      </c>
      <c r="C428" s="64" t="s">
        <v>568</v>
      </c>
      <c r="D428" s="122">
        <f>F428*H428</f>
        <v>148737.548</v>
      </c>
      <c r="E428" s="129"/>
      <c r="F428" s="73">
        <v>23438</v>
      </c>
      <c r="H428" s="74">
        <v>6.346</v>
      </c>
    </row>
    <row r="429" s="74" customFormat="1" ht="22" hidden="1" customHeight="1" spans="1:6">
      <c r="A429" s="63">
        <v>44659</v>
      </c>
      <c r="B429" s="64" t="s">
        <v>368</v>
      </c>
      <c r="C429" s="64" t="s">
        <v>369</v>
      </c>
      <c r="D429" s="122">
        <v>10000</v>
      </c>
      <c r="E429" s="129"/>
      <c r="F429" s="73"/>
    </row>
    <row r="430" s="74" customFormat="1" ht="22" hidden="1" customHeight="1" spans="1:6">
      <c r="A430" s="63">
        <v>44659</v>
      </c>
      <c r="B430" s="64" t="s">
        <v>570</v>
      </c>
      <c r="C430" s="64" t="s">
        <v>571</v>
      </c>
      <c r="D430" s="142"/>
      <c r="E430" s="129">
        <v>10000</v>
      </c>
      <c r="F430" s="73"/>
    </row>
    <row r="431" s="74" customFormat="1" ht="22" customHeight="1" spans="1:8">
      <c r="A431" s="63">
        <v>44659</v>
      </c>
      <c r="B431" s="64" t="s">
        <v>572</v>
      </c>
      <c r="C431" s="64" t="s">
        <v>573</v>
      </c>
      <c r="D431" s="142">
        <v>0</v>
      </c>
      <c r="E431" s="129">
        <f>F431*H431</f>
        <v>109309.85</v>
      </c>
      <c r="F431" s="73">
        <f>34225-17000</f>
        <v>17225</v>
      </c>
      <c r="G431" s="74" t="s">
        <v>574</v>
      </c>
      <c r="H431" s="74">
        <v>6.346</v>
      </c>
    </row>
    <row r="432" s="74" customFormat="1" ht="22" customHeight="1" spans="1:8">
      <c r="A432" s="63">
        <v>44659</v>
      </c>
      <c r="B432" s="64" t="s">
        <v>575</v>
      </c>
      <c r="C432" s="64" t="s">
        <v>573</v>
      </c>
      <c r="D432" s="142"/>
      <c r="E432" s="129">
        <f>F432*H432</f>
        <v>107882</v>
      </c>
      <c r="F432" s="73">
        <v>17000</v>
      </c>
      <c r="G432" s="74" t="s">
        <v>574</v>
      </c>
      <c r="H432" s="74">
        <v>6.346</v>
      </c>
    </row>
    <row r="433" s="74" customFormat="1" ht="22" hidden="1" customHeight="1" spans="1:8">
      <c r="A433" s="63">
        <v>44658</v>
      </c>
      <c r="B433" s="64" t="s">
        <v>576</v>
      </c>
      <c r="C433" s="64" t="s">
        <v>171</v>
      </c>
      <c r="D433" s="142"/>
      <c r="E433" s="129">
        <f>F433*H433</f>
        <v>158529.426</v>
      </c>
      <c r="F433" s="73">
        <v>24981</v>
      </c>
      <c r="H433" s="74">
        <v>6.346</v>
      </c>
    </row>
    <row r="434" s="74" customFormat="1" ht="22" hidden="1" customHeight="1" spans="1:8">
      <c r="A434" s="63">
        <v>44658</v>
      </c>
      <c r="B434" s="64" t="s">
        <v>576</v>
      </c>
      <c r="C434" s="64" t="s">
        <v>171</v>
      </c>
      <c r="D434" s="122"/>
      <c r="E434" s="129">
        <f>F434*H434</f>
        <v>114615.106</v>
      </c>
      <c r="F434" s="73">
        <v>18061</v>
      </c>
      <c r="H434" s="74">
        <v>6.346</v>
      </c>
    </row>
    <row r="435" s="74" customFormat="1" ht="22" hidden="1" customHeight="1" spans="1:8">
      <c r="A435" s="63">
        <v>44662</v>
      </c>
      <c r="B435" s="64" t="s">
        <v>567</v>
      </c>
      <c r="C435" s="64" t="s">
        <v>568</v>
      </c>
      <c r="D435" s="122">
        <f>F435*H435</f>
        <v>114615.106</v>
      </c>
      <c r="E435" s="129"/>
      <c r="F435" s="73">
        <v>18061</v>
      </c>
      <c r="H435" s="74">
        <v>6.346</v>
      </c>
    </row>
    <row r="436" s="74" customFormat="1" ht="22" customHeight="1" spans="1:8">
      <c r="A436" s="63">
        <v>44662</v>
      </c>
      <c r="B436" s="64" t="s">
        <v>567</v>
      </c>
      <c r="C436" s="64" t="s">
        <v>568</v>
      </c>
      <c r="D436" s="122">
        <f>F436*H436</f>
        <v>158529.426</v>
      </c>
      <c r="E436" s="129"/>
      <c r="F436" s="73">
        <v>24981</v>
      </c>
      <c r="G436" s="74">
        <v>43042</v>
      </c>
      <c r="H436" s="74">
        <v>6.346</v>
      </c>
    </row>
    <row r="437" s="74" customFormat="1" ht="22" hidden="1" customHeight="1" spans="1:8">
      <c r="A437" s="63">
        <v>44663</v>
      </c>
      <c r="B437" s="64" t="s">
        <v>577</v>
      </c>
      <c r="C437" s="64" t="s">
        <v>578</v>
      </c>
      <c r="D437" s="142"/>
      <c r="E437" s="129">
        <f>F437*H437</f>
        <v>70840.6</v>
      </c>
      <c r="F437" s="73">
        <v>11156</v>
      </c>
      <c r="H437" s="74">
        <v>6.35</v>
      </c>
    </row>
    <row r="438" s="74" customFormat="1" ht="22" hidden="1" customHeight="1" spans="1:8">
      <c r="A438" s="63">
        <v>44663</v>
      </c>
      <c r="B438" s="64" t="s">
        <v>579</v>
      </c>
      <c r="C438" s="64" t="s">
        <v>580</v>
      </c>
      <c r="D438" s="122">
        <f>F438*H438</f>
        <v>50776.45</v>
      </c>
      <c r="E438" s="129"/>
      <c r="F438" s="73">
        <v>7990</v>
      </c>
      <c r="H438" s="74">
        <v>6.355</v>
      </c>
    </row>
    <row r="439" s="74" customFormat="1" ht="22" hidden="1" customHeight="1" spans="1:8">
      <c r="A439" s="63">
        <v>44663</v>
      </c>
      <c r="B439" s="64" t="s">
        <v>581</v>
      </c>
      <c r="C439" s="64" t="s">
        <v>580</v>
      </c>
      <c r="D439" s="122">
        <f>F439*H439</f>
        <v>70840.6</v>
      </c>
      <c r="E439" s="129"/>
      <c r="F439" s="73">
        <v>11156</v>
      </c>
      <c r="H439" s="74">
        <v>6.35</v>
      </c>
    </row>
    <row r="440" s="74" customFormat="1" ht="22" hidden="1" customHeight="1" spans="1:8">
      <c r="A440" s="63">
        <v>44664</v>
      </c>
      <c r="B440" s="64" t="s">
        <v>582</v>
      </c>
      <c r="C440" s="64" t="s">
        <v>538</v>
      </c>
      <c r="D440" s="142"/>
      <c r="E440" s="129">
        <f>F440*H440</f>
        <v>19862.64</v>
      </c>
      <c r="F440" s="146">
        <v>3920</v>
      </c>
      <c r="H440" s="74">
        <v>5.067</v>
      </c>
    </row>
    <row r="441" s="74" customFormat="1" ht="22" customHeight="1" spans="1:8">
      <c r="A441" s="63">
        <v>44665</v>
      </c>
      <c r="B441" s="64" t="s">
        <v>583</v>
      </c>
      <c r="C441" s="64" t="s">
        <v>584</v>
      </c>
      <c r="D441" s="122">
        <f>F441*H441</f>
        <v>19862.64</v>
      </c>
      <c r="E441" s="129"/>
      <c r="F441" s="73">
        <v>3920</v>
      </c>
      <c r="G441" s="74" t="s">
        <v>585</v>
      </c>
      <c r="H441" s="74">
        <v>5.067</v>
      </c>
    </row>
    <row r="442" s="74" customFormat="1" ht="22" hidden="1" customHeight="1" spans="1:8">
      <c r="A442" s="63">
        <v>44670</v>
      </c>
      <c r="B442" s="64" t="s">
        <v>586</v>
      </c>
      <c r="C442" s="64" t="s">
        <v>580</v>
      </c>
      <c r="D442" s="122">
        <f>F442*H442</f>
        <v>107882</v>
      </c>
      <c r="E442" s="129"/>
      <c r="F442" s="73">
        <v>17000</v>
      </c>
      <c r="H442" s="74">
        <v>6.346</v>
      </c>
    </row>
    <row r="443" s="74" customFormat="1" ht="22" customHeight="1" spans="1:8">
      <c r="A443" s="63">
        <v>44670</v>
      </c>
      <c r="B443" s="64" t="s">
        <v>587</v>
      </c>
      <c r="C443" s="64" t="s">
        <v>580</v>
      </c>
      <c r="D443" s="122">
        <f>F443*H443</f>
        <v>109309.85</v>
      </c>
      <c r="E443" s="129"/>
      <c r="F443" s="73">
        <f>34225-17000</f>
        <v>17225</v>
      </c>
      <c r="G443" s="74" t="s">
        <v>588</v>
      </c>
      <c r="H443" s="74">
        <v>6.346</v>
      </c>
    </row>
    <row r="444" s="74" customFormat="1" ht="22" hidden="1" customHeight="1" spans="1:6">
      <c r="A444" s="63">
        <v>44670</v>
      </c>
      <c r="B444" s="64" t="s">
        <v>589</v>
      </c>
      <c r="C444" s="64"/>
      <c r="D444" s="122">
        <v>610.56</v>
      </c>
      <c r="E444" s="129"/>
      <c r="F444" s="73"/>
    </row>
    <row r="445" s="74" customFormat="1" ht="22" hidden="1" customHeight="1" spans="1:6">
      <c r="A445" s="63">
        <v>44670</v>
      </c>
      <c r="B445" s="64" t="s">
        <v>590</v>
      </c>
      <c r="C445" s="64"/>
      <c r="D445" s="142"/>
      <c r="E445" s="129">
        <v>610.56</v>
      </c>
      <c r="F445" s="73"/>
    </row>
    <row r="446" s="74" customFormat="1" ht="22" hidden="1" customHeight="1" spans="1:6">
      <c r="A446" s="63">
        <v>44670</v>
      </c>
      <c r="B446" s="64" t="s">
        <v>591</v>
      </c>
      <c r="C446" s="64" t="s">
        <v>443</v>
      </c>
      <c r="D446" s="142"/>
      <c r="E446" s="129">
        <v>631</v>
      </c>
      <c r="F446" s="73"/>
    </row>
    <row r="447" s="74" customFormat="1" ht="22" hidden="1" customHeight="1" spans="1:6">
      <c r="A447" s="63">
        <v>44671</v>
      </c>
      <c r="B447" s="64" t="s">
        <v>592</v>
      </c>
      <c r="C447" s="64" t="s">
        <v>593</v>
      </c>
      <c r="D447" s="122">
        <v>48600</v>
      </c>
      <c r="E447" s="129"/>
      <c r="F447" s="73"/>
    </row>
    <row r="448" s="74" customFormat="1" ht="22" hidden="1" customHeight="1" spans="1:8">
      <c r="A448" s="63">
        <v>44670</v>
      </c>
      <c r="B448" s="64" t="s">
        <v>594</v>
      </c>
      <c r="C448" s="64" t="s">
        <v>129</v>
      </c>
      <c r="D448" s="142"/>
      <c r="E448" s="129">
        <f t="shared" ref="E448:E450" si="6">F448*H448</f>
        <v>95521.939</v>
      </c>
      <c r="F448" s="73">
        <v>14951</v>
      </c>
      <c r="H448" s="74">
        <v>6.389</v>
      </c>
    </row>
    <row r="449" s="74" customFormat="1" ht="22" hidden="1" customHeight="1" spans="1:8">
      <c r="A449" s="63">
        <v>44670</v>
      </c>
      <c r="B449" s="64" t="s">
        <v>595</v>
      </c>
      <c r="C449" s="64" t="s">
        <v>499</v>
      </c>
      <c r="D449" s="142"/>
      <c r="E449" s="129">
        <f t="shared" si="6"/>
        <v>106498.241</v>
      </c>
      <c r="F449" s="73">
        <v>16669</v>
      </c>
      <c r="H449" s="74">
        <v>6.389</v>
      </c>
    </row>
    <row r="450" s="74" customFormat="1" ht="22" hidden="1" customHeight="1" spans="1:8">
      <c r="A450" s="63">
        <v>44670</v>
      </c>
      <c r="B450" s="64" t="s">
        <v>596</v>
      </c>
      <c r="C450" s="64" t="s">
        <v>597</v>
      </c>
      <c r="D450" s="142"/>
      <c r="E450" s="129">
        <f t="shared" si="6"/>
        <v>92493.553</v>
      </c>
      <c r="F450" s="73">
        <v>14477</v>
      </c>
      <c r="H450" s="74">
        <v>6.389</v>
      </c>
    </row>
    <row r="451" s="74" customFormat="1" ht="22" hidden="1" customHeight="1" spans="1:8">
      <c r="A451" s="63">
        <v>44671</v>
      </c>
      <c r="B451" s="64" t="s">
        <v>598</v>
      </c>
      <c r="C451" s="64" t="s">
        <v>313</v>
      </c>
      <c r="D451" s="122">
        <f>F451*H451-230</f>
        <v>95291.939</v>
      </c>
      <c r="E451" s="129"/>
      <c r="F451" s="73">
        <v>14951</v>
      </c>
      <c r="H451" s="74">
        <v>6.389</v>
      </c>
    </row>
    <row r="452" s="74" customFormat="1" ht="22" customHeight="1" spans="1:8">
      <c r="A452" s="63">
        <v>44671</v>
      </c>
      <c r="B452" s="64" t="s">
        <v>599</v>
      </c>
      <c r="C452" s="64" t="s">
        <v>313</v>
      </c>
      <c r="D452" s="122">
        <f>36*6.389</f>
        <v>230.004</v>
      </c>
      <c r="E452" s="129"/>
      <c r="F452" s="73"/>
      <c r="G452" s="74" t="s">
        <v>600</v>
      </c>
      <c r="H452" s="74">
        <v>6.389</v>
      </c>
    </row>
    <row r="453" s="74" customFormat="1" ht="22" hidden="1" customHeight="1" spans="1:8">
      <c r="A453" s="63">
        <v>44671</v>
      </c>
      <c r="B453" s="64" t="s">
        <v>601</v>
      </c>
      <c r="C453" s="64" t="s">
        <v>580</v>
      </c>
      <c r="D453" s="122">
        <f>F453*H453</f>
        <v>106498.241</v>
      </c>
      <c r="E453" s="129"/>
      <c r="F453" s="73">
        <v>16669</v>
      </c>
      <c r="H453" s="74">
        <v>6.389</v>
      </c>
    </row>
    <row r="454" s="74" customFormat="1" ht="22" hidden="1" customHeight="1" spans="1:8">
      <c r="A454" s="63">
        <v>44671</v>
      </c>
      <c r="B454" s="64" t="s">
        <v>602</v>
      </c>
      <c r="C454" s="64" t="s">
        <v>580</v>
      </c>
      <c r="D454" s="122">
        <f>F454*H454</f>
        <v>92493.553</v>
      </c>
      <c r="E454" s="129"/>
      <c r="F454" s="73">
        <v>14477</v>
      </c>
      <c r="H454" s="74">
        <v>6.389</v>
      </c>
    </row>
    <row r="455" s="74" customFormat="1" ht="22" hidden="1" customHeight="1" spans="1:8">
      <c r="A455" s="63">
        <v>44671</v>
      </c>
      <c r="B455" s="64" t="s">
        <v>603</v>
      </c>
      <c r="C455" s="64" t="s">
        <v>604</v>
      </c>
      <c r="D455" s="122"/>
      <c r="E455" s="129">
        <f t="shared" ref="E455:E458" si="7">F455*H455</f>
        <v>110050.525</v>
      </c>
      <c r="F455" s="73">
        <f>34225-17000</f>
        <v>17225</v>
      </c>
      <c r="H455" s="74">
        <v>6.389</v>
      </c>
    </row>
    <row r="456" s="74" customFormat="1" ht="22" hidden="1" customHeight="1" spans="1:6">
      <c r="A456" s="63">
        <v>44671</v>
      </c>
      <c r="B456" s="64" t="s">
        <v>605</v>
      </c>
      <c r="C456" s="64" t="s">
        <v>89</v>
      </c>
      <c r="D456" s="122">
        <v>412</v>
      </c>
      <c r="E456" s="129"/>
      <c r="F456" s="73"/>
    </row>
    <row r="457" s="74" customFormat="1" ht="22" hidden="1" customHeight="1" spans="1:8">
      <c r="A457" s="63">
        <v>44672</v>
      </c>
      <c r="B457" s="64" t="s">
        <v>434</v>
      </c>
      <c r="C457" s="64" t="s">
        <v>435</v>
      </c>
      <c r="D457" s="142"/>
      <c r="E457" s="129">
        <f t="shared" si="7"/>
        <v>183609.6</v>
      </c>
      <c r="F457" s="73">
        <v>28689</v>
      </c>
      <c r="H457" s="74">
        <v>6.4</v>
      </c>
    </row>
    <row r="458" s="74" customFormat="1" ht="22" hidden="1" customHeight="1" spans="1:8">
      <c r="A458" s="63">
        <v>44672</v>
      </c>
      <c r="B458" s="64" t="s">
        <v>437</v>
      </c>
      <c r="C458" s="64" t="s">
        <v>26</v>
      </c>
      <c r="D458" s="122">
        <f>F458*H458</f>
        <v>183609.6</v>
      </c>
      <c r="E458" s="129"/>
      <c r="F458" s="73">
        <v>28689</v>
      </c>
      <c r="H458" s="74">
        <v>6.4</v>
      </c>
    </row>
    <row r="459" s="74" customFormat="1" ht="22" hidden="1" customHeight="1" spans="1:8">
      <c r="A459" s="63">
        <v>44672</v>
      </c>
      <c r="B459" s="64" t="s">
        <v>606</v>
      </c>
      <c r="C459" s="64" t="s">
        <v>607</v>
      </c>
      <c r="D459" s="142"/>
      <c r="E459" s="129">
        <f>F459*H459</f>
        <v>96244.24</v>
      </c>
      <c r="F459" s="73">
        <v>14968</v>
      </c>
      <c r="H459" s="74">
        <v>6.43</v>
      </c>
    </row>
    <row r="460" s="74" customFormat="1" ht="22" hidden="1" customHeight="1" spans="1:8">
      <c r="A460" s="63">
        <v>44672</v>
      </c>
      <c r="B460" s="64" t="s">
        <v>608</v>
      </c>
      <c r="C460" s="64" t="s">
        <v>580</v>
      </c>
      <c r="D460" s="122">
        <f>F460*H460</f>
        <v>96244.24</v>
      </c>
      <c r="E460" s="129"/>
      <c r="F460" s="73">
        <v>14968</v>
      </c>
      <c r="H460" s="74">
        <v>6.43</v>
      </c>
    </row>
    <row r="461" s="74" customFormat="1" ht="22" hidden="1" customHeight="1" spans="1:6">
      <c r="A461" s="63">
        <v>44672</v>
      </c>
      <c r="B461" s="64" t="s">
        <v>592</v>
      </c>
      <c r="C461" s="64" t="s">
        <v>609</v>
      </c>
      <c r="D461" s="122">
        <v>45000</v>
      </c>
      <c r="E461" s="129"/>
      <c r="F461" s="73"/>
    </row>
    <row r="462" s="74" customFormat="1" ht="22" hidden="1" customHeight="1" spans="1:8">
      <c r="A462" s="63">
        <v>44673</v>
      </c>
      <c r="B462" s="64" t="s">
        <v>610</v>
      </c>
      <c r="C462" s="64" t="s">
        <v>611</v>
      </c>
      <c r="D462" s="142"/>
      <c r="E462" s="129">
        <f t="shared" ref="E462:E464" si="8">F462*H462</f>
        <v>60866.3409</v>
      </c>
      <c r="F462" s="73">
        <v>9455.7</v>
      </c>
      <c r="H462" s="74">
        <v>6.437</v>
      </c>
    </row>
    <row r="463" s="74" customFormat="1" ht="22" hidden="1" customHeight="1" spans="1:8">
      <c r="A463" s="63">
        <v>44673</v>
      </c>
      <c r="B463" s="64" t="s">
        <v>612</v>
      </c>
      <c r="C463" s="64" t="s">
        <v>613</v>
      </c>
      <c r="D463" s="142"/>
      <c r="E463" s="129">
        <f t="shared" si="8"/>
        <v>98054.821</v>
      </c>
      <c r="F463" s="73">
        <v>15233</v>
      </c>
      <c r="H463" s="74">
        <v>6.437</v>
      </c>
    </row>
    <row r="464" s="74" customFormat="1" ht="22" hidden="1" customHeight="1" spans="1:8">
      <c r="A464" s="63">
        <v>44673</v>
      </c>
      <c r="B464" s="64" t="s">
        <v>614</v>
      </c>
      <c r="C464" s="64" t="s">
        <v>413</v>
      </c>
      <c r="D464" s="142"/>
      <c r="E464" s="129">
        <f t="shared" si="8"/>
        <v>115801.63</v>
      </c>
      <c r="F464" s="73">
        <v>17990</v>
      </c>
      <c r="H464" s="74">
        <v>6.437</v>
      </c>
    </row>
    <row r="465" s="74" customFormat="1" ht="22" hidden="1" customHeight="1" spans="1:8">
      <c r="A465" s="63">
        <v>44673</v>
      </c>
      <c r="B465" s="64" t="s">
        <v>615</v>
      </c>
      <c r="C465" s="64" t="s">
        <v>580</v>
      </c>
      <c r="D465" s="122">
        <f>F465*H465</f>
        <v>98054.821</v>
      </c>
      <c r="E465" s="129"/>
      <c r="F465" s="73">
        <v>15233</v>
      </c>
      <c r="H465" s="74">
        <v>6.437</v>
      </c>
    </row>
    <row r="466" s="74" customFormat="1" ht="22" hidden="1" customHeight="1" spans="1:8">
      <c r="A466" s="63">
        <v>44673</v>
      </c>
      <c r="B466" s="64" t="s">
        <v>616</v>
      </c>
      <c r="C466" s="64" t="s">
        <v>580</v>
      </c>
      <c r="D466" s="122">
        <f>F466*H466</f>
        <v>115801.63</v>
      </c>
      <c r="E466" s="129"/>
      <c r="F466" s="73">
        <v>17990</v>
      </c>
      <c r="H466" s="74">
        <v>6.437</v>
      </c>
    </row>
    <row r="467" s="74" customFormat="1" ht="22" hidden="1" customHeight="1" spans="1:6">
      <c r="A467" s="63">
        <v>44673</v>
      </c>
      <c r="B467" s="64" t="s">
        <v>617</v>
      </c>
      <c r="C467" s="64" t="s">
        <v>618</v>
      </c>
      <c r="D467" s="122">
        <v>30000</v>
      </c>
      <c r="E467" s="129"/>
      <c r="F467" s="73"/>
    </row>
    <row r="468" s="74" customFormat="1" ht="22" hidden="1" customHeight="1" spans="1:6">
      <c r="A468" s="63">
        <v>44673</v>
      </c>
      <c r="B468" s="64" t="s">
        <v>619</v>
      </c>
      <c r="C468" s="64" t="s">
        <v>620</v>
      </c>
      <c r="D468" s="122">
        <v>26000</v>
      </c>
      <c r="E468" s="129"/>
      <c r="F468" s="73"/>
    </row>
    <row r="469" s="74" customFormat="1" ht="22" hidden="1" customHeight="1" spans="1:6">
      <c r="A469" s="63">
        <v>44672</v>
      </c>
      <c r="B469" s="64" t="s">
        <v>621</v>
      </c>
      <c r="C469" s="64" t="s">
        <v>622</v>
      </c>
      <c r="D469" s="122">
        <v>2100</v>
      </c>
      <c r="E469" s="129"/>
      <c r="F469" s="73"/>
    </row>
    <row r="470" s="74" customFormat="1" ht="22" hidden="1" customHeight="1" spans="1:6">
      <c r="A470" s="63">
        <v>44675</v>
      </c>
      <c r="B470" s="64" t="s">
        <v>623</v>
      </c>
      <c r="C470" s="64" t="s">
        <v>443</v>
      </c>
      <c r="D470" s="122"/>
      <c r="E470" s="129">
        <v>2100</v>
      </c>
      <c r="F470" s="73"/>
    </row>
    <row r="471" s="74" customFormat="1" ht="22" customHeight="1" spans="1:8">
      <c r="A471" s="63">
        <v>44676</v>
      </c>
      <c r="B471" s="147" t="s">
        <v>624</v>
      </c>
      <c r="C471" s="64" t="s">
        <v>538</v>
      </c>
      <c r="D471" s="142"/>
      <c r="E471" s="129">
        <f t="shared" ref="E471:E473" si="9">F471*H471</f>
        <v>20134.1</v>
      </c>
      <c r="F471" s="146">
        <f t="shared" ref="F471:F476" si="10">11740/3</f>
        <v>3913.33333333333</v>
      </c>
      <c r="G471" s="74" t="s">
        <v>625</v>
      </c>
      <c r="H471" s="74">
        <v>5.145</v>
      </c>
    </row>
    <row r="472" s="74" customFormat="1" ht="22" customHeight="1" spans="1:8">
      <c r="A472" s="63">
        <v>44676</v>
      </c>
      <c r="B472" s="147" t="s">
        <v>626</v>
      </c>
      <c r="C472" s="64" t="s">
        <v>538</v>
      </c>
      <c r="D472" s="142"/>
      <c r="E472" s="129">
        <f t="shared" si="9"/>
        <v>20134.1</v>
      </c>
      <c r="F472" s="146">
        <f t="shared" si="10"/>
        <v>3913.33333333333</v>
      </c>
      <c r="G472" s="74" t="s">
        <v>625</v>
      </c>
      <c r="H472" s="74">
        <v>5.145</v>
      </c>
    </row>
    <row r="473" s="74" customFormat="1" ht="22" customHeight="1" spans="1:8">
      <c r="A473" s="63">
        <v>44676</v>
      </c>
      <c r="B473" s="147" t="s">
        <v>627</v>
      </c>
      <c r="C473" s="64" t="s">
        <v>538</v>
      </c>
      <c r="D473" s="142"/>
      <c r="E473" s="129">
        <f t="shared" si="9"/>
        <v>20134.1</v>
      </c>
      <c r="F473" s="146">
        <f t="shared" si="10"/>
        <v>3913.33333333333</v>
      </c>
      <c r="G473" s="74" t="s">
        <v>625</v>
      </c>
      <c r="H473" s="74">
        <v>5.145</v>
      </c>
    </row>
    <row r="474" s="74" customFormat="1" ht="22" customHeight="1" spans="1:8">
      <c r="A474" s="63">
        <v>44676</v>
      </c>
      <c r="B474" s="147" t="s">
        <v>628</v>
      </c>
      <c r="C474" s="64" t="s">
        <v>543</v>
      </c>
      <c r="D474" s="122">
        <f t="shared" ref="D474:D476" si="11">F474*H474</f>
        <v>20134.1</v>
      </c>
      <c r="E474" s="129"/>
      <c r="F474" s="146">
        <f t="shared" si="10"/>
        <v>3913.33333333333</v>
      </c>
      <c r="G474" s="74" t="s">
        <v>625</v>
      </c>
      <c r="H474" s="74">
        <v>5.145</v>
      </c>
    </row>
    <row r="475" s="74" customFormat="1" ht="22" customHeight="1" spans="1:8">
      <c r="A475" s="63">
        <v>44676</v>
      </c>
      <c r="B475" s="147" t="s">
        <v>629</v>
      </c>
      <c r="C475" s="64" t="s">
        <v>543</v>
      </c>
      <c r="D475" s="122">
        <f t="shared" si="11"/>
        <v>20134.1</v>
      </c>
      <c r="E475" s="129"/>
      <c r="F475" s="146">
        <f t="shared" si="10"/>
        <v>3913.33333333333</v>
      </c>
      <c r="G475" s="74" t="s">
        <v>625</v>
      </c>
      <c r="H475" s="74">
        <v>5.145</v>
      </c>
    </row>
    <row r="476" s="74" customFormat="1" ht="22" customHeight="1" spans="1:8">
      <c r="A476" s="63">
        <v>44676</v>
      </c>
      <c r="B476" s="147" t="s">
        <v>630</v>
      </c>
      <c r="C476" s="64" t="s">
        <v>543</v>
      </c>
      <c r="D476" s="122">
        <f t="shared" si="11"/>
        <v>20134.1</v>
      </c>
      <c r="E476" s="129"/>
      <c r="F476" s="146">
        <f t="shared" si="10"/>
        <v>3913.33333333333</v>
      </c>
      <c r="G476" s="74" t="s">
        <v>625</v>
      </c>
      <c r="H476" s="74">
        <v>5.145</v>
      </c>
    </row>
    <row r="477" s="74" customFormat="1" ht="22" hidden="1" customHeight="1" spans="1:6">
      <c r="A477" s="63">
        <v>44676</v>
      </c>
      <c r="B477" s="147" t="s">
        <v>631</v>
      </c>
      <c r="C477" s="64" t="s">
        <v>202</v>
      </c>
      <c r="D477" s="122">
        <v>631.36</v>
      </c>
      <c r="E477" s="129"/>
      <c r="F477" s="73"/>
    </row>
    <row r="478" s="74" customFormat="1" ht="22" hidden="1" customHeight="1" spans="1:8">
      <c r="A478" s="63">
        <v>44677</v>
      </c>
      <c r="B478" s="147" t="s">
        <v>632</v>
      </c>
      <c r="C478" s="64" t="s">
        <v>633</v>
      </c>
      <c r="D478" s="142">
        <v>0</v>
      </c>
      <c r="E478" s="129">
        <f>F478*H478</f>
        <v>136061.7573</v>
      </c>
      <c r="F478" s="73">
        <v>20836.41</v>
      </c>
      <c r="H478" s="74">
        <v>6.53</v>
      </c>
    </row>
    <row r="479" s="74" customFormat="1" ht="22" hidden="1" customHeight="1" spans="1:8">
      <c r="A479" s="63">
        <v>44677</v>
      </c>
      <c r="B479" s="147" t="s">
        <v>634</v>
      </c>
      <c r="C479" s="64" t="s">
        <v>580</v>
      </c>
      <c r="D479" s="122">
        <f>F479*H479</f>
        <v>136061.7573</v>
      </c>
      <c r="E479" s="129"/>
      <c r="F479" s="73">
        <v>20836.41</v>
      </c>
      <c r="H479" s="74">
        <v>6.53</v>
      </c>
    </row>
    <row r="480" s="74" customFormat="1" ht="22" hidden="1" customHeight="1" spans="1:8">
      <c r="A480" s="63">
        <v>44677</v>
      </c>
      <c r="B480" s="147" t="s">
        <v>635</v>
      </c>
      <c r="C480" s="64" t="s">
        <v>636</v>
      </c>
      <c r="D480" s="122">
        <f>F480*H480</f>
        <v>63277.2</v>
      </c>
      <c r="E480" s="129"/>
      <c r="F480" s="73">
        <v>9720</v>
      </c>
      <c r="H480" s="74">
        <v>6.51</v>
      </c>
    </row>
    <row r="481" s="74" customFormat="1" ht="22" hidden="1" customHeight="1" spans="1:8">
      <c r="A481" s="63">
        <v>44677</v>
      </c>
      <c r="B481" s="147" t="s">
        <v>637</v>
      </c>
      <c r="C481" s="64" t="s">
        <v>638</v>
      </c>
      <c r="D481" s="142"/>
      <c r="E481" s="129">
        <v>63000</v>
      </c>
      <c r="F481" s="73">
        <v>9720</v>
      </c>
      <c r="H481" s="74">
        <v>6.51</v>
      </c>
    </row>
    <row r="482" s="74" customFormat="1" ht="22" customHeight="1" spans="1:8">
      <c r="A482" s="63">
        <v>44678</v>
      </c>
      <c r="B482" s="147" t="s">
        <v>594</v>
      </c>
      <c r="C482" s="64" t="s">
        <v>129</v>
      </c>
      <c r="D482" s="142"/>
      <c r="E482" s="129">
        <f>F482*H482</f>
        <v>97834.8587</v>
      </c>
      <c r="F482" s="73">
        <v>14951</v>
      </c>
      <c r="G482" s="74" t="s">
        <v>639</v>
      </c>
      <c r="H482" s="74">
        <v>6.5437</v>
      </c>
    </row>
    <row r="483" s="74" customFormat="1" ht="22" customHeight="1" spans="1:8">
      <c r="A483" s="63">
        <v>44678</v>
      </c>
      <c r="B483" s="147" t="s">
        <v>598</v>
      </c>
      <c r="C483" s="64" t="s">
        <v>313</v>
      </c>
      <c r="D483" s="122">
        <f>F483*H483</f>
        <v>97834.8587</v>
      </c>
      <c r="E483" s="129"/>
      <c r="F483" s="73">
        <v>14951</v>
      </c>
      <c r="G483" s="74" t="s">
        <v>639</v>
      </c>
      <c r="H483" s="74">
        <v>6.5437</v>
      </c>
    </row>
    <row r="484" s="74" customFormat="1" ht="22" hidden="1" customHeight="1" spans="1:8">
      <c r="A484" s="63">
        <v>44680</v>
      </c>
      <c r="B484" s="147" t="s">
        <v>640</v>
      </c>
      <c r="C484" s="64" t="s">
        <v>607</v>
      </c>
      <c r="D484" s="142"/>
      <c r="E484" s="129">
        <f t="shared" ref="E484:E486" si="12">F484*H484</f>
        <v>139306.1456</v>
      </c>
      <c r="F484" s="73">
        <v>21166</v>
      </c>
      <c r="H484" s="74">
        <v>6.5816</v>
      </c>
    </row>
    <row r="485" s="74" customFormat="1" ht="22" hidden="1" customHeight="1" spans="1:8">
      <c r="A485" s="63">
        <v>44680</v>
      </c>
      <c r="B485" s="147" t="s">
        <v>641</v>
      </c>
      <c r="C485" s="64" t="s">
        <v>642</v>
      </c>
      <c r="D485" s="142"/>
      <c r="E485" s="129">
        <f t="shared" si="12"/>
        <v>164066.1248</v>
      </c>
      <c r="F485" s="73">
        <v>24928</v>
      </c>
      <c r="H485" s="74">
        <v>6.5816</v>
      </c>
    </row>
    <row r="486" s="74" customFormat="1" ht="22" customHeight="1" spans="1:8">
      <c r="A486" s="63">
        <v>44680</v>
      </c>
      <c r="B486" s="147" t="s">
        <v>643</v>
      </c>
      <c r="C486" s="64" t="s">
        <v>499</v>
      </c>
      <c r="D486" s="142"/>
      <c r="E486" s="129">
        <f t="shared" si="12"/>
        <v>111716.0784</v>
      </c>
      <c r="F486" s="73">
        <v>16974</v>
      </c>
      <c r="G486" s="74" t="s">
        <v>644</v>
      </c>
      <c r="H486" s="74">
        <v>6.5816</v>
      </c>
    </row>
    <row r="487" s="74" customFormat="1" ht="22" customHeight="1" spans="1:8">
      <c r="A487" s="63">
        <v>44680</v>
      </c>
      <c r="B487" s="147" t="s">
        <v>645</v>
      </c>
      <c r="C487" s="64" t="s">
        <v>646</v>
      </c>
      <c r="D487" s="122">
        <f t="shared" ref="D487:D490" si="13">F487*H487</f>
        <v>139306.1456</v>
      </c>
      <c r="E487" s="129"/>
      <c r="F487" s="73">
        <v>21166</v>
      </c>
      <c r="G487" s="74" t="s">
        <v>647</v>
      </c>
      <c r="H487" s="74">
        <v>6.5816</v>
      </c>
    </row>
    <row r="488" s="74" customFormat="1" ht="22" customHeight="1" spans="1:8">
      <c r="A488" s="63">
        <v>44680</v>
      </c>
      <c r="B488" s="147" t="s">
        <v>648</v>
      </c>
      <c r="C488" s="64" t="s">
        <v>646</v>
      </c>
      <c r="D488" s="122">
        <f t="shared" si="13"/>
        <v>55009.0128</v>
      </c>
      <c r="E488" s="129"/>
      <c r="F488" s="73">
        <v>8358</v>
      </c>
      <c r="G488" s="74" t="s">
        <v>649</v>
      </c>
      <c r="H488" s="74">
        <v>6.5816</v>
      </c>
    </row>
    <row r="489" s="74" customFormat="1" ht="22" customHeight="1" spans="1:8">
      <c r="A489" s="63">
        <v>44680</v>
      </c>
      <c r="B489" s="147" t="s">
        <v>648</v>
      </c>
      <c r="C489" s="64" t="s">
        <v>580</v>
      </c>
      <c r="D489" s="122">
        <f t="shared" si="13"/>
        <v>109057.112</v>
      </c>
      <c r="E489" s="129"/>
      <c r="F489" s="73">
        <v>16570</v>
      </c>
      <c r="G489" s="74" t="s">
        <v>649</v>
      </c>
      <c r="H489" s="74">
        <v>6.5816</v>
      </c>
    </row>
    <row r="490" s="74" customFormat="1" ht="22" hidden="1" customHeight="1" spans="1:8">
      <c r="A490" s="63">
        <v>44680</v>
      </c>
      <c r="B490" s="147" t="s">
        <v>650</v>
      </c>
      <c r="C490" s="64" t="s">
        <v>580</v>
      </c>
      <c r="D490" s="122">
        <f t="shared" si="13"/>
        <v>111716.0784</v>
      </c>
      <c r="E490" s="129"/>
      <c r="F490" s="73">
        <v>16974</v>
      </c>
      <c r="H490" s="74">
        <v>6.5816</v>
      </c>
    </row>
    <row r="491" s="74" customFormat="1" ht="22" hidden="1" customHeight="1" spans="1:6">
      <c r="A491" s="63">
        <v>44680</v>
      </c>
      <c r="B491" s="64" t="s">
        <v>592</v>
      </c>
      <c r="C491" s="64" t="s">
        <v>593</v>
      </c>
      <c r="D491" s="122">
        <v>113400</v>
      </c>
      <c r="E491" s="129"/>
      <c r="F491" s="73"/>
    </row>
    <row r="492" s="74" customFormat="1" ht="22" hidden="1" customHeight="1" spans="1:6">
      <c r="A492" s="63">
        <v>44680</v>
      </c>
      <c r="B492" s="64" t="s">
        <v>651</v>
      </c>
      <c r="C492" s="64" t="s">
        <v>388</v>
      </c>
      <c r="D492" s="122">
        <v>4200</v>
      </c>
      <c r="E492" s="129"/>
      <c r="F492" s="73"/>
    </row>
    <row r="493" s="74" customFormat="1" ht="22" hidden="1" customHeight="1" spans="1:8">
      <c r="A493" s="63">
        <v>44680</v>
      </c>
      <c r="B493" s="147" t="s">
        <v>652</v>
      </c>
      <c r="C493" s="64" t="s">
        <v>653</v>
      </c>
      <c r="D493" s="142"/>
      <c r="E493" s="129">
        <f t="shared" ref="E493:E497" si="14">F493*H493</f>
        <v>65542.32</v>
      </c>
      <c r="F493" s="73">
        <v>9976</v>
      </c>
      <c r="H493" s="74">
        <v>6.57</v>
      </c>
    </row>
    <row r="494" s="74" customFormat="1" ht="22" hidden="1" customHeight="1" spans="1:6">
      <c r="A494" s="63">
        <v>44680</v>
      </c>
      <c r="B494" s="147" t="s">
        <v>654</v>
      </c>
      <c r="C494" s="64" t="s">
        <v>655</v>
      </c>
      <c r="D494" s="122">
        <v>20000</v>
      </c>
      <c r="E494" s="129"/>
      <c r="F494" s="73"/>
    </row>
    <row r="495" s="74" customFormat="1" ht="22" hidden="1" customHeight="1" spans="1:8">
      <c r="A495" s="63">
        <v>44684</v>
      </c>
      <c r="B495" s="147" t="s">
        <v>467</v>
      </c>
      <c r="C495" s="64" t="s">
        <v>52</v>
      </c>
      <c r="D495" s="142"/>
      <c r="E495" s="129">
        <f t="shared" si="14"/>
        <v>180981.11115</v>
      </c>
      <c r="F495" s="73">
        <v>27442.17</v>
      </c>
      <c r="H495" s="74">
        <v>6.595</v>
      </c>
    </row>
    <row r="496" s="74" customFormat="1" ht="22" customHeight="1" spans="1:8">
      <c r="A496" s="63">
        <v>44686</v>
      </c>
      <c r="B496" s="147" t="s">
        <v>656</v>
      </c>
      <c r="C496" s="64" t="s">
        <v>657</v>
      </c>
      <c r="D496" s="122">
        <f>F496*H496</f>
        <v>180981.11115</v>
      </c>
      <c r="E496" s="129"/>
      <c r="F496" s="73">
        <v>27442.17</v>
      </c>
      <c r="G496" s="74" t="s">
        <v>235</v>
      </c>
      <c r="H496" s="74">
        <v>6.595</v>
      </c>
    </row>
    <row r="497" s="74" customFormat="1" ht="22" hidden="1" customHeight="1" spans="1:8">
      <c r="A497" s="63">
        <v>44686</v>
      </c>
      <c r="B497" s="147" t="s">
        <v>658</v>
      </c>
      <c r="C497" s="64" t="s">
        <v>435</v>
      </c>
      <c r="D497" s="142"/>
      <c r="E497" s="129">
        <f t="shared" si="14"/>
        <v>38620.32</v>
      </c>
      <c r="F497" s="73">
        <v>5856</v>
      </c>
      <c r="H497" s="74">
        <v>6.595</v>
      </c>
    </row>
    <row r="498" s="74" customFormat="1" ht="22" hidden="1" customHeight="1" spans="1:8">
      <c r="A498" s="63">
        <v>44686</v>
      </c>
      <c r="B498" s="147" t="s">
        <v>659</v>
      </c>
      <c r="C498" s="64" t="s">
        <v>26</v>
      </c>
      <c r="D498" s="122">
        <f>F498*H498</f>
        <v>38620.32</v>
      </c>
      <c r="E498" s="129"/>
      <c r="F498" s="73">
        <v>5856</v>
      </c>
      <c r="H498" s="74">
        <v>6.595</v>
      </c>
    </row>
    <row r="499" s="74" customFormat="1" ht="22" hidden="1" customHeight="1" spans="1:8">
      <c r="A499" s="63">
        <v>44686</v>
      </c>
      <c r="B499" s="147" t="s">
        <v>660</v>
      </c>
      <c r="C499" s="64" t="s">
        <v>52</v>
      </c>
      <c r="D499" s="142"/>
      <c r="E499" s="129">
        <f>F499*H499</f>
        <v>93742.72</v>
      </c>
      <c r="F499" s="73">
        <v>14200</v>
      </c>
      <c r="H499" s="74">
        <v>6.6016</v>
      </c>
    </row>
    <row r="500" s="74" customFormat="1" ht="22" customHeight="1" spans="1:8">
      <c r="A500" s="63">
        <v>44686</v>
      </c>
      <c r="B500" s="147" t="s">
        <v>661</v>
      </c>
      <c r="C500" s="64" t="s">
        <v>313</v>
      </c>
      <c r="D500" s="122">
        <f>F500*H500</f>
        <v>93742.72</v>
      </c>
      <c r="E500" s="129"/>
      <c r="F500" s="73">
        <v>14200</v>
      </c>
      <c r="G500" s="74" t="s">
        <v>662</v>
      </c>
      <c r="H500" s="74">
        <v>6.6016</v>
      </c>
    </row>
    <row r="501" s="74" customFormat="1" ht="22" hidden="1" customHeight="1" spans="1:8">
      <c r="A501" s="63">
        <v>44687</v>
      </c>
      <c r="B501" s="147" t="s">
        <v>663</v>
      </c>
      <c r="C501" s="64" t="s">
        <v>664</v>
      </c>
      <c r="D501" s="122">
        <f>F501*H501</f>
        <v>59940</v>
      </c>
      <c r="E501" s="129"/>
      <c r="F501" s="73">
        <v>9000</v>
      </c>
      <c r="H501" s="74">
        <v>6.66</v>
      </c>
    </row>
    <row r="502" s="74" customFormat="1" ht="22" hidden="1" customHeight="1" spans="1:8">
      <c r="A502" s="63">
        <v>44687</v>
      </c>
      <c r="B502" s="147" t="s">
        <v>665</v>
      </c>
      <c r="C502" s="64" t="s">
        <v>666</v>
      </c>
      <c r="D502" s="142"/>
      <c r="E502" s="129">
        <f>F502*H502</f>
        <v>59940</v>
      </c>
      <c r="F502" s="73">
        <v>9000</v>
      </c>
      <c r="H502" s="74">
        <v>6.66</v>
      </c>
    </row>
    <row r="503" s="74" customFormat="1" ht="22" hidden="1" customHeight="1" spans="1:8">
      <c r="A503" s="63">
        <v>44690</v>
      </c>
      <c r="B503" s="147" t="s">
        <v>667</v>
      </c>
      <c r="C503" s="64" t="s">
        <v>499</v>
      </c>
      <c r="D503" s="142"/>
      <c r="E503" s="129">
        <f>F503*H503</f>
        <v>132816.57</v>
      </c>
      <c r="F503" s="73">
        <v>19853</v>
      </c>
      <c r="H503" s="74">
        <v>6.69</v>
      </c>
    </row>
    <row r="504" s="74" customFormat="1" ht="22" hidden="1" customHeight="1" spans="1:8">
      <c r="A504" s="63">
        <v>44690</v>
      </c>
      <c r="B504" s="147" t="s">
        <v>668</v>
      </c>
      <c r="C504" s="64" t="s">
        <v>580</v>
      </c>
      <c r="D504" s="122">
        <f>F504*H504</f>
        <v>132816.57</v>
      </c>
      <c r="E504" s="129"/>
      <c r="F504" s="73">
        <v>19853</v>
      </c>
      <c r="H504" s="74">
        <v>6.69</v>
      </c>
    </row>
    <row r="505" s="74" customFormat="1" ht="22" customHeight="1" spans="1:7">
      <c r="A505" s="63">
        <v>44691</v>
      </c>
      <c r="B505" s="147" t="s">
        <v>654</v>
      </c>
      <c r="C505" s="64" t="s">
        <v>655</v>
      </c>
      <c r="D505" s="122">
        <f>86906.38-20000</f>
        <v>66906.38</v>
      </c>
      <c r="E505" s="129"/>
      <c r="F505" s="73"/>
      <c r="G505" s="74" t="s">
        <v>669</v>
      </c>
    </row>
    <row r="506" s="74" customFormat="1" ht="22" hidden="1" customHeight="1" spans="1:8">
      <c r="A506" s="63">
        <v>44691</v>
      </c>
      <c r="B506" s="147" t="s">
        <v>670</v>
      </c>
      <c r="C506" s="64" t="s">
        <v>671</v>
      </c>
      <c r="D506" s="142"/>
      <c r="E506" s="129">
        <f>F506*H506</f>
        <v>63591.0912</v>
      </c>
      <c r="F506" s="73">
        <v>9462.96</v>
      </c>
      <c r="H506" s="74">
        <v>6.72</v>
      </c>
    </row>
    <row r="507" s="74" customFormat="1" ht="22" hidden="1" customHeight="1" spans="1:8">
      <c r="A507" s="63">
        <v>44692</v>
      </c>
      <c r="B507" s="147" t="s">
        <v>672</v>
      </c>
      <c r="C507" s="64" t="s">
        <v>331</v>
      </c>
      <c r="D507" s="142"/>
      <c r="E507" s="129">
        <f>F507*H507</f>
        <v>167555.41</v>
      </c>
      <c r="F507" s="73">
        <v>24971</v>
      </c>
      <c r="H507" s="74">
        <v>6.71</v>
      </c>
    </row>
    <row r="508" s="74" customFormat="1" ht="22" hidden="1" customHeight="1" spans="1:8">
      <c r="A508" s="63">
        <v>44692</v>
      </c>
      <c r="B508" s="147" t="s">
        <v>673</v>
      </c>
      <c r="C508" s="64" t="s">
        <v>26</v>
      </c>
      <c r="D508" s="122">
        <f>F508*H508</f>
        <v>163770.97</v>
      </c>
      <c r="E508" s="129"/>
      <c r="F508" s="73">
        <v>24407</v>
      </c>
      <c r="H508" s="74">
        <v>6.71</v>
      </c>
    </row>
    <row r="509" s="74" customFormat="1" ht="22" hidden="1" customHeight="1" spans="1:8">
      <c r="A509" s="63">
        <v>44693</v>
      </c>
      <c r="B509" s="147" t="s">
        <v>674</v>
      </c>
      <c r="C509" s="64" t="s">
        <v>675</v>
      </c>
      <c r="D509" s="142"/>
      <c r="E509" s="129">
        <f>F509*H509</f>
        <v>841472.09</v>
      </c>
      <c r="F509" s="73">
        <v>125033</v>
      </c>
      <c r="H509" s="74">
        <v>6.73</v>
      </c>
    </row>
    <row r="510" s="74" customFormat="1" ht="22" hidden="1" customHeight="1" spans="1:8">
      <c r="A510" s="63">
        <v>44693</v>
      </c>
      <c r="B510" s="147" t="s">
        <v>676</v>
      </c>
      <c r="C510" s="64" t="s">
        <v>657</v>
      </c>
      <c r="D510" s="122">
        <f t="shared" ref="D510:D516" si="15">F510*H510</f>
        <v>63591.0912</v>
      </c>
      <c r="E510" s="129"/>
      <c r="F510" s="73">
        <v>9462.96</v>
      </c>
      <c r="H510" s="74">
        <v>6.72</v>
      </c>
    </row>
    <row r="511" s="74" customFormat="1" ht="22" customHeight="1" spans="1:8">
      <c r="A511" s="63">
        <v>44693</v>
      </c>
      <c r="B511" s="147" t="s">
        <v>677</v>
      </c>
      <c r="C511" s="64" t="s">
        <v>657</v>
      </c>
      <c r="D511" s="122">
        <f t="shared" si="15"/>
        <v>841472.09</v>
      </c>
      <c r="E511" s="129"/>
      <c r="F511" s="73">
        <v>125033</v>
      </c>
      <c r="G511" s="74" t="s">
        <v>678</v>
      </c>
      <c r="H511" s="74">
        <v>6.73</v>
      </c>
    </row>
    <row r="512" s="74" customFormat="1" ht="22" hidden="1" customHeight="1" spans="1:8">
      <c r="A512" s="63">
        <v>44693</v>
      </c>
      <c r="B512" s="147" t="s">
        <v>679</v>
      </c>
      <c r="C512" s="64" t="s">
        <v>680</v>
      </c>
      <c r="D512" s="142"/>
      <c r="E512" s="129">
        <f>F512*H512</f>
        <v>168054.83</v>
      </c>
      <c r="F512" s="73">
        <v>24971</v>
      </c>
      <c r="H512" s="74">
        <v>6.73</v>
      </c>
    </row>
    <row r="513" s="74" customFormat="1" ht="22" hidden="1" customHeight="1" spans="1:8">
      <c r="A513" s="63">
        <v>44692</v>
      </c>
      <c r="B513" s="147" t="s">
        <v>673</v>
      </c>
      <c r="C513" s="64" t="s">
        <v>26</v>
      </c>
      <c r="D513" s="122">
        <f t="shared" si="15"/>
        <v>3784.44</v>
      </c>
      <c r="E513" s="129"/>
      <c r="F513" s="73">
        <f>24971-24407</f>
        <v>564</v>
      </c>
      <c r="H513" s="74">
        <v>6.71</v>
      </c>
    </row>
    <row r="514" s="74" customFormat="1" ht="22" hidden="1" customHeight="1" spans="1:8">
      <c r="A514" s="63">
        <v>44693</v>
      </c>
      <c r="B514" s="147" t="s">
        <v>681</v>
      </c>
      <c r="C514" s="64" t="s">
        <v>26</v>
      </c>
      <c r="D514" s="122">
        <f t="shared" si="15"/>
        <v>156977.25</v>
      </c>
      <c r="E514" s="129"/>
      <c r="F514" s="73">
        <f>24971-1646</f>
        <v>23325</v>
      </c>
      <c r="H514" s="74">
        <v>6.73</v>
      </c>
    </row>
    <row r="515" s="74" customFormat="1" ht="22" customHeight="1" spans="1:8">
      <c r="A515" s="63">
        <v>44693</v>
      </c>
      <c r="B515" s="64" t="s">
        <v>682</v>
      </c>
      <c r="C515" s="64" t="s">
        <v>683</v>
      </c>
      <c r="D515" s="122">
        <f t="shared" si="15"/>
        <v>10945.9</v>
      </c>
      <c r="E515" s="129"/>
      <c r="F515" s="73">
        <v>1646</v>
      </c>
      <c r="G515" s="74" t="s">
        <v>678</v>
      </c>
      <c r="H515" s="74">
        <v>6.65</v>
      </c>
    </row>
    <row r="516" s="74" customFormat="1" ht="22" customHeight="1" spans="1:8">
      <c r="A516" s="63">
        <v>44693</v>
      </c>
      <c r="B516" s="64" t="s">
        <v>684</v>
      </c>
      <c r="C516" s="64" t="s">
        <v>60</v>
      </c>
      <c r="D516" s="122">
        <f t="shared" si="15"/>
        <v>5724.994</v>
      </c>
      <c r="E516" s="129"/>
      <c r="F516" s="73">
        <v>902</v>
      </c>
      <c r="G516" s="74" t="s">
        <v>685</v>
      </c>
      <c r="H516" s="74">
        <v>6.347</v>
      </c>
    </row>
    <row r="517" s="74" customFormat="1" ht="22" hidden="1" customHeight="1" spans="1:6">
      <c r="A517" s="63">
        <v>44693</v>
      </c>
      <c r="B517" s="147" t="s">
        <v>686</v>
      </c>
      <c r="C517" s="64" t="s">
        <v>687</v>
      </c>
      <c r="D517" s="142">
        <v>0</v>
      </c>
      <c r="E517" s="129">
        <v>22279</v>
      </c>
      <c r="F517" s="73"/>
    </row>
    <row r="518" s="74" customFormat="1" ht="22" hidden="1" customHeight="1" spans="1:6">
      <c r="A518" s="63">
        <v>44693</v>
      </c>
      <c r="B518" s="147" t="s">
        <v>688</v>
      </c>
      <c r="C518" s="64" t="s">
        <v>689</v>
      </c>
      <c r="D518" s="122">
        <v>22279</v>
      </c>
      <c r="E518" s="129"/>
      <c r="F518" s="73"/>
    </row>
    <row r="519" s="74" customFormat="1" ht="22" hidden="1" customHeight="1" spans="1:8">
      <c r="A519" s="63">
        <v>44697</v>
      </c>
      <c r="B519" s="64" t="s">
        <v>690</v>
      </c>
      <c r="C519" s="64" t="s">
        <v>691</v>
      </c>
      <c r="D519" s="142"/>
      <c r="E519" s="129">
        <f>F519*H519</f>
        <v>352283.34</v>
      </c>
      <c r="F519" s="73">
        <v>51950</v>
      </c>
      <c r="H519" s="74">
        <v>6.7812</v>
      </c>
    </row>
    <row r="520" s="74" customFormat="1" ht="22" hidden="1" customHeight="1" spans="1:8">
      <c r="A520" s="63">
        <v>44697</v>
      </c>
      <c r="B520" s="64" t="s">
        <v>692</v>
      </c>
      <c r="C520" s="64" t="s">
        <v>26</v>
      </c>
      <c r="D520" s="122">
        <f>F520*H520</f>
        <v>326291.0004</v>
      </c>
      <c r="E520" s="129"/>
      <c r="F520" s="73">
        <v>48117</v>
      </c>
      <c r="H520" s="74">
        <v>6.7812</v>
      </c>
    </row>
    <row r="521" s="74" customFormat="1" ht="22" customHeight="1" spans="1:8">
      <c r="A521" s="63">
        <v>44698</v>
      </c>
      <c r="B521" s="147" t="s">
        <v>693</v>
      </c>
      <c r="C521" s="64" t="s">
        <v>499</v>
      </c>
      <c r="D521" s="142"/>
      <c r="E521" s="129">
        <f>F521*H521</f>
        <v>132371.512</v>
      </c>
      <c r="F521" s="73">
        <f>19557-13</f>
        <v>19544</v>
      </c>
      <c r="G521" s="74" t="s">
        <v>694</v>
      </c>
      <c r="H521" s="74">
        <v>6.773</v>
      </c>
    </row>
    <row r="522" s="74" customFormat="1" ht="22" customHeight="1" spans="1:8">
      <c r="A522" s="63">
        <v>44698</v>
      </c>
      <c r="B522" s="147" t="s">
        <v>695</v>
      </c>
      <c r="C522" s="64" t="s">
        <v>499</v>
      </c>
      <c r="D522" s="142"/>
      <c r="E522" s="129">
        <f>F522*H522</f>
        <v>135378.724</v>
      </c>
      <c r="F522" s="73">
        <f>20001-13</f>
        <v>19988</v>
      </c>
      <c r="G522" s="74" t="s">
        <v>694</v>
      </c>
      <c r="H522" s="74">
        <v>6.773</v>
      </c>
    </row>
    <row r="523" s="74" customFormat="1" ht="22" hidden="1" customHeight="1" spans="1:8">
      <c r="A523" s="63">
        <v>44698</v>
      </c>
      <c r="B523" s="147" t="s">
        <v>696</v>
      </c>
      <c r="C523" s="64" t="s">
        <v>697</v>
      </c>
      <c r="D523" s="142"/>
      <c r="E523" s="129">
        <f>F523*H523</f>
        <v>169094.718</v>
      </c>
      <c r="F523" s="73">
        <v>24966</v>
      </c>
      <c r="H523" s="74">
        <v>6.773</v>
      </c>
    </row>
    <row r="524" s="74" customFormat="1" ht="22" hidden="1" customHeight="1" spans="1:8">
      <c r="A524" s="63">
        <v>44698</v>
      </c>
      <c r="B524" s="147" t="s">
        <v>696</v>
      </c>
      <c r="C524" s="64" t="s">
        <v>697</v>
      </c>
      <c r="D524" s="142"/>
      <c r="E524" s="129">
        <f>F524*H524</f>
        <v>169094.718</v>
      </c>
      <c r="F524" s="73">
        <v>24966</v>
      </c>
      <c r="H524" s="74">
        <v>6.773</v>
      </c>
    </row>
    <row r="525" s="74" customFormat="1" ht="22" hidden="1" customHeight="1" spans="1:8">
      <c r="A525" s="63">
        <v>44698</v>
      </c>
      <c r="B525" s="147" t="s">
        <v>696</v>
      </c>
      <c r="C525" s="64" t="s">
        <v>697</v>
      </c>
      <c r="D525" s="142"/>
      <c r="E525" s="129">
        <f>F525*H525</f>
        <v>169196.313</v>
      </c>
      <c r="F525" s="73">
        <v>24981</v>
      </c>
      <c r="H525" s="74">
        <v>6.773</v>
      </c>
    </row>
    <row r="526" s="74" customFormat="1" ht="22" customHeight="1" spans="1:8">
      <c r="A526" s="63">
        <v>44698</v>
      </c>
      <c r="B526" s="147" t="s">
        <v>698</v>
      </c>
      <c r="C526" s="64" t="s">
        <v>580</v>
      </c>
      <c r="D526" s="122">
        <f>F526*H526</f>
        <v>132371.512</v>
      </c>
      <c r="E526" s="129"/>
      <c r="F526" s="73">
        <f>19557-13</f>
        <v>19544</v>
      </c>
      <c r="G526" s="74" t="s">
        <v>694</v>
      </c>
      <c r="H526" s="74">
        <v>6.773</v>
      </c>
    </row>
    <row r="527" s="74" customFormat="1" ht="22" customHeight="1" spans="1:8">
      <c r="A527" s="63">
        <v>44698</v>
      </c>
      <c r="B527" s="147" t="s">
        <v>699</v>
      </c>
      <c r="C527" s="64" t="s">
        <v>580</v>
      </c>
      <c r="D527" s="122">
        <f>F527*H527</f>
        <v>135378.724</v>
      </c>
      <c r="E527" s="129"/>
      <c r="F527" s="73">
        <f>20001-13</f>
        <v>19988</v>
      </c>
      <c r="G527" s="74" t="s">
        <v>694</v>
      </c>
      <c r="H527" s="74">
        <v>6.773</v>
      </c>
    </row>
    <row r="528" s="74" customFormat="1" ht="22" hidden="1" customHeight="1" spans="1:8">
      <c r="A528" s="63">
        <v>44698</v>
      </c>
      <c r="B528" s="147" t="s">
        <v>700</v>
      </c>
      <c r="C528" s="64" t="s">
        <v>580</v>
      </c>
      <c r="D528" s="122">
        <f>F528*H528</f>
        <v>507385.749</v>
      </c>
      <c r="E528" s="129"/>
      <c r="F528" s="73">
        <v>74913</v>
      </c>
      <c r="H528" s="74">
        <v>6.773</v>
      </c>
    </row>
    <row r="529" s="74" customFormat="1" ht="22" customHeight="1" spans="1:8">
      <c r="A529" s="63">
        <v>44698</v>
      </c>
      <c r="B529" s="147" t="s">
        <v>701</v>
      </c>
      <c r="C529" s="64" t="s">
        <v>702</v>
      </c>
      <c r="D529" s="142"/>
      <c r="E529" s="129">
        <f>F529*H529</f>
        <v>251812.5</v>
      </c>
      <c r="F529" s="73">
        <v>37500</v>
      </c>
      <c r="G529" s="74" t="s">
        <v>703</v>
      </c>
      <c r="H529" s="74">
        <v>6.715</v>
      </c>
    </row>
    <row r="530" s="74" customFormat="1" ht="22" customHeight="1" spans="1:8">
      <c r="A530" s="63">
        <v>44698</v>
      </c>
      <c r="B530" s="147" t="s">
        <v>704</v>
      </c>
      <c r="C530" s="64" t="s">
        <v>689</v>
      </c>
      <c r="D530" s="122">
        <v>251812</v>
      </c>
      <c r="E530" s="129"/>
      <c r="F530" s="73">
        <v>37500</v>
      </c>
      <c r="G530" s="74" t="s">
        <v>703</v>
      </c>
      <c r="H530" s="74">
        <v>6.715</v>
      </c>
    </row>
    <row r="531" s="74" customFormat="1" ht="22" hidden="1" customHeight="1" spans="1:8">
      <c r="A531" s="63">
        <v>44698</v>
      </c>
      <c r="B531" s="147" t="s">
        <v>696</v>
      </c>
      <c r="C531" s="64" t="s">
        <v>697</v>
      </c>
      <c r="D531" s="142"/>
      <c r="E531" s="129">
        <f>F531*H531</f>
        <v>168296.997</v>
      </c>
      <c r="F531" s="73">
        <v>24981</v>
      </c>
      <c r="H531" s="74">
        <v>6.737</v>
      </c>
    </row>
    <row r="532" s="74" customFormat="1" ht="22" customHeight="1" spans="1:8">
      <c r="A532" s="63">
        <v>44699</v>
      </c>
      <c r="B532" s="147" t="s">
        <v>672</v>
      </c>
      <c r="C532" s="64" t="s">
        <v>697</v>
      </c>
      <c r="D532" s="142"/>
      <c r="E532" s="129">
        <f>F532*H532</f>
        <v>128332.4393</v>
      </c>
      <c r="F532" s="73">
        <f>19058.4-9.5</f>
        <v>19048.9</v>
      </c>
      <c r="G532" s="74" t="s">
        <v>705</v>
      </c>
      <c r="H532" s="74">
        <v>6.737</v>
      </c>
    </row>
    <row r="533" s="74" customFormat="1" ht="22" customHeight="1" spans="1:8">
      <c r="A533" s="63">
        <v>44699</v>
      </c>
      <c r="B533" s="147" t="s">
        <v>706</v>
      </c>
      <c r="C533" s="64" t="s">
        <v>697</v>
      </c>
      <c r="D533" s="142"/>
      <c r="E533" s="129">
        <f>F533*H533</f>
        <v>39964.5577</v>
      </c>
      <c r="F533" s="73">
        <f>5941.6-9.5</f>
        <v>5932.1</v>
      </c>
      <c r="G533" s="74" t="s">
        <v>705</v>
      </c>
      <c r="H533" s="74">
        <v>6.737</v>
      </c>
    </row>
    <row r="534" s="74" customFormat="1" ht="22" hidden="1" customHeight="1" spans="1:8">
      <c r="A534" s="63">
        <v>44699</v>
      </c>
      <c r="B534" s="147" t="s">
        <v>707</v>
      </c>
      <c r="C534" s="64" t="s">
        <v>580</v>
      </c>
      <c r="D534" s="122">
        <f t="shared" ref="D534:D536" si="16">F534*H534</f>
        <v>168296.997</v>
      </c>
      <c r="E534" s="129"/>
      <c r="F534" s="73">
        <v>24981</v>
      </c>
      <c r="H534" s="74">
        <v>6.737</v>
      </c>
    </row>
    <row r="535" s="74" customFormat="1" ht="22" hidden="1" customHeight="1" spans="1:8">
      <c r="A535" s="63">
        <v>44699</v>
      </c>
      <c r="B535" s="147" t="s">
        <v>708</v>
      </c>
      <c r="C535" s="64" t="s">
        <v>580</v>
      </c>
      <c r="D535" s="122">
        <f t="shared" si="16"/>
        <v>128332.4393</v>
      </c>
      <c r="E535" s="129"/>
      <c r="F535" s="73">
        <f>19058.4-9.5</f>
        <v>19048.9</v>
      </c>
      <c r="H535" s="74">
        <v>6.737</v>
      </c>
    </row>
    <row r="536" s="74" customFormat="1" ht="22" hidden="1" customHeight="1" spans="1:8">
      <c r="A536" s="63">
        <v>44699</v>
      </c>
      <c r="B536" s="147" t="s">
        <v>709</v>
      </c>
      <c r="C536" s="64" t="s">
        <v>580</v>
      </c>
      <c r="D536" s="122">
        <f t="shared" si="16"/>
        <v>39964.5577</v>
      </c>
      <c r="E536" s="129"/>
      <c r="F536" s="73">
        <f>5941.6-9.5</f>
        <v>5932.1</v>
      </c>
      <c r="H536" s="74">
        <v>6.737</v>
      </c>
    </row>
    <row r="537" s="74" customFormat="1" ht="22" customHeight="1" spans="1:8">
      <c r="A537" s="63">
        <v>44699</v>
      </c>
      <c r="B537" s="147" t="s">
        <v>710</v>
      </c>
      <c r="C537" s="64" t="s">
        <v>52</v>
      </c>
      <c r="D537" s="142"/>
      <c r="E537" s="129">
        <f t="shared" ref="E537:E543" si="17">F537*H537</f>
        <v>67370</v>
      </c>
      <c r="F537" s="73">
        <v>10000</v>
      </c>
      <c r="G537" s="74" t="s">
        <v>711</v>
      </c>
      <c r="H537" s="74">
        <v>6.737</v>
      </c>
    </row>
    <row r="538" s="74" customFormat="1" ht="22" customHeight="1" spans="1:8">
      <c r="A538" s="63">
        <v>44699</v>
      </c>
      <c r="B538" s="147" t="s">
        <v>712</v>
      </c>
      <c r="C538" s="64" t="s">
        <v>52</v>
      </c>
      <c r="D538" s="142"/>
      <c r="E538" s="129">
        <f t="shared" si="17"/>
        <v>67370</v>
      </c>
      <c r="F538" s="73">
        <v>10000</v>
      </c>
      <c r="G538" s="74" t="s">
        <v>711</v>
      </c>
      <c r="H538" s="74">
        <v>6.737</v>
      </c>
    </row>
    <row r="539" s="74" customFormat="1" ht="22" hidden="1" customHeight="1" spans="1:8">
      <c r="A539" s="63">
        <v>44699</v>
      </c>
      <c r="B539" s="147" t="s">
        <v>713</v>
      </c>
      <c r="C539" s="64" t="s">
        <v>714</v>
      </c>
      <c r="D539" s="122">
        <f t="shared" ref="D539:D541" si="18">F539*H539</f>
        <v>67370</v>
      </c>
      <c r="E539" s="129"/>
      <c r="F539" s="73">
        <v>10000</v>
      </c>
      <c r="H539" s="74">
        <v>6.737</v>
      </c>
    </row>
    <row r="540" s="74" customFormat="1" ht="22" hidden="1" customHeight="1" spans="1:8">
      <c r="A540" s="63">
        <v>44700</v>
      </c>
      <c r="B540" s="147" t="s">
        <v>715</v>
      </c>
      <c r="C540" s="64" t="s">
        <v>714</v>
      </c>
      <c r="D540" s="122">
        <f t="shared" si="18"/>
        <v>67370</v>
      </c>
      <c r="E540" s="129"/>
      <c r="F540" s="73">
        <v>10000</v>
      </c>
      <c r="H540" s="74">
        <v>6.737</v>
      </c>
    </row>
    <row r="541" s="74" customFormat="1" ht="22" customHeight="1" spans="1:8">
      <c r="A541" s="63">
        <v>44700</v>
      </c>
      <c r="B541" s="147" t="s">
        <v>716</v>
      </c>
      <c r="C541" s="64" t="s">
        <v>714</v>
      </c>
      <c r="D541" s="122">
        <f t="shared" si="18"/>
        <v>14855.085</v>
      </c>
      <c r="E541" s="129"/>
      <c r="F541" s="73">
        <f>2192+13</f>
        <v>2205</v>
      </c>
      <c r="G541" s="74" t="s">
        <v>219</v>
      </c>
      <c r="H541" s="74">
        <v>6.737</v>
      </c>
    </row>
    <row r="542" s="74" customFormat="1" ht="22" customHeight="1" spans="1:8">
      <c r="A542" s="63">
        <v>44700</v>
      </c>
      <c r="B542" s="147" t="s">
        <v>717</v>
      </c>
      <c r="C542" s="64" t="s">
        <v>697</v>
      </c>
      <c r="D542" s="122"/>
      <c r="E542" s="129">
        <f t="shared" si="17"/>
        <v>166146.198</v>
      </c>
      <c r="F542" s="73">
        <f>24807.44-9.5</f>
        <v>24797.94</v>
      </c>
      <c r="G542" s="74" t="s">
        <v>718</v>
      </c>
      <c r="H542" s="74">
        <v>6.7</v>
      </c>
    </row>
    <row r="543" s="74" customFormat="1" ht="22" customHeight="1" spans="1:8">
      <c r="A543" s="63">
        <v>44700</v>
      </c>
      <c r="B543" s="147" t="s">
        <v>719</v>
      </c>
      <c r="C543" s="64" t="s">
        <v>697</v>
      </c>
      <c r="D543" s="122"/>
      <c r="E543" s="129">
        <f t="shared" si="17"/>
        <v>1226.502</v>
      </c>
      <c r="F543" s="73">
        <f>192.56-9.5</f>
        <v>183.06</v>
      </c>
      <c r="G543" s="74" t="s">
        <v>718</v>
      </c>
      <c r="H543" s="74">
        <v>6.7</v>
      </c>
    </row>
    <row r="544" s="74" customFormat="1" ht="22" customHeight="1" spans="1:8">
      <c r="A544" s="63">
        <v>44701</v>
      </c>
      <c r="B544" s="147" t="s">
        <v>720</v>
      </c>
      <c r="C544" s="64" t="s">
        <v>580</v>
      </c>
      <c r="D544" s="122">
        <f t="shared" ref="D544:D546" si="19">F544*H544</f>
        <v>166146.198</v>
      </c>
      <c r="E544" s="129"/>
      <c r="F544" s="73">
        <f>24807.44-9.5</f>
        <v>24797.94</v>
      </c>
      <c r="G544" s="74" t="s">
        <v>718</v>
      </c>
      <c r="H544" s="74">
        <v>6.7</v>
      </c>
    </row>
    <row r="545" s="74" customFormat="1" ht="22" customHeight="1" spans="1:8">
      <c r="A545" s="63">
        <v>44701</v>
      </c>
      <c r="B545" s="147" t="s">
        <v>721</v>
      </c>
      <c r="C545" s="64" t="s">
        <v>580</v>
      </c>
      <c r="D545" s="122">
        <f t="shared" si="19"/>
        <v>1226.502</v>
      </c>
      <c r="E545" s="129"/>
      <c r="F545" s="73">
        <f>192.56-9.5</f>
        <v>183.06</v>
      </c>
      <c r="G545" s="74" t="s">
        <v>718</v>
      </c>
      <c r="H545" s="74">
        <v>6.7</v>
      </c>
    </row>
    <row r="546" s="74" customFormat="1" ht="22" hidden="1" customHeight="1" spans="1:8">
      <c r="A546" s="63">
        <v>44701</v>
      </c>
      <c r="B546" s="147" t="s">
        <v>722</v>
      </c>
      <c r="C546" s="64" t="s">
        <v>32</v>
      </c>
      <c r="D546" s="122"/>
      <c r="E546" s="129">
        <f t="shared" ref="E546:E554" si="20">F546*H546</f>
        <v>14773.5</v>
      </c>
      <c r="F546" s="73">
        <f>2192+13</f>
        <v>2205</v>
      </c>
      <c r="H546" s="74">
        <v>6.7</v>
      </c>
    </row>
    <row r="547" s="74" customFormat="1" ht="22" hidden="1" customHeight="1" spans="1:6">
      <c r="A547" s="63">
        <v>44704</v>
      </c>
      <c r="B547" s="147" t="s">
        <v>723</v>
      </c>
      <c r="C547" s="147" t="s">
        <v>724</v>
      </c>
      <c r="D547" s="122">
        <v>1965</v>
      </c>
      <c r="E547" s="129"/>
      <c r="F547" s="73"/>
    </row>
    <row r="548" s="74" customFormat="1" ht="22" hidden="1" customHeight="1" spans="1:8">
      <c r="A548" s="63">
        <v>44707</v>
      </c>
      <c r="B548" s="147" t="s">
        <v>725</v>
      </c>
      <c r="C548" s="64" t="s">
        <v>726</v>
      </c>
      <c r="D548" s="122"/>
      <c r="E548" s="129">
        <f t="shared" si="20"/>
        <v>173992.55851</v>
      </c>
      <c r="F548" s="73">
        <v>26050.69</v>
      </c>
      <c r="H548" s="74">
        <v>6.679</v>
      </c>
    </row>
    <row r="549" s="74" customFormat="1" ht="22" hidden="1" customHeight="1" spans="1:8">
      <c r="A549" s="63">
        <v>44707</v>
      </c>
      <c r="B549" s="147" t="s">
        <v>727</v>
      </c>
      <c r="C549" s="64" t="s">
        <v>580</v>
      </c>
      <c r="D549" s="122">
        <f>F549*H549</f>
        <v>173992.55851</v>
      </c>
      <c r="E549" s="129"/>
      <c r="F549" s="73">
        <v>26050.69</v>
      </c>
      <c r="H549" s="74">
        <v>6.679</v>
      </c>
    </row>
    <row r="550" s="74" customFormat="1" ht="22" hidden="1" customHeight="1" spans="1:8">
      <c r="A550" s="63">
        <v>44707</v>
      </c>
      <c r="B550" s="147" t="s">
        <v>728</v>
      </c>
      <c r="C550" s="64" t="s">
        <v>729</v>
      </c>
      <c r="D550" s="122"/>
      <c r="E550" s="129">
        <f t="shared" si="20"/>
        <v>130690.2</v>
      </c>
      <c r="F550" s="73">
        <v>19506</v>
      </c>
      <c r="H550" s="74">
        <v>6.7</v>
      </c>
    </row>
    <row r="551" s="74" customFormat="1" ht="22" hidden="1" customHeight="1" spans="1:8">
      <c r="A551" s="63">
        <v>44707</v>
      </c>
      <c r="B551" s="147" t="s">
        <v>730</v>
      </c>
      <c r="C551" s="64" t="s">
        <v>697</v>
      </c>
      <c r="D551" s="122"/>
      <c r="E551" s="129">
        <f t="shared" si="20"/>
        <v>168384.4</v>
      </c>
      <c r="F551" s="73">
        <v>25132</v>
      </c>
      <c r="H551" s="74">
        <v>6.7</v>
      </c>
    </row>
    <row r="552" s="74" customFormat="1" ht="22" customHeight="1" spans="1:8">
      <c r="A552" s="63">
        <v>44707</v>
      </c>
      <c r="B552" s="147" t="s">
        <v>731</v>
      </c>
      <c r="C552" s="64" t="s">
        <v>573</v>
      </c>
      <c r="D552" s="122"/>
      <c r="E552" s="129">
        <f t="shared" si="20"/>
        <v>345632.9</v>
      </c>
      <c r="F552" s="73">
        <f>51593-6</f>
        <v>51587</v>
      </c>
      <c r="G552" s="74" t="s">
        <v>732</v>
      </c>
      <c r="H552" s="74">
        <v>6.7</v>
      </c>
    </row>
    <row r="553" s="74" customFormat="1" ht="22" customHeight="1" spans="1:8">
      <c r="A553" s="63">
        <v>44707</v>
      </c>
      <c r="B553" s="147" t="s">
        <v>733</v>
      </c>
      <c r="C553" s="64" t="s">
        <v>573</v>
      </c>
      <c r="D553" s="122"/>
      <c r="E553" s="129">
        <f t="shared" si="20"/>
        <v>238017.5</v>
      </c>
      <c r="F553" s="73">
        <f>35528-3</f>
        <v>35525</v>
      </c>
      <c r="G553" s="74" t="s">
        <v>732</v>
      </c>
      <c r="H553" s="74">
        <v>6.7</v>
      </c>
    </row>
    <row r="554" s="74" customFormat="1" ht="22" hidden="1" customHeight="1" spans="1:8">
      <c r="A554" s="63">
        <v>44707</v>
      </c>
      <c r="B554" s="147" t="s">
        <v>734</v>
      </c>
      <c r="C554" s="64" t="s">
        <v>499</v>
      </c>
      <c r="D554" s="122"/>
      <c r="E554" s="129">
        <f t="shared" si="20"/>
        <v>153202.2</v>
      </c>
      <c r="F554" s="73">
        <v>22866</v>
      </c>
      <c r="H554" s="74">
        <v>6.7</v>
      </c>
    </row>
    <row r="555" s="74" customFormat="1" ht="22" hidden="1" customHeight="1" spans="1:8">
      <c r="A555" s="63">
        <v>44707</v>
      </c>
      <c r="B555" s="147" t="s">
        <v>735</v>
      </c>
      <c r="C555" s="64" t="s">
        <v>580</v>
      </c>
      <c r="D555" s="122">
        <f>F555*H555</f>
        <v>130690.2</v>
      </c>
      <c r="E555" s="129"/>
      <c r="F555" s="73">
        <v>19506</v>
      </c>
      <c r="H555" s="74">
        <v>6.7</v>
      </c>
    </row>
    <row r="556" s="74" customFormat="1" ht="22" hidden="1" customHeight="1" spans="1:8">
      <c r="A556" s="63">
        <v>44707</v>
      </c>
      <c r="B556" s="147" t="s">
        <v>736</v>
      </c>
      <c r="C556" s="64" t="s">
        <v>580</v>
      </c>
      <c r="D556" s="122">
        <f>F556*H556</f>
        <v>168384.4</v>
      </c>
      <c r="E556" s="129"/>
      <c r="F556" s="73">
        <v>25132</v>
      </c>
      <c r="H556" s="74">
        <v>6.7</v>
      </c>
    </row>
    <row r="557" s="74" customFormat="1" ht="22" customHeight="1" spans="1:8">
      <c r="A557" s="63">
        <v>44707</v>
      </c>
      <c r="B557" s="147" t="s">
        <v>737</v>
      </c>
      <c r="C557" s="64" t="s">
        <v>580</v>
      </c>
      <c r="D557" s="122">
        <f>F557*H557</f>
        <v>345632.9</v>
      </c>
      <c r="E557" s="129"/>
      <c r="F557" s="73">
        <f>51593-6</f>
        <v>51587</v>
      </c>
      <c r="G557" s="74" t="s">
        <v>732</v>
      </c>
      <c r="H557" s="74">
        <v>6.7</v>
      </c>
    </row>
    <row r="558" s="74" customFormat="1" ht="22" hidden="1" customHeight="1" spans="1:8">
      <c r="A558" s="63">
        <v>44707</v>
      </c>
      <c r="B558" s="147" t="s">
        <v>738</v>
      </c>
      <c r="C558" s="64" t="s">
        <v>580</v>
      </c>
      <c r="D558" s="122">
        <f>F558*H558</f>
        <v>153202.2</v>
      </c>
      <c r="E558" s="129"/>
      <c r="F558" s="73">
        <v>22866</v>
      </c>
      <c r="H558" s="74">
        <v>6.7</v>
      </c>
    </row>
    <row r="559" s="74" customFormat="1" ht="22" customHeight="1" spans="1:8">
      <c r="A559" s="63">
        <v>44707</v>
      </c>
      <c r="B559" s="147" t="s">
        <v>562</v>
      </c>
      <c r="C559" s="64" t="s">
        <v>580</v>
      </c>
      <c r="D559" s="122">
        <f>F559*H559</f>
        <v>84815.3</v>
      </c>
      <c r="E559" s="129"/>
      <c r="F559" s="73">
        <v>12659</v>
      </c>
      <c r="G559" s="74" t="s">
        <v>739</v>
      </c>
      <c r="H559" s="74">
        <v>6.7</v>
      </c>
    </row>
    <row r="560" s="74" customFormat="1" ht="22" hidden="1" customHeight="1" spans="1:8">
      <c r="A560" s="63">
        <v>44707</v>
      </c>
      <c r="B560" s="147" t="s">
        <v>740</v>
      </c>
      <c r="C560" s="64" t="s">
        <v>653</v>
      </c>
      <c r="D560" s="122"/>
      <c r="E560" s="129">
        <f t="shared" ref="E560:E562" si="21">F560*H560</f>
        <v>66772.2</v>
      </c>
      <c r="F560" s="73">
        <v>9966</v>
      </c>
      <c r="H560" s="74">
        <v>6.7</v>
      </c>
    </row>
    <row r="561" s="74" customFormat="1" ht="22" hidden="1" customHeight="1" spans="1:8">
      <c r="A561" s="63">
        <v>44708</v>
      </c>
      <c r="B561" s="147" t="s">
        <v>741</v>
      </c>
      <c r="C561" s="64" t="s">
        <v>642</v>
      </c>
      <c r="D561" s="122"/>
      <c r="E561" s="129">
        <f t="shared" si="21"/>
        <v>383700.826</v>
      </c>
      <c r="F561" s="73">
        <v>57268.78</v>
      </c>
      <c r="H561" s="74">
        <v>6.7</v>
      </c>
    </row>
    <row r="562" s="74" customFormat="1" ht="22" hidden="1" customHeight="1" spans="1:8">
      <c r="A562" s="63">
        <v>44708</v>
      </c>
      <c r="B562" s="147" t="s">
        <v>560</v>
      </c>
      <c r="C562" s="64" t="s">
        <v>729</v>
      </c>
      <c r="D562" s="122"/>
      <c r="E562" s="129">
        <f t="shared" si="21"/>
        <v>130050.216</v>
      </c>
      <c r="F562" s="73">
        <v>19410.48</v>
      </c>
      <c r="H562" s="74">
        <v>6.7</v>
      </c>
    </row>
    <row r="563" s="74" customFormat="1" ht="22" hidden="1" customHeight="1" spans="1:8">
      <c r="A563" s="63">
        <v>44708</v>
      </c>
      <c r="B563" s="147" t="s">
        <v>742</v>
      </c>
      <c r="C563" s="64" t="s">
        <v>580</v>
      </c>
      <c r="D563" s="122">
        <f>F563*H563</f>
        <v>383700.826</v>
      </c>
      <c r="E563" s="129"/>
      <c r="F563" s="73">
        <v>57268.78</v>
      </c>
      <c r="H563" s="74">
        <v>6.7</v>
      </c>
    </row>
    <row r="564" s="74" customFormat="1" ht="22" customHeight="1" spans="1:8">
      <c r="A564" s="63">
        <v>44708</v>
      </c>
      <c r="B564" s="147" t="s">
        <v>562</v>
      </c>
      <c r="C564" s="64" t="s">
        <v>580</v>
      </c>
      <c r="D564" s="122">
        <f>F564*H564</f>
        <v>45234.916</v>
      </c>
      <c r="E564" s="129"/>
      <c r="F564" s="73">
        <f>19410.48-12659</f>
        <v>6751.48</v>
      </c>
      <c r="G564" s="74" t="s">
        <v>739</v>
      </c>
      <c r="H564" s="74">
        <v>6.7</v>
      </c>
    </row>
    <row r="565" s="74" customFormat="1" ht="22" customHeight="1" spans="1:8">
      <c r="A565" s="63">
        <v>44707</v>
      </c>
      <c r="B565" s="147" t="s">
        <v>743</v>
      </c>
      <c r="C565" s="64" t="s">
        <v>573</v>
      </c>
      <c r="D565" s="122"/>
      <c r="E565" s="129"/>
      <c r="F565" s="73">
        <f>35528-3</f>
        <v>35525</v>
      </c>
      <c r="G565" s="74" t="s">
        <v>732</v>
      </c>
      <c r="H565" s="74">
        <v>6.7</v>
      </c>
    </row>
    <row r="566" s="74" customFormat="1" ht="22" hidden="1" customHeight="1" spans="1:8">
      <c r="A566" s="63">
        <v>44709</v>
      </c>
      <c r="B566" s="147" t="s">
        <v>744</v>
      </c>
      <c r="C566" s="64" t="s">
        <v>745</v>
      </c>
      <c r="D566" s="122"/>
      <c r="E566" s="129">
        <f>F566*H566</f>
        <v>221101.32</v>
      </c>
      <c r="F566" s="73">
        <v>33099</v>
      </c>
      <c r="H566" s="74">
        <v>6.68</v>
      </c>
    </row>
    <row r="567" s="74" customFormat="1" ht="22" hidden="1" customHeight="1" spans="1:8">
      <c r="A567" s="63">
        <v>44711</v>
      </c>
      <c r="B567" s="147" t="s">
        <v>746</v>
      </c>
      <c r="C567" s="64" t="s">
        <v>580</v>
      </c>
      <c r="D567" s="122">
        <f>F567*H567</f>
        <v>221101.32</v>
      </c>
      <c r="E567" s="129"/>
      <c r="F567" s="73">
        <v>33099</v>
      </c>
      <c r="H567" s="74">
        <v>6.68</v>
      </c>
    </row>
    <row r="568" s="74" customFormat="1" ht="22" customHeight="1" spans="1:8">
      <c r="A568" s="63">
        <v>44711</v>
      </c>
      <c r="B568" s="147" t="s">
        <v>537</v>
      </c>
      <c r="C568" s="64" t="s">
        <v>538</v>
      </c>
      <c r="D568" s="142"/>
      <c r="E568" s="129">
        <f>F568*H568</f>
        <v>176912.88</v>
      </c>
      <c r="F568" s="146">
        <f>44513-10751</f>
        <v>33762</v>
      </c>
      <c r="G568" s="74" t="s">
        <v>747</v>
      </c>
      <c r="H568" s="74">
        <v>5.24</v>
      </c>
    </row>
    <row r="569" s="74" customFormat="1" ht="22" customHeight="1" spans="1:8">
      <c r="A569" s="63">
        <v>44711</v>
      </c>
      <c r="B569" s="147" t="s">
        <v>748</v>
      </c>
      <c r="C569" s="64" t="s">
        <v>538</v>
      </c>
      <c r="D569" s="142"/>
      <c r="E569" s="129">
        <f>F569*H569</f>
        <v>227856.16</v>
      </c>
      <c r="F569" s="146">
        <f>77246-33762</f>
        <v>43484</v>
      </c>
      <c r="G569" s="74" t="s">
        <v>747</v>
      </c>
      <c r="H569" s="74">
        <v>5.24</v>
      </c>
    </row>
    <row r="570" s="74" customFormat="1" ht="22" customHeight="1" spans="1:8">
      <c r="A570" s="63">
        <v>44711</v>
      </c>
      <c r="B570" s="147" t="s">
        <v>749</v>
      </c>
      <c r="C570" s="64" t="s">
        <v>584</v>
      </c>
      <c r="D570" s="122">
        <f>F570*H570</f>
        <v>176912.88</v>
      </c>
      <c r="E570" s="129"/>
      <c r="F570" s="146">
        <f>44513-10751</f>
        <v>33762</v>
      </c>
      <c r="G570" s="74" t="s">
        <v>747</v>
      </c>
      <c r="H570" s="74">
        <v>5.24</v>
      </c>
    </row>
    <row r="571" s="74" customFormat="1" ht="22" customHeight="1" spans="1:8">
      <c r="A571" s="63">
        <v>44711</v>
      </c>
      <c r="B571" s="147" t="s">
        <v>750</v>
      </c>
      <c r="C571" s="64" t="s">
        <v>584</v>
      </c>
      <c r="D571" s="122">
        <f>F571*H571</f>
        <v>227856.16</v>
      </c>
      <c r="E571" s="129"/>
      <c r="F571" s="146">
        <f>77246-33762</f>
        <v>43484</v>
      </c>
      <c r="G571" s="74" t="s">
        <v>751</v>
      </c>
      <c r="H571" s="74">
        <v>5.24</v>
      </c>
    </row>
    <row r="572" s="74" customFormat="1" ht="22" hidden="1" customHeight="1" spans="1:6">
      <c r="A572" s="63">
        <v>44712</v>
      </c>
      <c r="B572" s="147" t="s">
        <v>752</v>
      </c>
      <c r="C572" s="64" t="s">
        <v>443</v>
      </c>
      <c r="D572" s="142"/>
      <c r="E572" s="129">
        <v>4464</v>
      </c>
      <c r="F572" s="73"/>
    </row>
    <row r="573" s="74" customFormat="1" ht="22" hidden="1" customHeight="1" spans="1:6">
      <c r="A573" s="63">
        <v>44712</v>
      </c>
      <c r="B573" s="147" t="s">
        <v>752</v>
      </c>
      <c r="C573" s="64" t="s">
        <v>410</v>
      </c>
      <c r="D573" s="142"/>
      <c r="E573" s="129">
        <v>16000</v>
      </c>
      <c r="F573" s="73"/>
    </row>
    <row r="574" s="74" customFormat="1" ht="22" hidden="1" customHeight="1" spans="1:6">
      <c r="A574" s="63">
        <v>44712</v>
      </c>
      <c r="B574" s="147" t="s">
        <v>753</v>
      </c>
      <c r="C574" s="64" t="s">
        <v>754</v>
      </c>
      <c r="D574" s="122">
        <v>16000</v>
      </c>
      <c r="E574" s="129"/>
      <c r="F574" s="73"/>
    </row>
    <row r="575" s="74" customFormat="1" ht="22" hidden="1" customHeight="1" spans="1:8">
      <c r="A575" s="63">
        <v>44712</v>
      </c>
      <c r="B575" s="147" t="s">
        <v>755</v>
      </c>
      <c r="C575" s="64" t="s">
        <v>756</v>
      </c>
      <c r="D575" s="142">
        <v>0</v>
      </c>
      <c r="E575" s="129">
        <f>F575*H575</f>
        <v>243306.518</v>
      </c>
      <c r="F575" s="73">
        <v>36626</v>
      </c>
      <c r="H575" s="74">
        <v>6.643</v>
      </c>
    </row>
    <row r="576" s="74" customFormat="1" ht="22" hidden="1" customHeight="1" spans="1:8">
      <c r="A576" s="63">
        <v>44712</v>
      </c>
      <c r="B576" s="147" t="s">
        <v>757</v>
      </c>
      <c r="C576" s="64" t="s">
        <v>52</v>
      </c>
      <c r="D576" s="142"/>
      <c r="E576" s="129">
        <f>F576*H576</f>
        <v>62585.2</v>
      </c>
      <c r="F576" s="73">
        <v>9400</v>
      </c>
      <c r="H576" s="74">
        <v>6.658</v>
      </c>
    </row>
    <row r="577" s="74" customFormat="1" ht="22" hidden="1" customHeight="1" spans="1:8">
      <c r="A577" s="63">
        <v>44713</v>
      </c>
      <c r="B577" s="147" t="s">
        <v>758</v>
      </c>
      <c r="C577" s="64" t="s">
        <v>580</v>
      </c>
      <c r="D577" s="122">
        <f>F577*H577</f>
        <v>9321.2</v>
      </c>
      <c r="E577" s="129"/>
      <c r="F577" s="73">
        <v>1400</v>
      </c>
      <c r="H577" s="74">
        <v>6.658</v>
      </c>
    </row>
    <row r="578" s="74" customFormat="1" ht="22" hidden="1" customHeight="1" spans="1:8">
      <c r="A578" s="63">
        <v>44713</v>
      </c>
      <c r="B578" s="147" t="s">
        <v>759</v>
      </c>
      <c r="C578" s="64" t="s">
        <v>580</v>
      </c>
      <c r="D578" s="122">
        <f>F578*H578</f>
        <v>243306.518</v>
      </c>
      <c r="E578" s="129"/>
      <c r="F578" s="73">
        <v>36626</v>
      </c>
      <c r="H578" s="74">
        <v>6.643</v>
      </c>
    </row>
    <row r="579" s="74" customFormat="1" ht="22" hidden="1" customHeight="1" spans="1:6">
      <c r="A579" s="63">
        <v>44713</v>
      </c>
      <c r="B579" s="147" t="s">
        <v>760</v>
      </c>
      <c r="C579" s="124" t="s">
        <v>124</v>
      </c>
      <c r="D579" s="122">
        <f>110+332</f>
        <v>442</v>
      </c>
      <c r="E579" s="129"/>
      <c r="F579" s="73"/>
    </row>
    <row r="580" s="74" customFormat="1" ht="22" hidden="1" customHeight="1" spans="1:6">
      <c r="A580" s="63">
        <v>44713</v>
      </c>
      <c r="B580" s="147" t="s">
        <v>761</v>
      </c>
      <c r="C580" s="124" t="s">
        <v>124</v>
      </c>
      <c r="D580" s="122">
        <f>110+469</f>
        <v>579</v>
      </c>
      <c r="E580" s="129"/>
      <c r="F580" s="73"/>
    </row>
    <row r="581" s="74" customFormat="1" ht="22" hidden="1" customHeight="1" spans="1:6">
      <c r="A581" s="63">
        <v>44713</v>
      </c>
      <c r="B581" s="147" t="s">
        <v>762</v>
      </c>
      <c r="C581" s="124" t="s">
        <v>124</v>
      </c>
      <c r="D581" s="122">
        <f>110+508</f>
        <v>618</v>
      </c>
      <c r="E581" s="129"/>
      <c r="F581" s="73"/>
    </row>
    <row r="582" s="74" customFormat="1" ht="22" hidden="1" customHeight="1" spans="1:8">
      <c r="A582" s="63">
        <v>44713</v>
      </c>
      <c r="B582" s="147" t="s">
        <v>758</v>
      </c>
      <c r="C582" s="64" t="s">
        <v>313</v>
      </c>
      <c r="D582" s="122">
        <f t="shared" ref="D582:D588" si="22">F582*H582</f>
        <v>53264</v>
      </c>
      <c r="E582" s="129"/>
      <c r="F582" s="73">
        <v>8000</v>
      </c>
      <c r="H582" s="74">
        <v>6.658</v>
      </c>
    </row>
    <row r="583" s="74" customFormat="1" ht="22" hidden="1" customHeight="1" spans="1:6">
      <c r="A583" s="63">
        <v>44713</v>
      </c>
      <c r="B583" s="147" t="s">
        <v>763</v>
      </c>
      <c r="C583" s="64" t="s">
        <v>32</v>
      </c>
      <c r="D583" s="142"/>
      <c r="E583" s="129">
        <f>442+579+618</f>
        <v>1639</v>
      </c>
      <c r="F583" s="73"/>
    </row>
    <row r="584" s="74" customFormat="1" ht="22" hidden="1" customHeight="1" spans="1:8">
      <c r="A584" s="63">
        <v>44713</v>
      </c>
      <c r="B584" s="147" t="s">
        <v>764</v>
      </c>
      <c r="C584" s="64" t="s">
        <v>638</v>
      </c>
      <c r="D584" s="122">
        <f t="shared" si="22"/>
        <v>33290</v>
      </c>
      <c r="E584" s="129"/>
      <c r="F584" s="73">
        <v>5000</v>
      </c>
      <c r="H584" s="74">
        <v>6.658</v>
      </c>
    </row>
    <row r="585" s="74" customFormat="1" ht="22" hidden="1" customHeight="1" spans="1:8">
      <c r="A585" s="63">
        <v>44713</v>
      </c>
      <c r="B585" s="147" t="s">
        <v>765</v>
      </c>
      <c r="C585" s="64" t="s">
        <v>638</v>
      </c>
      <c r="D585" s="142"/>
      <c r="E585" s="129">
        <f>F585*H585</f>
        <v>33290</v>
      </c>
      <c r="F585" s="73">
        <v>5000</v>
      </c>
      <c r="H585" s="74">
        <v>6.658</v>
      </c>
    </row>
    <row r="586" s="74" customFormat="1" ht="22" hidden="1" customHeight="1" spans="1:8">
      <c r="A586" s="63">
        <v>44713</v>
      </c>
      <c r="B586" s="147" t="s">
        <v>766</v>
      </c>
      <c r="C586" s="64" t="s">
        <v>767</v>
      </c>
      <c r="D586" s="142">
        <v>0</v>
      </c>
      <c r="E586" s="129">
        <f>F586*H586</f>
        <v>159665.498</v>
      </c>
      <c r="F586" s="73">
        <v>23981</v>
      </c>
      <c r="H586" s="74">
        <v>6.658</v>
      </c>
    </row>
    <row r="587" s="74" customFormat="1" ht="22" hidden="1" customHeight="1" spans="1:8">
      <c r="A587" s="63">
        <v>44714</v>
      </c>
      <c r="B587" s="147" t="s">
        <v>768</v>
      </c>
      <c r="C587" s="64" t="s">
        <v>154</v>
      </c>
      <c r="D587" s="122">
        <f t="shared" si="22"/>
        <v>159665.498</v>
      </c>
      <c r="E587" s="129"/>
      <c r="F587" s="73">
        <v>23981</v>
      </c>
      <c r="H587" s="74">
        <v>6.658</v>
      </c>
    </row>
    <row r="588" s="74" customFormat="1" ht="22" hidden="1" customHeight="1" spans="1:8">
      <c r="A588" s="63">
        <v>44714</v>
      </c>
      <c r="B588" s="147" t="s">
        <v>692</v>
      </c>
      <c r="C588" s="64" t="s">
        <v>154</v>
      </c>
      <c r="D588" s="122">
        <f t="shared" si="22"/>
        <v>25520.114</v>
      </c>
      <c r="E588" s="129"/>
      <c r="F588" s="73">
        <f>51950-48117</f>
        <v>3833</v>
      </c>
      <c r="H588" s="74">
        <v>6.658</v>
      </c>
    </row>
    <row r="589" s="74" customFormat="1" ht="22" hidden="1" customHeight="1" spans="1:6">
      <c r="A589" s="63">
        <v>44713</v>
      </c>
      <c r="B589" s="147" t="s">
        <v>769</v>
      </c>
      <c r="C589" s="64" t="s">
        <v>622</v>
      </c>
      <c r="D589" s="122">
        <v>2850</v>
      </c>
      <c r="E589" s="129"/>
      <c r="F589" s="73"/>
    </row>
    <row r="590" s="74" customFormat="1" ht="22" hidden="1" customHeight="1" spans="1:8">
      <c r="A590" s="63">
        <v>44714</v>
      </c>
      <c r="B590" s="147" t="s">
        <v>770</v>
      </c>
      <c r="C590" s="64" t="s">
        <v>771</v>
      </c>
      <c r="D590" s="122">
        <f t="shared" ref="D590:D595" si="23">F590*H590</f>
        <v>62012.4</v>
      </c>
      <c r="E590" s="129"/>
      <c r="F590" s="73">
        <v>9300</v>
      </c>
      <c r="H590" s="74">
        <v>6.668</v>
      </c>
    </row>
    <row r="591" s="74" customFormat="1" ht="22" hidden="1" customHeight="1" spans="1:8">
      <c r="A591" s="63">
        <v>44714</v>
      </c>
      <c r="B591" s="147" t="s">
        <v>772</v>
      </c>
      <c r="C591" s="64" t="s">
        <v>773</v>
      </c>
      <c r="D591" s="122">
        <v>4500</v>
      </c>
      <c r="E591" s="129"/>
      <c r="F591" s="73"/>
      <c r="H591" s="74">
        <v>6.668</v>
      </c>
    </row>
    <row r="592" s="74" customFormat="1" ht="22" hidden="1" customHeight="1" spans="1:8">
      <c r="A592" s="63">
        <v>44718</v>
      </c>
      <c r="B592" s="147" t="s">
        <v>748</v>
      </c>
      <c r="C592" s="147" t="s">
        <v>538</v>
      </c>
      <c r="D592" s="142"/>
      <c r="E592" s="129">
        <f>F592*H592</f>
        <v>20354.7272</v>
      </c>
      <c r="F592" s="146">
        <v>3869.72</v>
      </c>
      <c r="H592" s="74">
        <v>5.26</v>
      </c>
    </row>
    <row r="593" s="74" customFormat="1" ht="22" hidden="1" customHeight="1" spans="1:8">
      <c r="A593" s="63">
        <v>44718</v>
      </c>
      <c r="B593" s="147" t="s">
        <v>774</v>
      </c>
      <c r="C593" s="74" t="s">
        <v>584</v>
      </c>
      <c r="D593" s="122">
        <f t="shared" si="23"/>
        <v>20354.7272</v>
      </c>
      <c r="E593" s="129"/>
      <c r="F593" s="146">
        <v>3869.72</v>
      </c>
      <c r="H593" s="74">
        <v>5.26</v>
      </c>
    </row>
    <row r="594" s="74" customFormat="1" ht="22" hidden="1" customHeight="1" spans="1:8">
      <c r="A594" s="63">
        <v>44718</v>
      </c>
      <c r="B594" s="147" t="s">
        <v>775</v>
      </c>
      <c r="C594" s="74" t="s">
        <v>776</v>
      </c>
      <c r="D594" s="122"/>
      <c r="E594" s="129">
        <f>F594*H594</f>
        <v>66587.073</v>
      </c>
      <c r="F594" s="73">
        <v>10038</v>
      </c>
      <c r="H594" s="74">
        <v>6.6335</v>
      </c>
    </row>
    <row r="595" s="74" customFormat="1" ht="22" hidden="1" customHeight="1" spans="1:8">
      <c r="A595" s="63">
        <v>44718</v>
      </c>
      <c r="B595" s="147" t="s">
        <v>777</v>
      </c>
      <c r="C595" s="64" t="s">
        <v>580</v>
      </c>
      <c r="D595" s="122">
        <f t="shared" si="23"/>
        <v>66587.073</v>
      </c>
      <c r="E595" s="129"/>
      <c r="F595" s="73">
        <v>10038</v>
      </c>
      <c r="H595" s="74">
        <v>6.6335</v>
      </c>
    </row>
    <row r="596" s="74" customFormat="1" ht="22" hidden="1" customHeight="1" spans="1:6">
      <c r="A596" s="63">
        <v>44714</v>
      </c>
      <c r="B596" s="147" t="s">
        <v>778</v>
      </c>
      <c r="C596" s="64" t="s">
        <v>779</v>
      </c>
      <c r="D596" s="122">
        <v>5978</v>
      </c>
      <c r="E596" s="129"/>
      <c r="F596" s="73"/>
    </row>
    <row r="597" s="74" customFormat="1" ht="22" customHeight="1" spans="1:8">
      <c r="A597" s="63">
        <v>44719</v>
      </c>
      <c r="B597" s="147" t="s">
        <v>780</v>
      </c>
      <c r="C597" s="74" t="s">
        <v>653</v>
      </c>
      <c r="D597" s="122"/>
      <c r="E597" s="129">
        <f t="shared" ref="E597:E601" si="24">F597*H597</f>
        <v>32312.35</v>
      </c>
      <c r="F597" s="73">
        <v>4859</v>
      </c>
      <c r="G597" s="74" t="s">
        <v>781</v>
      </c>
      <c r="H597" s="74">
        <v>6.65</v>
      </c>
    </row>
    <row r="598" s="74" customFormat="1" ht="22" customHeight="1" spans="1:8">
      <c r="A598" s="63">
        <v>44719</v>
      </c>
      <c r="B598" s="147" t="s">
        <v>782</v>
      </c>
      <c r="C598" s="74" t="s">
        <v>653</v>
      </c>
      <c r="D598" s="122"/>
      <c r="E598" s="129">
        <f t="shared" si="24"/>
        <v>33961.55</v>
      </c>
      <c r="F598" s="73">
        <f>9966-4859</f>
        <v>5107</v>
      </c>
      <c r="G598" s="74" t="s">
        <v>781</v>
      </c>
      <c r="H598" s="74">
        <v>6.65</v>
      </c>
    </row>
    <row r="599" s="74" customFormat="1" ht="22" hidden="1" customHeight="1" spans="1:6">
      <c r="A599" s="63">
        <v>44719</v>
      </c>
      <c r="B599" s="147" t="s">
        <v>783</v>
      </c>
      <c r="C599" s="74" t="s">
        <v>784</v>
      </c>
      <c r="D599" s="122">
        <v>58200</v>
      </c>
      <c r="E599" s="129"/>
      <c r="F599" s="73">
        <v>9000</v>
      </c>
    </row>
    <row r="600" s="74" customFormat="1" ht="22" hidden="1" customHeight="1" spans="1:8">
      <c r="A600" s="63">
        <v>44719</v>
      </c>
      <c r="B600" s="147" t="s">
        <v>785</v>
      </c>
      <c r="C600" s="74" t="s">
        <v>786</v>
      </c>
      <c r="D600" s="122">
        <v>0</v>
      </c>
      <c r="E600" s="129">
        <v>58200</v>
      </c>
      <c r="F600" s="73">
        <v>9000</v>
      </c>
      <c r="H600" s="74">
        <v>6.65</v>
      </c>
    </row>
    <row r="601" s="74" customFormat="1" ht="22" hidden="1" customHeight="1" spans="1:8">
      <c r="A601" s="63">
        <v>44719</v>
      </c>
      <c r="B601" s="147" t="s">
        <v>787</v>
      </c>
      <c r="C601" s="74" t="s">
        <v>788</v>
      </c>
      <c r="D601" s="122"/>
      <c r="E601" s="129">
        <f t="shared" si="24"/>
        <v>130059.37</v>
      </c>
      <c r="F601" s="73">
        <v>19557.8</v>
      </c>
      <c r="H601" s="74">
        <v>6.65</v>
      </c>
    </row>
    <row r="602" s="74" customFormat="1" ht="22" hidden="1" customHeight="1" spans="1:8">
      <c r="A602" s="63">
        <v>44719</v>
      </c>
      <c r="B602" s="147" t="s">
        <v>789</v>
      </c>
      <c r="C602" s="64" t="s">
        <v>580</v>
      </c>
      <c r="D602" s="122">
        <f>F602*H602</f>
        <v>130059.37</v>
      </c>
      <c r="E602" s="129"/>
      <c r="F602" s="73">
        <v>19557.8</v>
      </c>
      <c r="H602" s="74">
        <v>6.65</v>
      </c>
    </row>
    <row r="603" s="74" customFormat="1" ht="22" hidden="1" customHeight="1" spans="1:8">
      <c r="A603" s="63">
        <v>44719</v>
      </c>
      <c r="B603" s="147" t="s">
        <v>654</v>
      </c>
      <c r="C603" s="74" t="s">
        <v>636</v>
      </c>
      <c r="D603" s="122"/>
      <c r="E603" s="129">
        <f>F603*H603</f>
        <v>43617.35</v>
      </c>
      <c r="F603" s="73">
        <v>6559</v>
      </c>
      <c r="H603" s="74">
        <v>6.65</v>
      </c>
    </row>
    <row r="604" s="74" customFormat="1" ht="22" hidden="1" customHeight="1" spans="1:8">
      <c r="A604" s="63">
        <v>44719</v>
      </c>
      <c r="B604" s="147" t="s">
        <v>780</v>
      </c>
      <c r="C604" s="74" t="s">
        <v>638</v>
      </c>
      <c r="D604" s="122">
        <f>F604*H604</f>
        <v>43617.35</v>
      </c>
      <c r="E604" s="129"/>
      <c r="F604" s="73">
        <v>6559</v>
      </c>
      <c r="H604" s="74">
        <v>6.65</v>
      </c>
    </row>
    <row r="605" s="74" customFormat="1" ht="22" hidden="1" customHeight="1" spans="1:8">
      <c r="A605" s="63">
        <v>44720</v>
      </c>
      <c r="B605" s="147" t="s">
        <v>790</v>
      </c>
      <c r="C605" s="74" t="s">
        <v>791</v>
      </c>
      <c r="D605" s="142"/>
      <c r="E605" s="129">
        <f>F605*H605</f>
        <v>191965.55</v>
      </c>
      <c r="F605" s="73">
        <v>28867</v>
      </c>
      <c r="H605" s="74">
        <v>6.65</v>
      </c>
    </row>
    <row r="606" s="74" customFormat="1" ht="22" hidden="1" customHeight="1" spans="1:8">
      <c r="A606" s="63">
        <v>44720</v>
      </c>
      <c r="B606" s="147" t="s">
        <v>792</v>
      </c>
      <c r="C606" s="64" t="s">
        <v>580</v>
      </c>
      <c r="D606" s="122">
        <f>F606*H606</f>
        <v>191965.55</v>
      </c>
      <c r="E606" s="129"/>
      <c r="F606" s="73">
        <v>28867</v>
      </c>
      <c r="H606" s="74">
        <v>6.65</v>
      </c>
    </row>
    <row r="607" s="74" customFormat="1" ht="22" hidden="1" customHeight="1" spans="1:8">
      <c r="A607" s="63">
        <v>44720</v>
      </c>
      <c r="B607" s="147" t="s">
        <v>793</v>
      </c>
      <c r="C607" s="74" t="s">
        <v>208</v>
      </c>
      <c r="D607" s="142">
        <v>0</v>
      </c>
      <c r="E607" s="129">
        <f t="shared" ref="E607:E612" si="25">F607*H607</f>
        <v>93133.44</v>
      </c>
      <c r="F607" s="73">
        <v>13984</v>
      </c>
      <c r="H607" s="74">
        <v>6.66</v>
      </c>
    </row>
    <row r="608" s="74" customFormat="1" ht="22" hidden="1" customHeight="1" spans="1:8">
      <c r="A608" s="63">
        <v>44720</v>
      </c>
      <c r="B608" s="147" t="s">
        <v>793</v>
      </c>
      <c r="C608" s="74" t="s">
        <v>208</v>
      </c>
      <c r="D608" s="142">
        <v>0</v>
      </c>
      <c r="E608" s="129">
        <f t="shared" si="25"/>
        <v>95537.7</v>
      </c>
      <c r="F608" s="73">
        <v>14345</v>
      </c>
      <c r="H608" s="74">
        <v>6.66</v>
      </c>
    </row>
    <row r="609" s="74" customFormat="1" ht="22" hidden="1" customHeight="1" spans="1:8">
      <c r="A609" s="63">
        <v>44720</v>
      </c>
      <c r="B609" s="147" t="s">
        <v>794</v>
      </c>
      <c r="C609" s="64" t="s">
        <v>795</v>
      </c>
      <c r="D609" s="122">
        <f t="shared" ref="D609:D614" si="26">F609*H609</f>
        <v>93133.44</v>
      </c>
      <c r="E609" s="129"/>
      <c r="F609" s="73">
        <v>13984</v>
      </c>
      <c r="H609" s="74">
        <v>6.66</v>
      </c>
    </row>
    <row r="610" s="74" customFormat="1" ht="22" hidden="1" customHeight="1" spans="1:8">
      <c r="A610" s="63">
        <v>44720</v>
      </c>
      <c r="B610" s="147" t="s">
        <v>794</v>
      </c>
      <c r="C610" s="64" t="s">
        <v>795</v>
      </c>
      <c r="D610" s="122">
        <f t="shared" si="26"/>
        <v>95537.7</v>
      </c>
      <c r="E610" s="129"/>
      <c r="F610" s="73">
        <v>14345</v>
      </c>
      <c r="H610" s="74">
        <v>6.66</v>
      </c>
    </row>
    <row r="611" s="74" customFormat="1" ht="22" hidden="1" customHeight="1" spans="1:8">
      <c r="A611" s="63">
        <v>44721</v>
      </c>
      <c r="B611" s="147" t="s">
        <v>796</v>
      </c>
      <c r="C611" s="74" t="s">
        <v>797</v>
      </c>
      <c r="D611" s="122">
        <v>0</v>
      </c>
      <c r="E611" s="129">
        <f t="shared" si="25"/>
        <v>140523.56</v>
      </c>
      <c r="F611" s="73">
        <v>21068</v>
      </c>
      <c r="H611" s="74">
        <v>6.67</v>
      </c>
    </row>
    <row r="612" s="74" customFormat="1" ht="22" hidden="1" customHeight="1" spans="1:8">
      <c r="A612" s="63">
        <v>44721</v>
      </c>
      <c r="B612" s="147" t="s">
        <v>798</v>
      </c>
      <c r="C612" s="74" t="s">
        <v>52</v>
      </c>
      <c r="D612" s="122"/>
      <c r="E612" s="129">
        <f t="shared" si="25"/>
        <v>185292.6</v>
      </c>
      <c r="F612" s="73">
        <v>27780</v>
      </c>
      <c r="H612" s="74">
        <v>6.67</v>
      </c>
    </row>
    <row r="613" s="74" customFormat="1" ht="22" hidden="1" customHeight="1" spans="1:8">
      <c r="A613" s="63">
        <v>44721</v>
      </c>
      <c r="B613" s="147" t="s">
        <v>799</v>
      </c>
      <c r="C613" s="64" t="s">
        <v>580</v>
      </c>
      <c r="D613" s="122">
        <f t="shared" si="26"/>
        <v>140763.7352</v>
      </c>
      <c r="E613" s="129"/>
      <c r="F613" s="73">
        <v>21068</v>
      </c>
      <c r="H613" s="74">
        <v>6.6814</v>
      </c>
    </row>
    <row r="614" s="74" customFormat="1" ht="22" customHeight="1" spans="1:8">
      <c r="A614" s="63">
        <v>44721</v>
      </c>
      <c r="B614" s="147" t="s">
        <v>800</v>
      </c>
      <c r="C614" s="64" t="s">
        <v>313</v>
      </c>
      <c r="D614" s="122">
        <f t="shared" si="26"/>
        <v>185609.292</v>
      </c>
      <c r="E614" s="129"/>
      <c r="F614" s="73">
        <v>27780</v>
      </c>
      <c r="G614" s="74" t="s">
        <v>801</v>
      </c>
      <c r="H614" s="74">
        <v>6.6814</v>
      </c>
    </row>
    <row r="615" s="74" customFormat="1" ht="22" hidden="1" customHeight="1" spans="1:6">
      <c r="A615" s="63">
        <v>44721</v>
      </c>
      <c r="B615" s="147" t="s">
        <v>802</v>
      </c>
      <c r="C615" s="124" t="s">
        <v>124</v>
      </c>
      <c r="D615" s="122">
        <v>110</v>
      </c>
      <c r="E615" s="129"/>
      <c r="F615" s="73"/>
    </row>
    <row r="616" s="74" customFormat="1" ht="22" hidden="1" customHeight="1" spans="1:6">
      <c r="A616" s="63">
        <v>44721</v>
      </c>
      <c r="B616" s="147" t="s">
        <v>803</v>
      </c>
      <c r="C616" s="64" t="s">
        <v>32</v>
      </c>
      <c r="D616" s="142"/>
      <c r="E616" s="129">
        <v>110</v>
      </c>
      <c r="F616" s="73"/>
    </row>
    <row r="617" s="74" customFormat="1" ht="22" hidden="1" customHeight="1" spans="1:6">
      <c r="A617" s="63">
        <v>44722</v>
      </c>
      <c r="B617" s="147" t="s">
        <v>804</v>
      </c>
      <c r="C617" s="64" t="s">
        <v>443</v>
      </c>
      <c r="D617" s="122"/>
      <c r="E617" s="151">
        <v>2850</v>
      </c>
      <c r="F617" s="73"/>
    </row>
    <row r="618" s="74" customFormat="1" ht="22" hidden="1" customHeight="1" spans="1:6">
      <c r="A618" s="63">
        <v>44722</v>
      </c>
      <c r="B618" s="147" t="s">
        <v>805</v>
      </c>
      <c r="C618" s="147" t="s">
        <v>443</v>
      </c>
      <c r="D618" s="142"/>
      <c r="E618" s="151">
        <v>4500</v>
      </c>
      <c r="F618" s="73"/>
    </row>
    <row r="619" s="74" customFormat="1" ht="22" hidden="1" customHeight="1" spans="1:6">
      <c r="A619" s="63">
        <v>44722</v>
      </c>
      <c r="B619" s="147" t="s">
        <v>806</v>
      </c>
      <c r="C619" s="147" t="s">
        <v>202</v>
      </c>
      <c r="D619" s="142">
        <v>811.82</v>
      </c>
      <c r="E619" s="151"/>
      <c r="F619" s="73"/>
    </row>
    <row r="620" s="74" customFormat="1" ht="22" hidden="1" customHeight="1" spans="1:6">
      <c r="A620" s="63">
        <v>44722</v>
      </c>
      <c r="B620" s="147" t="s">
        <v>807</v>
      </c>
      <c r="C620" s="147" t="s">
        <v>443</v>
      </c>
      <c r="D620" s="142"/>
      <c r="E620" s="151">
        <v>811.82</v>
      </c>
      <c r="F620" s="73"/>
    </row>
    <row r="621" s="74" customFormat="1" ht="22" hidden="1" customHeight="1" spans="1:8">
      <c r="A621" s="63">
        <v>44722</v>
      </c>
      <c r="B621" s="64" t="s">
        <v>610</v>
      </c>
      <c r="C621" s="64" t="s">
        <v>611</v>
      </c>
      <c r="D621" s="142">
        <v>0</v>
      </c>
      <c r="E621" s="129">
        <f>F621*H621</f>
        <v>147728.58</v>
      </c>
      <c r="F621" s="73">
        <v>22082</v>
      </c>
      <c r="H621" s="74">
        <v>6.69</v>
      </c>
    </row>
    <row r="622" s="74" customFormat="1" ht="22" customHeight="1" spans="1:6">
      <c r="A622" s="63"/>
      <c r="B622" s="147"/>
      <c r="C622" s="64"/>
      <c r="D622" s="142"/>
      <c r="E622" s="129"/>
      <c r="F622" s="73"/>
    </row>
    <row r="623" s="74" customFormat="1" ht="22" customHeight="1" spans="1:6">
      <c r="A623" s="63"/>
      <c r="B623" s="147"/>
      <c r="C623" s="64"/>
      <c r="D623" s="142"/>
      <c r="E623" s="129"/>
      <c r="F623" s="73"/>
    </row>
    <row r="624" s="74" customFormat="1" ht="22" customHeight="1" spans="1:6">
      <c r="A624" s="63"/>
      <c r="B624" s="147"/>
      <c r="C624" s="64"/>
      <c r="D624" s="142"/>
      <c r="E624" s="129"/>
      <c r="F624" s="73"/>
    </row>
    <row r="625" s="74" customFormat="1" ht="22" customHeight="1" spans="1:6">
      <c r="A625" s="63"/>
      <c r="C625" s="64"/>
      <c r="D625" s="142"/>
      <c r="E625" s="129"/>
      <c r="F625" s="73"/>
    </row>
    <row r="626" s="74" customFormat="1" ht="22" customHeight="1" spans="1:7">
      <c r="A626" s="148" t="s">
        <v>808</v>
      </c>
      <c r="B626" s="149"/>
      <c r="C626" s="149"/>
      <c r="D626" s="150"/>
      <c r="E626" s="152"/>
      <c r="F626" s="153"/>
      <c r="G626" s="154">
        <f>SUM(E3:E625)-SUM(D3:D625)</f>
        <v>435723.001999974</v>
      </c>
    </row>
    <row r="627" s="74" customFormat="1" ht="22" customHeight="1" spans="1:6">
      <c r="A627" s="63"/>
      <c r="B627" s="64"/>
      <c r="C627" s="64"/>
      <c r="D627" s="64"/>
      <c r="E627" s="64"/>
      <c r="F627" s="64"/>
    </row>
    <row r="628" s="74" customFormat="1" ht="22" customHeight="1" spans="1:6">
      <c r="A628" s="63"/>
      <c r="B628" s="64"/>
      <c r="C628" s="64"/>
      <c r="D628" s="64"/>
      <c r="E628" s="64"/>
      <c r="F628" s="64"/>
    </row>
    <row r="629" s="74" customFormat="1" ht="22" customHeight="1" spans="1:6">
      <c r="A629" s="63"/>
      <c r="B629" s="64"/>
      <c r="C629" s="64"/>
      <c r="D629" s="64"/>
      <c r="E629" s="64"/>
      <c r="F629" s="64"/>
    </row>
    <row r="630" s="74" customFormat="1" ht="22" customHeight="1" spans="1:6">
      <c r="A630" s="63"/>
      <c r="B630" s="64"/>
      <c r="C630" s="64"/>
      <c r="D630" s="64"/>
      <c r="E630" s="64"/>
      <c r="F630" s="64"/>
    </row>
    <row r="631" s="74" customFormat="1" ht="22" customHeight="1" spans="1:6">
      <c r="A631" s="63"/>
      <c r="B631" s="64"/>
      <c r="C631" s="64"/>
      <c r="D631" s="64"/>
      <c r="E631" s="64"/>
      <c r="F631" s="64"/>
    </row>
    <row r="632" s="74" customFormat="1" ht="22" customHeight="1" spans="1:6">
      <c r="A632" s="63"/>
      <c r="B632" s="64"/>
      <c r="C632" s="64"/>
      <c r="D632" s="64"/>
      <c r="E632" s="64"/>
      <c r="F632" s="64"/>
    </row>
    <row r="633" s="74" customFormat="1" ht="22" customHeight="1" spans="1:6">
      <c r="A633" s="63"/>
      <c r="B633" s="64"/>
      <c r="C633" s="64"/>
      <c r="D633" s="64"/>
      <c r="E633" s="64"/>
      <c r="F633" s="64"/>
    </row>
    <row r="634" s="74" customFormat="1" ht="22" customHeight="1" spans="1:6">
      <c r="A634" s="63"/>
      <c r="B634" s="64"/>
      <c r="C634" s="64"/>
      <c r="D634" s="64"/>
      <c r="E634" s="64"/>
      <c r="F634" s="64"/>
    </row>
    <row r="635" s="74" customFormat="1" spans="4:6">
      <c r="D635" s="64"/>
      <c r="E635" s="64"/>
      <c r="F635" s="64"/>
    </row>
  </sheetData>
  <sheetProtection formatCells="0" formatColumns="0" formatRows="0" insertRows="0" insertColumns="0" sort="0" autoFilter="0"/>
  <autoFilter ref="A2:J621">
    <filterColumn colId="6">
      <filters>
        <filter val="佣金未扣"/>
        <filter val="手续费13USD"/>
        <filter val="从 USD39974"/>
        <filter val="从19981今日第二笔"/>
        <filter val="从 USD24981"/>
        <filter val="从 USD19981"/>
        <filter val="扣手续费52"/>
        <filter val="银行扣款13USD+中间行扣款23"/>
        <filter val="银行费USD36"/>
        <filter val="扣银行手续费13+36USD"/>
        <filter val="扣银行手续费实转97718"/>
        <filter val="扣79手续费"/>
        <filter val="扣98手续费"/>
        <filter val="银行手续费USD13"/>
        <filter val="扣中间行35USD"/>
        <filter val="扣36USD中间行费"/>
        <filter val="迪斯泰海运费72569"/>
        <filter val="今日第一笔"/>
        <filter val="佣金1347 扣减上次多付155"/>
        <filter val="有华悦外采"/>
        <filter val="27.02吨"/>
        <filter val="从 77246 CAD 有0.4%手续费"/>
        <filter val="13USD手续费"/>
        <filter val="扣13USD手续费"/>
        <filter val="手续费 56.77USD"/>
        <filter val="HKD114374"/>
        <filter val="28"/>
        <filter val="尾款含运费478"/>
        <filter val="扣13USD转款手续费"/>
        <filter val="外加华悦$1900"/>
        <filter val="从 CAD 11740"/>
        <filter val="加手续费85RMB"/>
        <filter val="从 $39532"/>
        <filter val="HKD114165"/>
        <filter val="扣36USD手续费"/>
        <filter val="已转白沟"/>
        <filter val="之前写的14600，实际付12000"/>
        <filter val="43042"/>
        <filter val="合同金额 RMB 86906.38"/>
        <filter val="月底前退这8000元"/>
        <filter val="港杂陆运海运费合计 46544"/>
        <filter val="华悦"/>
        <filter val="中间行费用 USD36"/>
        <filter val="客户说D4094盐城同意实际发票55500USD  Rachel说是57500  汇率 6.36"/>
        <filter val="华悦部分暂存账上"/>
        <filter val="从USD19800"/>
        <filter val="从USD20500"/>
        <filter val="从 87112"/>
        <filter val="需要转马燕莉卡，已收"/>
        <filter val="手续费：付方"/>
        <filter val="实际佣金1645，多付155，下单扣回"/>
        <filter val="从 19140"/>
        <filter val="从 USD9966.00"/>
        <filter val="加拿大元 10751 手续费118元"/>
        <filter val="银行扣13USD"/>
        <filter val="佣金已从转付扣除"/>
        <filter val="扣银行手续费46USD"/>
        <filter val="汇率 6.715 ，折合美元 USD37500"/>
        <filter val="从 $24981"/>
        <filter val="6.605882353"/>
        <filter val="扣银行手续费 13USD+中间行扣款23"/>
        <filter val="141512 HKD"/>
        <filter val="从 77246 CAD"/>
        <filter val="托收电报费40USD"/>
        <filter val="扣银行手续费 13USD"/>
        <filter val="从USD10000.  佣金1530未扣 发货金额 76517USD  工厂同意放单"/>
        <filter val="发货金额 76517USD  工厂同意放单"/>
        <filter val="从 USD124256"/>
        <filter val="补上周少转的2600USD的一部分"/>
        <filter val="扣83USD手续费"/>
        <filter val="已扣佣金1192"/>
        <filter val="银行手续费13 中间行扣款23"/>
        <filter val="从USD 44185"/>
        <filter val="从 USD50836"/>
        <filter val="扣手续费13"/>
        <filter val="银行手续费13+36USD"/>
        <filter val="从USD36857 287195 HKD"/>
        <filter val="15日第二笔"/>
        <filter val="补齐上周少转的2600USD"/>
        <filter val="收到请转华悦  从 USD34225"/>
        <filter val="保留USD2000在NRA账户"/>
        <filter val="中间行50USD手续费"/>
        <filter val="从 20000"/>
        <filter val="应付16631"/>
        <filter val="转信保"/>
        <filter val="从 USD12120"/>
        <filter val="从 USD34225"/>
        <filter val="从 USD24928"/>
      </filters>
    </filterColumn>
  </autoFilter>
  <conditionalFormatting sqref="D6">
    <cfRule type="cellIs" dxfId="0" priority="30149" operator="equal">
      <formula>0</formula>
    </cfRule>
  </conditionalFormatting>
  <conditionalFormatting sqref="D13">
    <cfRule type="cellIs" dxfId="0" priority="30210" operator="equal">
      <formula>0</formula>
    </cfRule>
  </conditionalFormatting>
  <conditionalFormatting sqref="D14">
    <cfRule type="cellIs" dxfId="0" priority="30206" operator="equal">
      <formula>0</formula>
    </cfRule>
    <cfRule type="cellIs" dxfId="0" priority="30207" operator="equal">
      <formula>0</formula>
    </cfRule>
    <cfRule type="cellIs" dxfId="0" priority="30208" operator="equal">
      <formula>0</formula>
    </cfRule>
    <cfRule type="cellIs" dxfId="0" priority="30209" operator="equal">
      <formula>0</formula>
    </cfRule>
  </conditionalFormatting>
  <conditionalFormatting sqref="D15">
    <cfRule type="cellIs" dxfId="0" priority="30166" operator="equal">
      <formula>0</formula>
    </cfRule>
    <cfRule type="cellIs" dxfId="0" priority="30179" operator="equal">
      <formula>0</formula>
    </cfRule>
    <cfRule type="cellIs" dxfId="0" priority="30192" operator="equal">
      <formula>0</formula>
    </cfRule>
    <cfRule type="cellIs" dxfId="0" priority="30205" operator="equal">
      <formula>0</formula>
    </cfRule>
  </conditionalFormatting>
  <conditionalFormatting sqref="D16">
    <cfRule type="cellIs" dxfId="0" priority="30315" operator="equal">
      <formula>0</formula>
    </cfRule>
  </conditionalFormatting>
  <conditionalFormatting sqref="D17">
    <cfRule type="cellIs" dxfId="0" priority="30271" operator="equal">
      <formula>0</formula>
    </cfRule>
    <cfRule type="cellIs" dxfId="0" priority="30272" operator="equal">
      <formula>0</formula>
    </cfRule>
    <cfRule type="cellIs" dxfId="0" priority="30273" operator="equal">
      <formula>0</formula>
    </cfRule>
  </conditionalFormatting>
  <conditionalFormatting sqref="D18">
    <cfRule type="cellIs" dxfId="0" priority="30274" operator="equal">
      <formula>0</formula>
    </cfRule>
    <cfRule type="cellIs" dxfId="0" priority="30275" operator="equal">
      <formula>0</formula>
    </cfRule>
  </conditionalFormatting>
  <conditionalFormatting sqref="D20">
    <cfRule type="cellIs" dxfId="0" priority="30314" operator="equal">
      <formula>0</formula>
    </cfRule>
  </conditionalFormatting>
  <conditionalFormatting sqref="D22">
    <cfRule type="cellIs" dxfId="0" priority="30313" operator="equal">
      <formula>0</formula>
    </cfRule>
  </conditionalFormatting>
  <conditionalFormatting sqref="D23">
    <cfRule type="cellIs" dxfId="0" priority="30312" operator="equal">
      <formula>0</formula>
    </cfRule>
  </conditionalFormatting>
  <conditionalFormatting sqref="D24">
    <cfRule type="cellIs" dxfId="0" priority="30311" operator="equal">
      <formula>0</formula>
    </cfRule>
  </conditionalFormatting>
  <conditionalFormatting sqref="D25">
    <cfRule type="cellIs" dxfId="0" priority="30308" operator="equal">
      <formula>0</formula>
    </cfRule>
  </conditionalFormatting>
  <conditionalFormatting sqref="D26">
    <cfRule type="cellIs" dxfId="0" priority="30307" operator="equal">
      <formula>0</formula>
    </cfRule>
  </conditionalFormatting>
  <conditionalFormatting sqref="D27">
    <cfRule type="cellIs" dxfId="0" priority="30306" operator="equal">
      <formula>0</formula>
    </cfRule>
  </conditionalFormatting>
  <conditionalFormatting sqref="D28">
    <cfRule type="cellIs" dxfId="0" priority="30305" operator="equal">
      <formula>0</formula>
    </cfRule>
  </conditionalFormatting>
  <conditionalFormatting sqref="D29">
    <cfRule type="cellIs" dxfId="0" priority="30309" operator="equal">
      <formula>0</formula>
    </cfRule>
  </conditionalFormatting>
  <conditionalFormatting sqref="D30">
    <cfRule type="cellIs" dxfId="0" priority="30270" operator="equal">
      <formula>0</formula>
    </cfRule>
  </conditionalFormatting>
  <conditionalFormatting sqref="D31">
    <cfRule type="cellIs" dxfId="0" priority="30269" operator="equal">
      <formula>0</formula>
    </cfRule>
  </conditionalFormatting>
  <conditionalFormatting sqref="D32">
    <cfRule type="cellIs" dxfId="0" priority="30303" operator="equal">
      <formula>0</formula>
    </cfRule>
  </conditionalFormatting>
  <conditionalFormatting sqref="D35">
    <cfRule type="cellIs" dxfId="0" priority="30301" operator="equal">
      <formula>0</formula>
    </cfRule>
  </conditionalFormatting>
  <conditionalFormatting sqref="D36">
    <cfRule type="cellIs" dxfId="0" priority="30299" operator="equal">
      <formula>0</formula>
    </cfRule>
  </conditionalFormatting>
  <conditionalFormatting sqref="D37">
    <cfRule type="cellIs" dxfId="0" priority="30298" operator="equal">
      <formula>0</formula>
    </cfRule>
  </conditionalFormatting>
  <conditionalFormatting sqref="D38">
    <cfRule type="cellIs" dxfId="0" priority="30297" operator="equal">
      <formula>0</formula>
    </cfRule>
  </conditionalFormatting>
  <conditionalFormatting sqref="D43">
    <cfRule type="cellIs" dxfId="0" priority="30295" operator="equal">
      <formula>0</formula>
    </cfRule>
  </conditionalFormatting>
  <conditionalFormatting sqref="D44">
    <cfRule type="cellIs" dxfId="0" priority="30310" operator="equal">
      <formula>0</formula>
    </cfRule>
  </conditionalFormatting>
  <conditionalFormatting sqref="D45">
    <cfRule type="cellIs" dxfId="0" priority="30294" operator="equal">
      <formula>0</formula>
    </cfRule>
  </conditionalFormatting>
  <conditionalFormatting sqref="D46">
    <cfRule type="cellIs" dxfId="0" priority="30293" operator="equal">
      <formula>0</formula>
    </cfRule>
  </conditionalFormatting>
  <conditionalFormatting sqref="D47">
    <cfRule type="cellIs" dxfId="0" priority="30300" operator="equal">
      <formula>0</formula>
    </cfRule>
  </conditionalFormatting>
  <conditionalFormatting sqref="D48">
    <cfRule type="cellIs" dxfId="0" priority="30292" operator="equal">
      <formula>0</formula>
    </cfRule>
  </conditionalFormatting>
  <conditionalFormatting sqref="D49">
    <cfRule type="cellIs" dxfId="0" priority="30291" operator="equal">
      <formula>0</formula>
    </cfRule>
  </conditionalFormatting>
  <conditionalFormatting sqref="D50">
    <cfRule type="cellIs" dxfId="0" priority="30289" operator="equal">
      <formula>0</formula>
    </cfRule>
  </conditionalFormatting>
  <conditionalFormatting sqref="D51">
    <cfRule type="cellIs" dxfId="0" priority="30267" operator="equal">
      <formula>0</formula>
    </cfRule>
  </conditionalFormatting>
  <conditionalFormatting sqref="D52">
    <cfRule type="cellIs" dxfId="0" priority="30268" operator="equal">
      <formula>0</formula>
    </cfRule>
  </conditionalFormatting>
  <conditionalFormatting sqref="D53">
    <cfRule type="cellIs" dxfId="0" priority="30287" operator="equal">
      <formula>0</formula>
    </cfRule>
  </conditionalFormatting>
  <conditionalFormatting sqref="D55">
    <cfRule type="cellIs" dxfId="0" priority="29037" operator="equal">
      <formula>0</formula>
    </cfRule>
  </conditionalFormatting>
  <conditionalFormatting sqref="D59">
    <cfRule type="cellIs" dxfId="0" priority="30266" operator="equal">
      <formula>0</formula>
    </cfRule>
  </conditionalFormatting>
  <conditionalFormatting sqref="D60">
    <cfRule type="cellIs" dxfId="0" priority="30283" operator="equal">
      <formula>0</formula>
    </cfRule>
  </conditionalFormatting>
  <conditionalFormatting sqref="D61">
    <cfRule type="cellIs" dxfId="0" priority="30282" operator="equal">
      <formula>0</formula>
    </cfRule>
  </conditionalFormatting>
  <conditionalFormatting sqref="D62">
    <cfRule type="cellIs" dxfId="0" priority="30281" operator="equal">
      <formula>0</formula>
    </cfRule>
  </conditionalFormatting>
  <conditionalFormatting sqref="D63">
    <cfRule type="cellIs" dxfId="0" priority="30280" operator="equal">
      <formula>0</formula>
    </cfRule>
  </conditionalFormatting>
  <conditionalFormatting sqref="D64">
    <cfRule type="cellIs" dxfId="0" priority="30278" operator="equal">
      <formula>0</formula>
    </cfRule>
  </conditionalFormatting>
  <conditionalFormatting sqref="D65">
    <cfRule type="cellIs" dxfId="0" priority="30242" operator="equal">
      <formula>0</formula>
    </cfRule>
  </conditionalFormatting>
  <conditionalFormatting sqref="D67">
    <cfRule type="cellIs" dxfId="0" priority="30243" operator="equal">
      <formula>0</formula>
    </cfRule>
  </conditionalFormatting>
  <conditionalFormatting sqref="D71">
    <cfRule type="cellIs" dxfId="0" priority="30239" operator="equal">
      <formula>0</formula>
    </cfRule>
  </conditionalFormatting>
  <conditionalFormatting sqref="D72">
    <cfRule type="cellIs" dxfId="0" priority="30238" operator="equal">
      <formula>0</formula>
    </cfRule>
  </conditionalFormatting>
  <conditionalFormatting sqref="D73">
    <cfRule type="cellIs" dxfId="0" priority="30237" operator="equal">
      <formula>0</formula>
    </cfRule>
  </conditionalFormatting>
  <conditionalFormatting sqref="D79">
    <cfRule type="cellIs" dxfId="0" priority="29726" operator="equal">
      <formula>0</formula>
    </cfRule>
  </conditionalFormatting>
  <conditionalFormatting sqref="D82">
    <cfRule type="cellIs" dxfId="0" priority="30256" operator="equal">
      <formula>0</formula>
    </cfRule>
  </conditionalFormatting>
  <conditionalFormatting sqref="D83">
    <cfRule type="cellIs" dxfId="0" priority="30255" operator="equal">
      <formula>0</formula>
    </cfRule>
  </conditionalFormatting>
  <conditionalFormatting sqref="D84">
    <cfRule type="cellIs" dxfId="0" priority="30254" operator="equal">
      <formula>0</formula>
    </cfRule>
  </conditionalFormatting>
  <conditionalFormatting sqref="D85">
    <cfRule type="cellIs" dxfId="0" priority="30253" operator="equal">
      <formula>0</formula>
    </cfRule>
  </conditionalFormatting>
  <conditionalFormatting sqref="D86">
    <cfRule type="cellIs" dxfId="0" priority="30252" operator="equal">
      <formula>0</formula>
    </cfRule>
  </conditionalFormatting>
  <conditionalFormatting sqref="D87">
    <cfRule type="cellIs" dxfId="0" priority="30251" operator="equal">
      <formula>0</formula>
    </cfRule>
  </conditionalFormatting>
  <conditionalFormatting sqref="D88">
    <cfRule type="cellIs" dxfId="0" priority="30224" operator="equal">
      <formula>0</formula>
    </cfRule>
  </conditionalFormatting>
  <conditionalFormatting sqref="D89">
    <cfRule type="cellIs" dxfId="0" priority="30228" operator="equal">
      <formula>0</formula>
    </cfRule>
  </conditionalFormatting>
  <conditionalFormatting sqref="D90">
    <cfRule type="cellIs" dxfId="0" priority="30227" operator="equal">
      <formula>0</formula>
    </cfRule>
  </conditionalFormatting>
  <conditionalFormatting sqref="D91">
    <cfRule type="cellIs" dxfId="0" priority="30226" operator="equal">
      <formula>0</formula>
    </cfRule>
  </conditionalFormatting>
  <conditionalFormatting sqref="D92">
    <cfRule type="cellIs" dxfId="0" priority="30217" operator="equal">
      <formula>0</formula>
    </cfRule>
  </conditionalFormatting>
  <conditionalFormatting sqref="D93">
    <cfRule type="cellIs" dxfId="0" priority="30216" operator="equal">
      <formula>0</formula>
    </cfRule>
  </conditionalFormatting>
  <conditionalFormatting sqref="D94">
    <cfRule type="cellIs" dxfId="0" priority="30211" operator="equal">
      <formula>0</formula>
    </cfRule>
  </conditionalFormatting>
  <conditionalFormatting sqref="D95">
    <cfRule type="cellIs" dxfId="0" priority="30215" operator="equal">
      <formula>0</formula>
    </cfRule>
  </conditionalFormatting>
  <conditionalFormatting sqref="D96">
    <cfRule type="cellIs" dxfId="0" priority="30214" operator="equal">
      <formula>0</formula>
    </cfRule>
  </conditionalFormatting>
  <conditionalFormatting sqref="D97">
    <cfRule type="cellIs" dxfId="0" priority="30213" operator="equal">
      <formula>0</formula>
    </cfRule>
  </conditionalFormatting>
  <conditionalFormatting sqref="D98">
    <cfRule type="cellIs" dxfId="0" priority="30165" operator="equal">
      <formula>0</formula>
    </cfRule>
    <cfRule type="cellIs" dxfId="0" priority="30178" operator="equal">
      <formula>0</formula>
    </cfRule>
    <cfRule type="cellIs" dxfId="0" priority="30191" operator="equal">
      <formula>0</formula>
    </cfRule>
    <cfRule type="cellIs" dxfId="0" priority="30204" operator="equal">
      <formula>0</formula>
    </cfRule>
  </conditionalFormatting>
  <conditionalFormatting sqref="D99">
    <cfRule type="cellIs" dxfId="0" priority="30164" operator="equal">
      <formula>0</formula>
    </cfRule>
    <cfRule type="cellIs" dxfId="0" priority="30177" operator="equal">
      <formula>0</formula>
    </cfRule>
    <cfRule type="cellIs" dxfId="0" priority="30190" operator="equal">
      <formula>0</formula>
    </cfRule>
    <cfRule type="cellIs" dxfId="0" priority="30203" operator="equal">
      <formula>0</formula>
    </cfRule>
  </conditionalFormatting>
  <conditionalFormatting sqref="D100">
    <cfRule type="cellIs" dxfId="0" priority="30163" operator="equal">
      <formula>0</formula>
    </cfRule>
    <cfRule type="cellIs" dxfId="0" priority="30176" operator="equal">
      <formula>0</formula>
    </cfRule>
    <cfRule type="cellIs" dxfId="0" priority="30189" operator="equal">
      <formula>0</formula>
    </cfRule>
    <cfRule type="cellIs" dxfId="0" priority="30202" operator="equal">
      <formula>0</formula>
    </cfRule>
  </conditionalFormatting>
  <conditionalFormatting sqref="D101">
    <cfRule type="cellIs" dxfId="0" priority="30162" operator="equal">
      <formula>0</formula>
    </cfRule>
    <cfRule type="cellIs" dxfId="0" priority="30175" operator="equal">
      <formula>0</formula>
    </cfRule>
    <cfRule type="cellIs" dxfId="0" priority="30188" operator="equal">
      <formula>0</formula>
    </cfRule>
    <cfRule type="cellIs" dxfId="0" priority="30201" operator="equal">
      <formula>0</formula>
    </cfRule>
  </conditionalFormatting>
  <conditionalFormatting sqref="D102">
    <cfRule type="cellIs" dxfId="0" priority="30161" operator="equal">
      <formula>0</formula>
    </cfRule>
    <cfRule type="cellIs" dxfId="0" priority="30174" operator="equal">
      <formula>0</formula>
    </cfRule>
    <cfRule type="cellIs" dxfId="0" priority="30187" operator="equal">
      <formula>0</formula>
    </cfRule>
    <cfRule type="cellIs" dxfId="0" priority="30200" operator="equal">
      <formula>0</formula>
    </cfRule>
  </conditionalFormatting>
  <conditionalFormatting sqref="D103">
    <cfRule type="cellIs" dxfId="0" priority="30159" operator="equal">
      <formula>0</formula>
    </cfRule>
    <cfRule type="cellIs" dxfId="0" priority="30172" operator="equal">
      <formula>0</formula>
    </cfRule>
    <cfRule type="cellIs" dxfId="0" priority="30185" operator="equal">
      <formula>0</formula>
    </cfRule>
    <cfRule type="cellIs" dxfId="0" priority="30198" operator="equal">
      <formula>0</formula>
    </cfRule>
  </conditionalFormatting>
  <conditionalFormatting sqref="D104">
    <cfRule type="cellIs" dxfId="0" priority="30158" operator="equal">
      <formula>0</formula>
    </cfRule>
    <cfRule type="cellIs" dxfId="0" priority="30171" operator="equal">
      <formula>0</formula>
    </cfRule>
    <cfRule type="cellIs" dxfId="0" priority="30184" operator="equal">
      <formula>0</formula>
    </cfRule>
    <cfRule type="cellIs" dxfId="0" priority="30197" operator="equal">
      <formula>0</formula>
    </cfRule>
  </conditionalFormatting>
  <conditionalFormatting sqref="D105">
    <cfRule type="cellIs" dxfId="0" priority="30157" operator="equal">
      <formula>0</formula>
    </cfRule>
    <cfRule type="cellIs" dxfId="0" priority="30170" operator="equal">
      <formula>0</formula>
    </cfRule>
    <cfRule type="cellIs" dxfId="0" priority="30183" operator="equal">
      <formula>0</formula>
    </cfRule>
    <cfRule type="cellIs" dxfId="0" priority="30196" operator="equal">
      <formula>0</formula>
    </cfRule>
  </conditionalFormatting>
  <conditionalFormatting sqref="D106">
    <cfRule type="cellIs" dxfId="0" priority="30156" operator="equal">
      <formula>0</formula>
    </cfRule>
    <cfRule type="cellIs" dxfId="0" priority="30169" operator="equal">
      <formula>0</formula>
    </cfRule>
    <cfRule type="cellIs" dxfId="0" priority="30182" operator="equal">
      <formula>0</formula>
    </cfRule>
    <cfRule type="cellIs" dxfId="0" priority="30195" operator="equal">
      <formula>0</formula>
    </cfRule>
  </conditionalFormatting>
  <conditionalFormatting sqref="D107">
    <cfRule type="cellIs" dxfId="0" priority="30141" operator="equal">
      <formula>0</formula>
    </cfRule>
    <cfRule type="cellIs" dxfId="0" priority="30142" operator="equal">
      <formula>0</formula>
    </cfRule>
    <cfRule type="cellIs" dxfId="0" priority="30143" operator="equal">
      <formula>0</formula>
    </cfRule>
    <cfRule type="cellIs" dxfId="0" priority="30144" operator="equal">
      <formula>0</formula>
    </cfRule>
  </conditionalFormatting>
  <conditionalFormatting sqref="D108">
    <cfRule type="cellIs" dxfId="0" priority="30116" operator="equal">
      <formula>0</formula>
    </cfRule>
    <cfRule type="cellIs" dxfId="0" priority="30124" operator="equal">
      <formula>0</formula>
    </cfRule>
    <cfRule type="cellIs" dxfId="0" priority="30132" operator="equal">
      <formula>0</formula>
    </cfRule>
    <cfRule type="cellIs" dxfId="0" priority="30140" operator="equal">
      <formula>0</formula>
    </cfRule>
  </conditionalFormatting>
  <conditionalFormatting sqref="D109">
    <cfRule type="cellIs" dxfId="0" priority="30105" operator="equal">
      <formula>0</formula>
    </cfRule>
    <cfRule type="cellIs" dxfId="0" priority="30106" operator="equal">
      <formula>0</formula>
    </cfRule>
    <cfRule type="cellIs" dxfId="0" priority="30107" operator="equal">
      <formula>0</formula>
    </cfRule>
    <cfRule type="cellIs" dxfId="0" priority="30108" operator="equal">
      <formula>0</formula>
    </cfRule>
  </conditionalFormatting>
  <conditionalFormatting sqref="D110">
    <cfRule type="cellIs" dxfId="0" priority="30114" operator="equal">
      <formula>0</formula>
    </cfRule>
    <cfRule type="cellIs" dxfId="0" priority="30122" operator="equal">
      <formula>0</formula>
    </cfRule>
    <cfRule type="cellIs" dxfId="0" priority="30130" operator="equal">
      <formula>0</formula>
    </cfRule>
    <cfRule type="cellIs" dxfId="0" priority="30138" operator="equal">
      <formula>0</formula>
    </cfRule>
  </conditionalFormatting>
  <conditionalFormatting sqref="D111">
    <cfRule type="cellIs" dxfId="0" priority="30112" operator="equal">
      <formula>0</formula>
    </cfRule>
    <cfRule type="cellIs" dxfId="0" priority="30120" operator="equal">
      <formula>0</formula>
    </cfRule>
    <cfRule type="cellIs" dxfId="0" priority="30128" operator="equal">
      <formula>0</formula>
    </cfRule>
    <cfRule type="cellIs" dxfId="0" priority="30136" operator="equal">
      <formula>0</formula>
    </cfRule>
  </conditionalFormatting>
  <conditionalFormatting sqref="D112">
    <cfRule type="cellIs" dxfId="0" priority="30111" operator="equal">
      <formula>0</formula>
    </cfRule>
    <cfRule type="cellIs" dxfId="0" priority="30119" operator="equal">
      <formula>0</formula>
    </cfRule>
    <cfRule type="cellIs" dxfId="0" priority="30127" operator="equal">
      <formula>0</formula>
    </cfRule>
    <cfRule type="cellIs" dxfId="0" priority="30135" operator="equal">
      <formula>0</formula>
    </cfRule>
  </conditionalFormatting>
  <conditionalFormatting sqref="D113">
    <cfRule type="cellIs" dxfId="0" priority="30110" operator="equal">
      <formula>0</formula>
    </cfRule>
    <cfRule type="cellIs" dxfId="0" priority="30118" operator="equal">
      <formula>0</formula>
    </cfRule>
    <cfRule type="cellIs" dxfId="0" priority="30126" operator="equal">
      <formula>0</formula>
    </cfRule>
    <cfRule type="cellIs" dxfId="0" priority="30134" operator="equal">
      <formula>0</formula>
    </cfRule>
  </conditionalFormatting>
  <conditionalFormatting sqref="D114">
    <cfRule type="cellIs" dxfId="0" priority="30109" operator="equal">
      <formula>0</formula>
    </cfRule>
    <cfRule type="cellIs" dxfId="0" priority="30117" operator="equal">
      <formula>0</formula>
    </cfRule>
    <cfRule type="cellIs" dxfId="0" priority="30125" operator="equal">
      <formula>0</formula>
    </cfRule>
    <cfRule type="cellIs" dxfId="0" priority="30133" operator="equal">
      <formula>0</formula>
    </cfRule>
  </conditionalFormatting>
  <conditionalFormatting sqref="D115">
    <cfRule type="cellIs" dxfId="0" priority="30098" operator="equal">
      <formula>0</formula>
    </cfRule>
    <cfRule type="cellIs" dxfId="0" priority="30100" operator="equal">
      <formula>0</formula>
    </cfRule>
    <cfRule type="cellIs" dxfId="0" priority="30102" operator="equal">
      <formula>0</formula>
    </cfRule>
    <cfRule type="cellIs" dxfId="0" priority="30104" operator="equal">
      <formula>0</formula>
    </cfRule>
  </conditionalFormatting>
  <conditionalFormatting sqref="D116">
    <cfRule type="cellIs" dxfId="0" priority="30089" operator="equal">
      <formula>0</formula>
    </cfRule>
    <cfRule type="cellIs" dxfId="0" priority="30090" operator="equal">
      <formula>0</formula>
    </cfRule>
    <cfRule type="cellIs" dxfId="0" priority="30091" operator="equal">
      <formula>0</formula>
    </cfRule>
    <cfRule type="cellIs" dxfId="0" priority="30092" operator="equal">
      <formula>0</formula>
    </cfRule>
  </conditionalFormatting>
  <conditionalFormatting sqref="D117">
    <cfRule type="cellIs" dxfId="0" priority="30034" operator="equal">
      <formula>0</formula>
    </cfRule>
    <cfRule type="cellIs" dxfId="0" priority="30052" operator="equal">
      <formula>0</formula>
    </cfRule>
    <cfRule type="cellIs" dxfId="0" priority="30070" operator="equal">
      <formula>0</formula>
    </cfRule>
    <cfRule type="cellIs" dxfId="0" priority="30088" operator="equal">
      <formula>0</formula>
    </cfRule>
  </conditionalFormatting>
  <conditionalFormatting sqref="D118">
    <cfRule type="cellIs" dxfId="0" priority="30033" operator="equal">
      <formula>0</formula>
    </cfRule>
    <cfRule type="cellIs" dxfId="0" priority="30051" operator="equal">
      <formula>0</formula>
    </cfRule>
    <cfRule type="cellIs" dxfId="0" priority="30069" operator="equal">
      <formula>0</formula>
    </cfRule>
    <cfRule type="cellIs" dxfId="0" priority="30087" operator="equal">
      <formula>0</formula>
    </cfRule>
  </conditionalFormatting>
  <conditionalFormatting sqref="D119">
    <cfRule type="cellIs" dxfId="0" priority="30030" operator="equal">
      <formula>0</formula>
    </cfRule>
    <cfRule type="cellIs" dxfId="0" priority="30048" operator="equal">
      <formula>0</formula>
    </cfRule>
    <cfRule type="cellIs" dxfId="0" priority="30066" operator="equal">
      <formula>0</formula>
    </cfRule>
    <cfRule type="cellIs" dxfId="0" priority="30084" operator="equal">
      <formula>0</formula>
    </cfRule>
  </conditionalFormatting>
  <conditionalFormatting sqref="D122">
    <cfRule type="cellIs" dxfId="0" priority="30093" operator="equal">
      <formula>0</formula>
    </cfRule>
    <cfRule type="cellIs" dxfId="0" priority="30094" operator="equal">
      <formula>0</formula>
    </cfRule>
    <cfRule type="cellIs" dxfId="0" priority="30095" operator="equal">
      <formula>0</formula>
    </cfRule>
    <cfRule type="cellIs" dxfId="0" priority="30096" operator="equal">
      <formula>0</formula>
    </cfRule>
  </conditionalFormatting>
  <conditionalFormatting sqref="D123">
    <cfRule type="cellIs" dxfId="0" priority="30028" operator="equal">
      <formula>0</formula>
    </cfRule>
    <cfRule type="cellIs" dxfId="0" priority="30046" operator="equal">
      <formula>0</formula>
    </cfRule>
    <cfRule type="cellIs" dxfId="0" priority="30064" operator="equal">
      <formula>0</formula>
    </cfRule>
    <cfRule type="cellIs" dxfId="0" priority="30082" operator="equal">
      <formula>0</formula>
    </cfRule>
  </conditionalFormatting>
  <conditionalFormatting sqref="D127">
    <cfRule type="cellIs" dxfId="0" priority="30031" operator="equal">
      <formula>0</formula>
    </cfRule>
    <cfRule type="cellIs" dxfId="0" priority="30049" operator="equal">
      <formula>0</formula>
    </cfRule>
    <cfRule type="cellIs" dxfId="0" priority="30067" operator="equal">
      <formula>0</formula>
    </cfRule>
    <cfRule type="cellIs" dxfId="0" priority="30085" operator="equal">
      <formula>0</formula>
    </cfRule>
  </conditionalFormatting>
  <conditionalFormatting sqref="D128">
    <cfRule type="cellIs" dxfId="0" priority="30026" operator="equal">
      <formula>0</formula>
    </cfRule>
    <cfRule type="cellIs" dxfId="0" priority="30044" operator="equal">
      <formula>0</formula>
    </cfRule>
    <cfRule type="cellIs" dxfId="0" priority="30062" operator="equal">
      <formula>0</formula>
    </cfRule>
    <cfRule type="cellIs" dxfId="0" priority="30080" operator="equal">
      <formula>0</formula>
    </cfRule>
  </conditionalFormatting>
  <conditionalFormatting sqref="D129">
    <cfRule type="cellIs" dxfId="0" priority="30025" operator="equal">
      <formula>0</formula>
    </cfRule>
    <cfRule type="cellIs" dxfId="0" priority="30043" operator="equal">
      <formula>0</formula>
    </cfRule>
    <cfRule type="cellIs" dxfId="0" priority="30061" operator="equal">
      <formula>0</formula>
    </cfRule>
    <cfRule type="cellIs" dxfId="0" priority="30079" operator="equal">
      <formula>0</formula>
    </cfRule>
  </conditionalFormatting>
  <conditionalFormatting sqref="D130">
    <cfRule type="cellIs" dxfId="0" priority="30024" operator="equal">
      <formula>0</formula>
    </cfRule>
    <cfRule type="cellIs" dxfId="0" priority="30042" operator="equal">
      <formula>0</formula>
    </cfRule>
    <cfRule type="cellIs" dxfId="0" priority="30060" operator="equal">
      <formula>0</formula>
    </cfRule>
    <cfRule type="cellIs" dxfId="0" priority="30078" operator="equal">
      <formula>0</formula>
    </cfRule>
  </conditionalFormatting>
  <conditionalFormatting sqref="D131">
    <cfRule type="cellIs" dxfId="0" priority="30023" operator="equal">
      <formula>0</formula>
    </cfRule>
    <cfRule type="cellIs" dxfId="0" priority="30041" operator="equal">
      <formula>0</formula>
    </cfRule>
    <cfRule type="cellIs" dxfId="0" priority="30059" operator="equal">
      <formula>0</formula>
    </cfRule>
    <cfRule type="cellIs" dxfId="0" priority="30077" operator="equal">
      <formula>0</formula>
    </cfRule>
  </conditionalFormatting>
  <conditionalFormatting sqref="D132">
    <cfRule type="cellIs" dxfId="0" priority="30022" operator="equal">
      <formula>0</formula>
    </cfRule>
    <cfRule type="cellIs" dxfId="0" priority="30040" operator="equal">
      <formula>0</formula>
    </cfRule>
    <cfRule type="cellIs" dxfId="0" priority="30058" operator="equal">
      <formula>0</formula>
    </cfRule>
    <cfRule type="cellIs" dxfId="0" priority="30076" operator="equal">
      <formula>0</formula>
    </cfRule>
  </conditionalFormatting>
  <conditionalFormatting sqref="D133">
    <cfRule type="cellIs" dxfId="0" priority="30021" operator="equal">
      <formula>0</formula>
    </cfRule>
    <cfRule type="cellIs" dxfId="0" priority="30039" operator="equal">
      <formula>0</formula>
    </cfRule>
    <cfRule type="cellIs" dxfId="0" priority="30057" operator="equal">
      <formula>0</formula>
    </cfRule>
    <cfRule type="cellIs" dxfId="0" priority="30075" operator="equal">
      <formula>0</formula>
    </cfRule>
  </conditionalFormatting>
  <conditionalFormatting sqref="D134">
    <cfRule type="cellIs" dxfId="0" priority="30020" operator="equal">
      <formula>0</formula>
    </cfRule>
    <cfRule type="cellIs" dxfId="0" priority="30038" operator="equal">
      <formula>0</formula>
    </cfRule>
    <cfRule type="cellIs" dxfId="0" priority="30056" operator="equal">
      <formula>0</formula>
    </cfRule>
    <cfRule type="cellIs" dxfId="0" priority="30074" operator="equal">
      <formula>0</formula>
    </cfRule>
  </conditionalFormatting>
  <conditionalFormatting sqref="D135">
    <cfRule type="cellIs" dxfId="0" priority="30019" operator="equal">
      <formula>0</formula>
    </cfRule>
    <cfRule type="cellIs" dxfId="0" priority="30037" operator="equal">
      <formula>0</formula>
    </cfRule>
    <cfRule type="cellIs" dxfId="0" priority="30055" operator="equal">
      <formula>0</formula>
    </cfRule>
    <cfRule type="cellIs" dxfId="0" priority="30073" operator="equal">
      <formula>0</formula>
    </cfRule>
  </conditionalFormatting>
  <conditionalFormatting sqref="D136">
    <cfRule type="cellIs" dxfId="0" priority="30018" operator="equal">
      <formula>0</formula>
    </cfRule>
    <cfRule type="cellIs" dxfId="0" priority="30036" operator="equal">
      <formula>0</formula>
    </cfRule>
    <cfRule type="cellIs" dxfId="0" priority="30054" operator="equal">
      <formula>0</formula>
    </cfRule>
    <cfRule type="cellIs" dxfId="0" priority="30072" operator="equal">
      <formula>0</formula>
    </cfRule>
  </conditionalFormatting>
  <conditionalFormatting sqref="D137">
    <cfRule type="cellIs" dxfId="0" priority="30017" operator="equal">
      <formula>0</formula>
    </cfRule>
    <cfRule type="cellIs" dxfId="0" priority="30035" operator="equal">
      <formula>0</formula>
    </cfRule>
    <cfRule type="cellIs" dxfId="0" priority="30053" operator="equal">
      <formula>0</formula>
    </cfRule>
    <cfRule type="cellIs" dxfId="0" priority="30071" operator="equal">
      <formula>0</formula>
    </cfRule>
  </conditionalFormatting>
  <conditionalFormatting sqref="D138">
    <cfRule type="cellIs" dxfId="0" priority="29988" operator="equal">
      <formula>0</formula>
    </cfRule>
    <cfRule type="cellIs" dxfId="0" priority="29996" operator="equal">
      <formula>0</formula>
    </cfRule>
    <cfRule type="cellIs" dxfId="0" priority="30004" operator="equal">
      <formula>0</formula>
    </cfRule>
    <cfRule type="cellIs" dxfId="0" priority="30012" operator="equal">
      <formula>0</formula>
    </cfRule>
  </conditionalFormatting>
  <conditionalFormatting sqref="D139">
    <cfRule type="cellIs" dxfId="0" priority="29987" operator="equal">
      <formula>0</formula>
    </cfRule>
    <cfRule type="cellIs" dxfId="0" priority="29995" operator="equal">
      <formula>0</formula>
    </cfRule>
    <cfRule type="cellIs" dxfId="0" priority="30003" operator="equal">
      <formula>0</formula>
    </cfRule>
    <cfRule type="cellIs" dxfId="0" priority="30011" operator="equal">
      <formula>0</formula>
    </cfRule>
  </conditionalFormatting>
  <conditionalFormatting sqref="D140">
    <cfRule type="cellIs" dxfId="0" priority="29962" operator="equal">
      <formula>0</formula>
    </cfRule>
    <cfRule type="cellIs" dxfId="0" priority="29968" operator="equal">
      <formula>0</formula>
    </cfRule>
    <cfRule type="cellIs" dxfId="0" priority="29974" operator="equal">
      <formula>0</formula>
    </cfRule>
    <cfRule type="cellIs" dxfId="0" priority="29980" operator="equal">
      <formula>0</formula>
    </cfRule>
  </conditionalFormatting>
  <conditionalFormatting sqref="D141">
    <cfRule type="cellIs" dxfId="0" priority="29961" operator="equal">
      <formula>0</formula>
    </cfRule>
    <cfRule type="cellIs" dxfId="0" priority="29967" operator="equal">
      <formula>0</formula>
    </cfRule>
    <cfRule type="cellIs" dxfId="0" priority="29973" operator="equal">
      <formula>0</formula>
    </cfRule>
    <cfRule type="cellIs" dxfId="0" priority="29979" operator="equal">
      <formula>0</formula>
    </cfRule>
  </conditionalFormatting>
  <conditionalFormatting sqref="D142">
    <cfRule type="cellIs" dxfId="0" priority="29960" operator="equal">
      <formula>0</formula>
    </cfRule>
    <cfRule type="cellIs" dxfId="0" priority="29966" operator="equal">
      <formula>0</formula>
    </cfRule>
    <cfRule type="cellIs" dxfId="0" priority="29972" operator="equal">
      <formula>0</formula>
    </cfRule>
    <cfRule type="cellIs" dxfId="0" priority="29978" operator="equal">
      <formula>0</formula>
    </cfRule>
  </conditionalFormatting>
  <conditionalFormatting sqref="D143">
    <cfRule type="cellIs" dxfId="0" priority="29958" operator="equal">
      <formula>0</formula>
    </cfRule>
    <cfRule type="cellIs" dxfId="0" priority="29964" operator="equal">
      <formula>0</formula>
    </cfRule>
    <cfRule type="cellIs" dxfId="0" priority="29970" operator="equal">
      <formula>0</formula>
    </cfRule>
    <cfRule type="cellIs" dxfId="0" priority="29976" operator="equal">
      <formula>0</formula>
    </cfRule>
  </conditionalFormatting>
  <conditionalFormatting sqref="D144">
    <cfRule type="cellIs" dxfId="0" priority="29935" operator="equal">
      <formula>0</formula>
    </cfRule>
    <cfRule type="cellIs" dxfId="0" priority="29942" operator="equal">
      <formula>0</formula>
    </cfRule>
    <cfRule type="cellIs" dxfId="0" priority="29949" operator="equal">
      <formula>0</formula>
    </cfRule>
    <cfRule type="cellIs" dxfId="0" priority="29956" operator="equal">
      <formula>0</formula>
    </cfRule>
  </conditionalFormatting>
  <conditionalFormatting sqref="D148">
    <cfRule type="cellIs" dxfId="0" priority="29932" operator="equal">
      <formula>0</formula>
    </cfRule>
    <cfRule type="cellIs" dxfId="0" priority="29939" operator="equal">
      <formula>0</formula>
    </cfRule>
    <cfRule type="cellIs" dxfId="0" priority="29946" operator="equal">
      <formula>0</formula>
    </cfRule>
    <cfRule type="cellIs" dxfId="0" priority="29953" operator="equal">
      <formula>0</formula>
    </cfRule>
  </conditionalFormatting>
  <conditionalFormatting sqref="D149">
    <cfRule type="cellIs" dxfId="0" priority="29931" operator="equal">
      <formula>0</formula>
    </cfRule>
    <cfRule type="cellIs" dxfId="0" priority="29938" operator="equal">
      <formula>0</formula>
    </cfRule>
    <cfRule type="cellIs" dxfId="0" priority="29945" operator="equal">
      <formula>0</formula>
    </cfRule>
    <cfRule type="cellIs" dxfId="0" priority="29952" operator="equal">
      <formula>0</formula>
    </cfRule>
  </conditionalFormatting>
  <conditionalFormatting sqref="D150">
    <cfRule type="cellIs" dxfId="0" priority="29930" operator="equal">
      <formula>0</formula>
    </cfRule>
    <cfRule type="cellIs" dxfId="0" priority="29937" operator="equal">
      <formula>0</formula>
    </cfRule>
    <cfRule type="cellIs" dxfId="0" priority="29944" operator="equal">
      <formula>0</formula>
    </cfRule>
    <cfRule type="cellIs" dxfId="0" priority="29951" operator="equal">
      <formula>0</formula>
    </cfRule>
  </conditionalFormatting>
  <conditionalFormatting sqref="D151">
    <cfRule type="cellIs" dxfId="0" priority="29929" operator="equal">
      <formula>0</formula>
    </cfRule>
    <cfRule type="cellIs" dxfId="0" priority="29936" operator="equal">
      <formula>0</formula>
    </cfRule>
    <cfRule type="cellIs" dxfId="0" priority="29943" operator="equal">
      <formula>0</formula>
    </cfRule>
    <cfRule type="cellIs" dxfId="0" priority="29950" operator="equal">
      <formula>0</formula>
    </cfRule>
  </conditionalFormatting>
  <conditionalFormatting sqref="D152">
    <cfRule type="cellIs" dxfId="0" priority="29890" operator="equal">
      <formula>0</formula>
    </cfRule>
    <cfRule type="cellIs" dxfId="0" priority="29900" operator="equal">
      <formula>0</formula>
    </cfRule>
    <cfRule type="cellIs" dxfId="0" priority="29910" operator="equal">
      <formula>0</formula>
    </cfRule>
    <cfRule type="cellIs" dxfId="0" priority="29920" operator="equal">
      <formula>0</formula>
    </cfRule>
  </conditionalFormatting>
  <conditionalFormatting sqref="D153">
    <cfRule type="cellIs" dxfId="0" priority="29889" operator="equal">
      <formula>0</formula>
    </cfRule>
    <cfRule type="cellIs" dxfId="0" priority="29899" operator="equal">
      <formula>0</formula>
    </cfRule>
    <cfRule type="cellIs" dxfId="0" priority="29909" operator="equal">
      <formula>0</formula>
    </cfRule>
    <cfRule type="cellIs" dxfId="0" priority="29919" operator="equal">
      <formula>0</formula>
    </cfRule>
  </conditionalFormatting>
  <conditionalFormatting sqref="D154">
    <cfRule type="cellIs" dxfId="0" priority="29888" operator="equal">
      <formula>0</formula>
    </cfRule>
    <cfRule type="cellIs" dxfId="0" priority="29898" operator="equal">
      <formula>0</formula>
    </cfRule>
    <cfRule type="cellIs" dxfId="0" priority="29908" operator="equal">
      <formula>0</formula>
    </cfRule>
    <cfRule type="cellIs" dxfId="0" priority="29918" operator="equal">
      <formula>0</formula>
    </cfRule>
  </conditionalFormatting>
  <conditionalFormatting sqref="D155">
    <cfRule type="cellIs" dxfId="0" priority="29887" operator="equal">
      <formula>0</formula>
    </cfRule>
    <cfRule type="cellIs" dxfId="0" priority="29897" operator="equal">
      <formula>0</formula>
    </cfRule>
    <cfRule type="cellIs" dxfId="0" priority="29907" operator="equal">
      <formula>0</formula>
    </cfRule>
    <cfRule type="cellIs" dxfId="0" priority="29917" operator="equal">
      <formula>0</formula>
    </cfRule>
  </conditionalFormatting>
  <conditionalFormatting sqref="D156">
    <cfRule type="cellIs" dxfId="0" priority="29886" operator="equal">
      <formula>0</formula>
    </cfRule>
    <cfRule type="cellIs" dxfId="0" priority="29896" operator="equal">
      <formula>0</formula>
    </cfRule>
    <cfRule type="cellIs" dxfId="0" priority="29906" operator="equal">
      <formula>0</formula>
    </cfRule>
    <cfRule type="cellIs" dxfId="0" priority="29916" operator="equal">
      <formula>0</formula>
    </cfRule>
  </conditionalFormatting>
  <conditionalFormatting sqref="D157">
    <cfRule type="cellIs" dxfId="0" priority="29885" operator="equal">
      <formula>0</formula>
    </cfRule>
    <cfRule type="cellIs" dxfId="0" priority="29895" operator="equal">
      <formula>0</formula>
    </cfRule>
    <cfRule type="cellIs" dxfId="0" priority="29905" operator="equal">
      <formula>0</formula>
    </cfRule>
    <cfRule type="cellIs" dxfId="0" priority="29915" operator="equal">
      <formula>0</formula>
    </cfRule>
  </conditionalFormatting>
  <conditionalFormatting sqref="D158">
    <cfRule type="cellIs" dxfId="0" priority="29884" operator="equal">
      <formula>0</formula>
    </cfRule>
    <cfRule type="cellIs" dxfId="0" priority="29894" operator="equal">
      <formula>0</formula>
    </cfRule>
    <cfRule type="cellIs" dxfId="0" priority="29904" operator="equal">
      <formula>0</formula>
    </cfRule>
    <cfRule type="cellIs" dxfId="0" priority="29914" operator="equal">
      <formula>0</formula>
    </cfRule>
  </conditionalFormatting>
  <conditionalFormatting sqref="D159">
    <cfRule type="cellIs" dxfId="0" priority="29883" operator="equal">
      <formula>0</formula>
    </cfRule>
    <cfRule type="cellIs" dxfId="0" priority="29893" operator="equal">
      <formula>0</formula>
    </cfRule>
    <cfRule type="cellIs" dxfId="0" priority="29903" operator="equal">
      <formula>0</formula>
    </cfRule>
    <cfRule type="cellIs" dxfId="0" priority="29913" operator="equal">
      <formula>0</formula>
    </cfRule>
  </conditionalFormatting>
  <conditionalFormatting sqref="D162">
    <cfRule type="cellIs" dxfId="0" priority="29853" operator="equal">
      <formula>0</formula>
    </cfRule>
    <cfRule type="cellIs" dxfId="0" priority="29862" operator="equal">
      <formula>0</formula>
    </cfRule>
    <cfRule type="cellIs" dxfId="0" priority="29871" operator="equal">
      <formula>0</formula>
    </cfRule>
    <cfRule type="cellIs" dxfId="0" priority="29880" operator="equal">
      <formula>0</formula>
    </cfRule>
  </conditionalFormatting>
  <conditionalFormatting sqref="D163">
    <cfRule type="cellIs" dxfId="0" priority="29833" operator="equal">
      <formula>0</formula>
    </cfRule>
    <cfRule type="cellIs" dxfId="0" priority="29834" operator="equal">
      <formula>0</formula>
    </cfRule>
    <cfRule type="cellIs" dxfId="0" priority="29835" operator="equal">
      <formula>0</formula>
    </cfRule>
    <cfRule type="cellIs" dxfId="0" priority="29836" operator="equal">
      <formula>0</formula>
    </cfRule>
  </conditionalFormatting>
  <conditionalFormatting sqref="D164">
    <cfRule type="cellIs" dxfId="0" priority="29852" operator="equal">
      <formula>0</formula>
    </cfRule>
    <cfRule type="cellIs" dxfId="0" priority="29861" operator="equal">
      <formula>0</formula>
    </cfRule>
    <cfRule type="cellIs" dxfId="0" priority="29870" operator="equal">
      <formula>0</formula>
    </cfRule>
    <cfRule type="cellIs" dxfId="0" priority="29879" operator="equal">
      <formula>0</formula>
    </cfRule>
  </conditionalFormatting>
  <conditionalFormatting sqref="D165">
    <cfRule type="cellIs" dxfId="0" priority="29851" operator="equal">
      <formula>0</formula>
    </cfRule>
    <cfRule type="cellIs" dxfId="0" priority="29860" operator="equal">
      <formula>0</formula>
    </cfRule>
    <cfRule type="cellIs" dxfId="0" priority="29869" operator="equal">
      <formula>0</formula>
    </cfRule>
    <cfRule type="cellIs" dxfId="0" priority="29878" operator="equal">
      <formula>0</formula>
    </cfRule>
  </conditionalFormatting>
  <conditionalFormatting sqref="D166">
    <cfRule type="cellIs" dxfId="0" priority="29850" operator="equal">
      <formula>0</formula>
    </cfRule>
    <cfRule type="cellIs" dxfId="0" priority="29859" operator="equal">
      <formula>0</formula>
    </cfRule>
    <cfRule type="cellIs" dxfId="0" priority="29868" operator="equal">
      <formula>0</formula>
    </cfRule>
    <cfRule type="cellIs" dxfId="0" priority="29877" operator="equal">
      <formula>0</formula>
    </cfRule>
  </conditionalFormatting>
  <conditionalFormatting sqref="D167">
    <cfRule type="cellIs" dxfId="0" priority="29849" operator="equal">
      <formula>0</formula>
    </cfRule>
    <cfRule type="cellIs" dxfId="0" priority="29858" operator="equal">
      <formula>0</formula>
    </cfRule>
    <cfRule type="cellIs" dxfId="0" priority="29867" operator="equal">
      <formula>0</formula>
    </cfRule>
    <cfRule type="cellIs" dxfId="0" priority="29876" operator="equal">
      <formula>0</formula>
    </cfRule>
  </conditionalFormatting>
  <conditionalFormatting sqref="D168">
    <cfRule type="cellIs" dxfId="0" priority="29848" operator="equal">
      <formula>0</formula>
    </cfRule>
    <cfRule type="cellIs" dxfId="0" priority="29857" operator="equal">
      <formula>0</formula>
    </cfRule>
    <cfRule type="cellIs" dxfId="0" priority="29866" operator="equal">
      <formula>0</formula>
    </cfRule>
    <cfRule type="cellIs" dxfId="0" priority="29875" operator="equal">
      <formula>0</formula>
    </cfRule>
  </conditionalFormatting>
  <conditionalFormatting sqref="D169">
    <cfRule type="cellIs" dxfId="0" priority="29847" operator="equal">
      <formula>0</formula>
    </cfRule>
    <cfRule type="cellIs" dxfId="0" priority="29856" operator="equal">
      <formula>0</formula>
    </cfRule>
    <cfRule type="cellIs" dxfId="0" priority="29865" operator="equal">
      <formula>0</formula>
    </cfRule>
    <cfRule type="cellIs" dxfId="0" priority="29874" operator="equal">
      <formula>0</formula>
    </cfRule>
  </conditionalFormatting>
  <conditionalFormatting sqref="D170">
    <cfRule type="cellIs" dxfId="0" priority="29846" operator="equal">
      <formula>0</formula>
    </cfRule>
    <cfRule type="cellIs" dxfId="0" priority="29855" operator="equal">
      <formula>0</formula>
    </cfRule>
    <cfRule type="cellIs" dxfId="0" priority="29864" operator="equal">
      <formula>0</formula>
    </cfRule>
    <cfRule type="cellIs" dxfId="0" priority="29873" operator="equal">
      <formula>0</formula>
    </cfRule>
  </conditionalFormatting>
  <conditionalFormatting sqref="D171">
    <cfRule type="cellIs" dxfId="0" priority="29845" operator="equal">
      <formula>0</formula>
    </cfRule>
    <cfRule type="cellIs" dxfId="0" priority="29854" operator="equal">
      <formula>0</formula>
    </cfRule>
    <cfRule type="cellIs" dxfId="0" priority="29863" operator="equal">
      <formula>0</formula>
    </cfRule>
    <cfRule type="cellIs" dxfId="0" priority="29872" operator="equal">
      <formula>0</formula>
    </cfRule>
  </conditionalFormatting>
  <conditionalFormatting sqref="D172">
    <cfRule type="cellIs" dxfId="0" priority="29781" operator="equal">
      <formula>0</formula>
    </cfRule>
    <cfRule type="cellIs" dxfId="0" priority="29798" operator="equal">
      <formula>0</formula>
    </cfRule>
    <cfRule type="cellIs" dxfId="0" priority="29815" operator="equal">
      <formula>0</formula>
    </cfRule>
    <cfRule type="cellIs" dxfId="0" priority="29832" operator="equal">
      <formula>0</formula>
    </cfRule>
  </conditionalFormatting>
  <conditionalFormatting sqref="D175">
    <cfRule type="cellIs" dxfId="0" priority="29778" operator="equal">
      <formula>0</formula>
    </cfRule>
    <cfRule type="cellIs" dxfId="0" priority="29795" operator="equal">
      <formula>0</formula>
    </cfRule>
    <cfRule type="cellIs" dxfId="0" priority="29812" operator="equal">
      <formula>0</formula>
    </cfRule>
    <cfRule type="cellIs" dxfId="0" priority="29829" operator="equal">
      <formula>0</formula>
    </cfRule>
  </conditionalFormatting>
  <conditionalFormatting sqref="D178">
    <cfRule type="cellIs" dxfId="0" priority="29774" operator="equal">
      <formula>0</formula>
    </cfRule>
    <cfRule type="cellIs" dxfId="0" priority="29791" operator="equal">
      <formula>0</formula>
    </cfRule>
    <cfRule type="cellIs" dxfId="0" priority="29808" operator="equal">
      <formula>0</formula>
    </cfRule>
    <cfRule type="cellIs" dxfId="0" priority="29825" operator="equal">
      <formula>0</formula>
    </cfRule>
  </conditionalFormatting>
  <conditionalFormatting sqref="D179">
    <cfRule type="cellIs" dxfId="0" priority="29772" operator="equal">
      <formula>0</formula>
    </cfRule>
    <cfRule type="cellIs" dxfId="0" priority="29789" operator="equal">
      <formula>0</formula>
    </cfRule>
    <cfRule type="cellIs" dxfId="0" priority="29806" operator="equal">
      <formula>0</formula>
    </cfRule>
    <cfRule type="cellIs" dxfId="0" priority="29823" operator="equal">
      <formula>0</formula>
    </cfRule>
  </conditionalFormatting>
  <conditionalFormatting sqref="D180">
    <cfRule type="cellIs" dxfId="0" priority="29771" operator="equal">
      <formula>0</formula>
    </cfRule>
    <cfRule type="cellIs" dxfId="0" priority="29788" operator="equal">
      <formula>0</formula>
    </cfRule>
    <cfRule type="cellIs" dxfId="0" priority="29805" operator="equal">
      <formula>0</formula>
    </cfRule>
    <cfRule type="cellIs" dxfId="0" priority="29822" operator="equal">
      <formula>0</formula>
    </cfRule>
  </conditionalFormatting>
  <conditionalFormatting sqref="D183">
    <cfRule type="cellIs" dxfId="0" priority="29775" operator="equal">
      <formula>0</formula>
    </cfRule>
    <cfRule type="cellIs" dxfId="0" priority="29792" operator="equal">
      <formula>0</formula>
    </cfRule>
    <cfRule type="cellIs" dxfId="0" priority="29809" operator="equal">
      <formula>0</formula>
    </cfRule>
    <cfRule type="cellIs" dxfId="0" priority="29826" operator="equal">
      <formula>0</formula>
    </cfRule>
  </conditionalFormatting>
  <conditionalFormatting sqref="D184">
    <cfRule type="cellIs" dxfId="0" priority="29768" operator="equal">
      <formula>0</formula>
    </cfRule>
    <cfRule type="cellIs" dxfId="0" priority="29785" operator="equal">
      <formula>0</formula>
    </cfRule>
    <cfRule type="cellIs" dxfId="0" priority="29802" operator="equal">
      <formula>0</formula>
    </cfRule>
    <cfRule type="cellIs" dxfId="0" priority="29819" operator="equal">
      <formula>0</formula>
    </cfRule>
  </conditionalFormatting>
  <conditionalFormatting sqref="D185">
    <cfRule type="cellIs" dxfId="0" priority="29705" operator="equal">
      <formula>0</formula>
    </cfRule>
    <cfRule type="cellIs" dxfId="0" priority="29711" operator="equal">
      <formula>0</formula>
    </cfRule>
    <cfRule type="cellIs" dxfId="0" priority="29717" operator="equal">
      <formula>0</formula>
    </cfRule>
    <cfRule type="cellIs" dxfId="0" priority="29723" operator="equal">
      <formula>0</formula>
    </cfRule>
  </conditionalFormatting>
  <conditionalFormatting sqref="D189">
    <cfRule type="cellIs" dxfId="0" priority="29706" operator="equal">
      <formula>0</formula>
    </cfRule>
    <cfRule type="cellIs" dxfId="0" priority="29712" operator="equal">
      <formula>0</formula>
    </cfRule>
    <cfRule type="cellIs" dxfId="0" priority="29718" operator="equal">
      <formula>0</formula>
    </cfRule>
    <cfRule type="cellIs" dxfId="0" priority="29724" operator="equal">
      <formula>0</formula>
    </cfRule>
  </conditionalFormatting>
  <conditionalFormatting sqref="D190">
    <cfRule type="cellIs" dxfId="0" priority="29680" operator="equal">
      <formula>0</formula>
    </cfRule>
    <cfRule type="cellIs" dxfId="0" priority="29687" operator="equal">
      <formula>0</formula>
    </cfRule>
    <cfRule type="cellIs" dxfId="0" priority="29694" operator="equal">
      <formula>0</formula>
    </cfRule>
    <cfRule type="cellIs" dxfId="0" priority="29701" operator="equal">
      <formula>0</formula>
    </cfRule>
  </conditionalFormatting>
  <conditionalFormatting sqref="D191">
    <cfRule type="cellIs" dxfId="0" priority="29679" operator="equal">
      <formula>0</formula>
    </cfRule>
    <cfRule type="cellIs" dxfId="0" priority="29686" operator="equal">
      <formula>0</formula>
    </cfRule>
    <cfRule type="cellIs" dxfId="0" priority="29693" operator="equal">
      <formula>0</formula>
    </cfRule>
    <cfRule type="cellIs" dxfId="0" priority="29700" operator="equal">
      <formula>0</formula>
    </cfRule>
  </conditionalFormatting>
  <conditionalFormatting sqref="D192">
    <cfRule type="cellIs" dxfId="0" priority="29606" operator="equal">
      <formula>0</formula>
    </cfRule>
    <cfRule type="cellIs" dxfId="0" priority="29607" operator="equal">
      <formula>0</formula>
    </cfRule>
    <cfRule type="cellIs" dxfId="0" priority="29608" operator="equal">
      <formula>0</formula>
    </cfRule>
    <cfRule type="cellIs" dxfId="0" priority="29609" operator="equal">
      <formula>0</formula>
    </cfRule>
  </conditionalFormatting>
  <conditionalFormatting sqref="D193">
    <cfRule type="cellIs" dxfId="0" priority="29625" operator="equal">
      <formula>0</formula>
    </cfRule>
    <cfRule type="cellIs" dxfId="0" priority="29641" operator="equal">
      <formula>0</formula>
    </cfRule>
    <cfRule type="cellIs" dxfId="0" priority="29657" operator="equal">
      <formula>0</formula>
    </cfRule>
    <cfRule type="cellIs" dxfId="0" priority="29673" operator="equal">
      <formula>0</formula>
    </cfRule>
  </conditionalFormatting>
  <conditionalFormatting sqref="D194">
    <cfRule type="cellIs" dxfId="0" priority="29624" operator="equal">
      <formula>0</formula>
    </cfRule>
    <cfRule type="cellIs" dxfId="0" priority="29640" operator="equal">
      <formula>0</formula>
    </cfRule>
    <cfRule type="cellIs" dxfId="0" priority="29656" operator="equal">
      <formula>0</formula>
    </cfRule>
    <cfRule type="cellIs" dxfId="0" priority="29672" operator="equal">
      <formula>0</formula>
    </cfRule>
  </conditionalFormatting>
  <conditionalFormatting sqref="D195">
    <cfRule type="cellIs" dxfId="0" priority="29602" operator="equal">
      <formula>0</formula>
    </cfRule>
    <cfRule type="cellIs" dxfId="0" priority="29603" operator="equal">
      <formula>0</formula>
    </cfRule>
    <cfRule type="cellIs" dxfId="0" priority="29604" operator="equal">
      <formula>0</formula>
    </cfRule>
    <cfRule type="cellIs" dxfId="0" priority="29605" operator="equal">
      <formula>0</formula>
    </cfRule>
  </conditionalFormatting>
  <conditionalFormatting sqref="D196">
    <cfRule type="cellIs" dxfId="0" priority="29598" operator="equal">
      <formula>0</formula>
    </cfRule>
    <cfRule type="cellIs" dxfId="0" priority="29599" operator="equal">
      <formula>0</formula>
    </cfRule>
    <cfRule type="cellIs" dxfId="0" priority="29600" operator="equal">
      <formula>0</formula>
    </cfRule>
    <cfRule type="cellIs" dxfId="0" priority="29601" operator="equal">
      <formula>0</formula>
    </cfRule>
  </conditionalFormatting>
  <conditionalFormatting sqref="D197">
    <cfRule type="cellIs" dxfId="0" priority="29621" operator="equal">
      <formula>0</formula>
    </cfRule>
    <cfRule type="cellIs" dxfId="0" priority="29637" operator="equal">
      <formula>0</formula>
    </cfRule>
    <cfRule type="cellIs" dxfId="0" priority="29653" operator="equal">
      <formula>0</formula>
    </cfRule>
    <cfRule type="cellIs" dxfId="0" priority="29669" operator="equal">
      <formula>0</formula>
    </cfRule>
  </conditionalFormatting>
  <conditionalFormatting sqref="D198">
    <cfRule type="cellIs" dxfId="0" priority="29620" operator="equal">
      <formula>0</formula>
    </cfRule>
    <cfRule type="cellIs" dxfId="0" priority="29636" operator="equal">
      <formula>0</formula>
    </cfRule>
    <cfRule type="cellIs" dxfId="0" priority="29652" operator="equal">
      <formula>0</formula>
    </cfRule>
    <cfRule type="cellIs" dxfId="0" priority="29668" operator="equal">
      <formula>0</formula>
    </cfRule>
  </conditionalFormatting>
  <conditionalFormatting sqref="D199">
    <cfRule type="cellIs" dxfId="0" priority="29619" operator="equal">
      <formula>0</formula>
    </cfRule>
    <cfRule type="cellIs" dxfId="0" priority="29635" operator="equal">
      <formula>0</formula>
    </cfRule>
    <cfRule type="cellIs" dxfId="0" priority="29651" operator="equal">
      <formula>0</formula>
    </cfRule>
    <cfRule type="cellIs" dxfId="0" priority="29667" operator="equal">
      <formula>0</formula>
    </cfRule>
  </conditionalFormatting>
  <conditionalFormatting sqref="D200">
    <cfRule type="cellIs" dxfId="0" priority="29618" operator="equal">
      <formula>0</formula>
    </cfRule>
    <cfRule type="cellIs" dxfId="0" priority="29634" operator="equal">
      <formula>0</formula>
    </cfRule>
    <cfRule type="cellIs" dxfId="0" priority="29650" operator="equal">
      <formula>0</formula>
    </cfRule>
    <cfRule type="cellIs" dxfId="0" priority="29666" operator="equal">
      <formula>0</formula>
    </cfRule>
  </conditionalFormatting>
  <conditionalFormatting sqref="D201">
    <cfRule type="cellIs" dxfId="0" priority="29617" operator="equal">
      <formula>0</formula>
    </cfRule>
    <cfRule type="cellIs" dxfId="0" priority="29633" operator="equal">
      <formula>0</formula>
    </cfRule>
    <cfRule type="cellIs" dxfId="0" priority="29649" operator="equal">
      <formula>0</formula>
    </cfRule>
    <cfRule type="cellIs" dxfId="0" priority="29665" operator="equal">
      <formula>0</formula>
    </cfRule>
  </conditionalFormatting>
  <conditionalFormatting sqref="D202">
    <cfRule type="cellIs" dxfId="0" priority="29616" operator="equal">
      <formula>0</formula>
    </cfRule>
    <cfRule type="cellIs" dxfId="0" priority="29632" operator="equal">
      <formula>0</formula>
    </cfRule>
    <cfRule type="cellIs" dxfId="0" priority="29648" operator="equal">
      <formula>0</formula>
    </cfRule>
    <cfRule type="cellIs" dxfId="0" priority="29664" operator="equal">
      <formula>0</formula>
    </cfRule>
  </conditionalFormatting>
  <conditionalFormatting sqref="D203">
    <cfRule type="cellIs" dxfId="0" priority="29615" operator="equal">
      <formula>0</formula>
    </cfRule>
    <cfRule type="cellIs" dxfId="0" priority="29631" operator="equal">
      <formula>0</formula>
    </cfRule>
    <cfRule type="cellIs" dxfId="0" priority="29647" operator="equal">
      <formula>0</formula>
    </cfRule>
    <cfRule type="cellIs" dxfId="0" priority="29663" operator="equal">
      <formula>0</formula>
    </cfRule>
  </conditionalFormatting>
  <conditionalFormatting sqref="D204">
    <cfRule type="cellIs" dxfId="0" priority="29614" operator="equal">
      <formula>0</formula>
    </cfRule>
    <cfRule type="cellIs" dxfId="0" priority="29630" operator="equal">
      <formula>0</formula>
    </cfRule>
    <cfRule type="cellIs" dxfId="0" priority="29646" operator="equal">
      <formula>0</formula>
    </cfRule>
    <cfRule type="cellIs" dxfId="0" priority="29662" operator="equal">
      <formula>0</formula>
    </cfRule>
  </conditionalFormatting>
  <conditionalFormatting sqref="D205">
    <cfRule type="cellIs" dxfId="0" priority="29613" operator="equal">
      <formula>0</formula>
    </cfRule>
    <cfRule type="cellIs" dxfId="0" priority="29629" operator="equal">
      <formula>0</formula>
    </cfRule>
    <cfRule type="cellIs" dxfId="0" priority="29645" operator="equal">
      <formula>0</formula>
    </cfRule>
    <cfRule type="cellIs" dxfId="0" priority="29661" operator="equal">
      <formula>0</formula>
    </cfRule>
  </conditionalFormatting>
  <conditionalFormatting sqref="D208">
    <cfRule type="cellIs" dxfId="0" priority="29611" operator="equal">
      <formula>0</formula>
    </cfRule>
    <cfRule type="cellIs" dxfId="0" priority="29627" operator="equal">
      <formula>0</formula>
    </cfRule>
    <cfRule type="cellIs" dxfId="0" priority="29643" operator="equal">
      <formula>0</formula>
    </cfRule>
    <cfRule type="cellIs" dxfId="0" priority="29659" operator="equal">
      <formula>0</formula>
    </cfRule>
  </conditionalFormatting>
  <conditionalFormatting sqref="D211">
    <cfRule type="cellIs" dxfId="0" priority="29550" operator="equal">
      <formula>0</formula>
    </cfRule>
    <cfRule type="cellIs" dxfId="0" priority="29551" operator="equal">
      <formula>0</formula>
    </cfRule>
    <cfRule type="cellIs" dxfId="0" priority="29552" operator="equal">
      <formula>0</formula>
    </cfRule>
    <cfRule type="cellIs" dxfId="0" priority="29553" operator="equal">
      <formula>0</formula>
    </cfRule>
  </conditionalFormatting>
  <conditionalFormatting sqref="D212">
    <cfRule type="cellIs" dxfId="0" priority="29563" operator="equal">
      <formula>0</formula>
    </cfRule>
    <cfRule type="cellIs" dxfId="0" priority="29574" operator="equal">
      <formula>0</formula>
    </cfRule>
    <cfRule type="cellIs" dxfId="0" priority="29585" operator="equal">
      <formula>0</formula>
    </cfRule>
    <cfRule type="cellIs" dxfId="0" priority="29596" operator="equal">
      <formula>0</formula>
    </cfRule>
  </conditionalFormatting>
  <conditionalFormatting sqref="D213">
    <cfRule type="cellIs" dxfId="0" priority="29562" operator="equal">
      <formula>0</formula>
    </cfRule>
    <cfRule type="cellIs" dxfId="0" priority="29573" operator="equal">
      <formula>0</formula>
    </cfRule>
    <cfRule type="cellIs" dxfId="0" priority="29584" operator="equal">
      <formula>0</formula>
    </cfRule>
    <cfRule type="cellIs" dxfId="0" priority="29595" operator="equal">
      <formula>0</formula>
    </cfRule>
  </conditionalFormatting>
  <conditionalFormatting sqref="D214">
    <cfRule type="cellIs" dxfId="0" priority="29561" operator="equal">
      <formula>0</formula>
    </cfRule>
    <cfRule type="cellIs" dxfId="0" priority="29572" operator="equal">
      <formula>0</formula>
    </cfRule>
    <cfRule type="cellIs" dxfId="0" priority="29583" operator="equal">
      <formula>0</formula>
    </cfRule>
    <cfRule type="cellIs" dxfId="0" priority="29594" operator="equal">
      <formula>0</formula>
    </cfRule>
  </conditionalFormatting>
  <conditionalFormatting sqref="D215">
    <cfRule type="cellIs" dxfId="0" priority="29560" operator="equal">
      <formula>0</formula>
    </cfRule>
    <cfRule type="cellIs" dxfId="0" priority="29571" operator="equal">
      <formula>0</formula>
    </cfRule>
    <cfRule type="cellIs" dxfId="0" priority="29582" operator="equal">
      <formula>0</formula>
    </cfRule>
    <cfRule type="cellIs" dxfId="0" priority="29593" operator="equal">
      <formula>0</formula>
    </cfRule>
  </conditionalFormatting>
  <conditionalFormatting sqref="D216">
    <cfRule type="cellIs" dxfId="0" priority="29559" operator="equal">
      <formula>0</formula>
    </cfRule>
    <cfRule type="cellIs" dxfId="0" priority="29570" operator="equal">
      <formula>0</formula>
    </cfRule>
    <cfRule type="cellIs" dxfId="0" priority="29581" operator="equal">
      <formula>0</formula>
    </cfRule>
    <cfRule type="cellIs" dxfId="0" priority="29592" operator="equal">
      <formula>0</formula>
    </cfRule>
  </conditionalFormatting>
  <conditionalFormatting sqref="D217">
    <cfRule type="cellIs" dxfId="0" priority="29462" operator="equal">
      <formula>0</formula>
    </cfRule>
    <cfRule type="cellIs" dxfId="0" priority="29463" operator="equal">
      <formula>0</formula>
    </cfRule>
    <cfRule type="cellIs" dxfId="0" priority="29464" operator="equal">
      <formula>0</formula>
    </cfRule>
    <cfRule type="cellIs" dxfId="0" priority="29465" operator="equal">
      <formula>0</formula>
    </cfRule>
  </conditionalFormatting>
  <conditionalFormatting sqref="D218">
    <cfRule type="cellIs" dxfId="0" priority="29557" operator="equal">
      <formula>0</formula>
    </cfRule>
    <cfRule type="cellIs" dxfId="0" priority="29568" operator="equal">
      <formula>0</formula>
    </cfRule>
    <cfRule type="cellIs" dxfId="0" priority="29579" operator="equal">
      <formula>0</formula>
    </cfRule>
    <cfRule type="cellIs" dxfId="0" priority="29590" operator="equal">
      <formula>0</formula>
    </cfRule>
  </conditionalFormatting>
  <conditionalFormatting sqref="D219">
    <cfRule type="cellIs" dxfId="0" priority="29556" operator="equal">
      <formula>0</formula>
    </cfRule>
    <cfRule type="cellIs" dxfId="0" priority="29567" operator="equal">
      <formula>0</formula>
    </cfRule>
    <cfRule type="cellIs" dxfId="0" priority="29578" operator="equal">
      <formula>0</formula>
    </cfRule>
    <cfRule type="cellIs" dxfId="0" priority="29589" operator="equal">
      <formula>0</formula>
    </cfRule>
  </conditionalFormatting>
  <conditionalFormatting sqref="D220">
    <cfRule type="cellIs" dxfId="0" priority="29555" operator="equal">
      <formula>0</formula>
    </cfRule>
    <cfRule type="cellIs" dxfId="0" priority="29566" operator="equal">
      <formula>0</formula>
    </cfRule>
    <cfRule type="cellIs" dxfId="0" priority="29577" operator="equal">
      <formula>0</formula>
    </cfRule>
    <cfRule type="cellIs" dxfId="0" priority="29588" operator="equal">
      <formula>0</formula>
    </cfRule>
  </conditionalFormatting>
  <conditionalFormatting sqref="D221">
    <cfRule type="cellIs" dxfId="0" priority="29554" operator="equal">
      <formula>0</formula>
    </cfRule>
    <cfRule type="cellIs" dxfId="0" priority="29565" operator="equal">
      <formula>0</formula>
    </cfRule>
    <cfRule type="cellIs" dxfId="0" priority="29576" operator="equal">
      <formula>0</formula>
    </cfRule>
    <cfRule type="cellIs" dxfId="0" priority="29587" operator="equal">
      <formula>0</formula>
    </cfRule>
  </conditionalFormatting>
  <conditionalFormatting sqref="D222">
    <cfRule type="cellIs" dxfId="0" priority="29499" operator="equal">
      <formula>0</formula>
    </cfRule>
    <cfRule type="cellIs" dxfId="0" priority="29513" operator="equal">
      <formula>0</formula>
    </cfRule>
    <cfRule type="cellIs" dxfId="0" priority="29527" operator="equal">
      <formula>0</formula>
    </cfRule>
    <cfRule type="cellIs" dxfId="0" priority="29541" operator="equal">
      <formula>0</formula>
    </cfRule>
  </conditionalFormatting>
  <conditionalFormatting sqref="D223">
    <cfRule type="cellIs" dxfId="0" priority="29474" operator="equal">
      <formula>0</formula>
    </cfRule>
    <cfRule type="cellIs" dxfId="0" priority="29475" operator="equal">
      <formula>0</formula>
    </cfRule>
    <cfRule type="cellIs" dxfId="0" priority="29476" operator="equal">
      <formula>0</formula>
    </cfRule>
    <cfRule type="cellIs" dxfId="0" priority="29477" operator="equal">
      <formula>0</formula>
    </cfRule>
  </conditionalFormatting>
  <conditionalFormatting sqref="D224">
    <cfRule type="cellIs" dxfId="0" priority="29497" operator="equal">
      <formula>0</formula>
    </cfRule>
    <cfRule type="cellIs" dxfId="0" priority="29511" operator="equal">
      <formula>0</formula>
    </cfRule>
    <cfRule type="cellIs" dxfId="0" priority="29525" operator="equal">
      <formula>0</formula>
    </cfRule>
    <cfRule type="cellIs" dxfId="0" priority="29539" operator="equal">
      <formula>0</formula>
    </cfRule>
  </conditionalFormatting>
  <conditionalFormatting sqref="D225">
    <cfRule type="cellIs" dxfId="0" priority="29495" operator="equal">
      <formula>0</formula>
    </cfRule>
    <cfRule type="cellIs" dxfId="0" priority="29509" operator="equal">
      <formula>0</formula>
    </cfRule>
    <cfRule type="cellIs" dxfId="0" priority="29523" operator="equal">
      <formula>0</formula>
    </cfRule>
    <cfRule type="cellIs" dxfId="0" priority="29537" operator="equal">
      <formula>0</formula>
    </cfRule>
  </conditionalFormatting>
  <conditionalFormatting sqref="D228">
    <cfRule type="cellIs" dxfId="0" priority="29450" operator="equal">
      <formula>0</formula>
    </cfRule>
    <cfRule type="cellIs" dxfId="0" priority="29451" operator="equal">
      <formula>0</formula>
    </cfRule>
    <cfRule type="cellIs" dxfId="0" priority="29452" operator="equal">
      <formula>0</formula>
    </cfRule>
    <cfRule type="cellIs" dxfId="0" priority="29453" operator="equal">
      <formula>0</formula>
    </cfRule>
  </conditionalFormatting>
  <conditionalFormatting sqref="D229">
    <cfRule type="cellIs" dxfId="0" priority="29492" operator="equal">
      <formula>0</formula>
    </cfRule>
    <cfRule type="cellIs" dxfId="0" priority="29506" operator="equal">
      <formula>0</formula>
    </cfRule>
    <cfRule type="cellIs" dxfId="0" priority="29520" operator="equal">
      <formula>0</formula>
    </cfRule>
    <cfRule type="cellIs" dxfId="0" priority="29534" operator="equal">
      <formula>0</formula>
    </cfRule>
  </conditionalFormatting>
  <conditionalFormatting sqref="D230">
    <cfRule type="cellIs" dxfId="0" priority="29454" operator="equal">
      <formula>0</formula>
    </cfRule>
    <cfRule type="cellIs" dxfId="0" priority="29455" operator="equal">
      <formula>0</formula>
    </cfRule>
    <cfRule type="cellIs" dxfId="0" priority="29456" operator="equal">
      <formula>0</formula>
    </cfRule>
    <cfRule type="cellIs" dxfId="0" priority="29457" operator="equal">
      <formula>0</formula>
    </cfRule>
  </conditionalFormatting>
  <conditionalFormatting sqref="D231">
    <cfRule type="cellIs" dxfId="0" priority="29490" operator="equal">
      <formula>0</formula>
    </cfRule>
    <cfRule type="cellIs" dxfId="0" priority="29504" operator="equal">
      <formula>0</formula>
    </cfRule>
    <cfRule type="cellIs" dxfId="0" priority="29518" operator="equal">
      <formula>0</formula>
    </cfRule>
    <cfRule type="cellIs" dxfId="0" priority="29532" operator="equal">
      <formula>0</formula>
    </cfRule>
  </conditionalFormatting>
  <conditionalFormatting sqref="D232">
    <cfRule type="cellIs" dxfId="0" priority="29489" operator="equal">
      <formula>0</formula>
    </cfRule>
    <cfRule type="cellIs" dxfId="0" priority="29503" operator="equal">
      <formula>0</formula>
    </cfRule>
    <cfRule type="cellIs" dxfId="0" priority="29517" operator="equal">
      <formula>0</formula>
    </cfRule>
    <cfRule type="cellIs" dxfId="0" priority="29531" operator="equal">
      <formula>0</formula>
    </cfRule>
  </conditionalFormatting>
  <conditionalFormatting sqref="D233">
    <cfRule type="cellIs" dxfId="0" priority="29206" operator="equal">
      <formula>0</formula>
    </cfRule>
    <cfRule type="cellIs" dxfId="0" priority="29207" operator="equal">
      <formula>0</formula>
    </cfRule>
    <cfRule type="cellIs" dxfId="0" priority="29208" operator="equal">
      <formula>0</formula>
    </cfRule>
    <cfRule type="cellIs" dxfId="0" priority="29209" operator="equal">
      <formula>0</formula>
    </cfRule>
  </conditionalFormatting>
  <conditionalFormatting sqref="D234">
    <cfRule type="cellIs" dxfId="0" priority="29403" operator="equal">
      <formula>0</formula>
    </cfRule>
    <cfRule type="cellIs" dxfId="0" priority="29418" operator="equal">
      <formula>0</formula>
    </cfRule>
    <cfRule type="cellIs" dxfId="0" priority="29433" operator="equal">
      <formula>0</formula>
    </cfRule>
    <cfRule type="cellIs" dxfId="0" priority="29448" operator="equal">
      <formula>0</formula>
    </cfRule>
  </conditionalFormatting>
  <conditionalFormatting sqref="D235">
    <cfRule type="cellIs" dxfId="0" priority="29402" operator="equal">
      <formula>0</formula>
    </cfRule>
    <cfRule type="cellIs" dxfId="0" priority="29417" operator="equal">
      <formula>0</formula>
    </cfRule>
    <cfRule type="cellIs" dxfId="0" priority="29432" operator="equal">
      <formula>0</formula>
    </cfRule>
    <cfRule type="cellIs" dxfId="0" priority="29447" operator="equal">
      <formula>0</formula>
    </cfRule>
  </conditionalFormatting>
  <conditionalFormatting sqref="D238">
    <cfRule type="cellIs" dxfId="0" priority="29202" operator="equal">
      <formula>0</formula>
    </cfRule>
    <cfRule type="cellIs" dxfId="0" priority="29203" operator="equal">
      <formula>0</formula>
    </cfRule>
    <cfRule type="cellIs" dxfId="0" priority="29204" operator="equal">
      <formula>0</formula>
    </cfRule>
    <cfRule type="cellIs" dxfId="0" priority="29205" operator="equal">
      <formula>0</formula>
    </cfRule>
  </conditionalFormatting>
  <conditionalFormatting sqref="D239">
    <cfRule type="cellIs" dxfId="0" priority="29399" operator="equal">
      <formula>0</formula>
    </cfRule>
    <cfRule type="cellIs" dxfId="0" priority="29414" operator="equal">
      <formula>0</formula>
    </cfRule>
    <cfRule type="cellIs" dxfId="0" priority="29429" operator="equal">
      <formula>0</formula>
    </cfRule>
    <cfRule type="cellIs" dxfId="0" priority="29444" operator="equal">
      <formula>0</formula>
    </cfRule>
  </conditionalFormatting>
  <conditionalFormatting sqref="D240">
    <cfRule type="cellIs" dxfId="0" priority="29198" operator="equal">
      <formula>0</formula>
    </cfRule>
    <cfRule type="cellIs" dxfId="0" priority="29199" operator="equal">
      <formula>0</formula>
    </cfRule>
    <cfRule type="cellIs" dxfId="0" priority="29200" operator="equal">
      <formula>0</formula>
    </cfRule>
    <cfRule type="cellIs" dxfId="0" priority="29201" operator="equal">
      <formula>0</formula>
    </cfRule>
  </conditionalFormatting>
  <conditionalFormatting sqref="D241">
    <cfRule type="cellIs" dxfId="0" priority="29397" operator="equal">
      <formula>0</formula>
    </cfRule>
    <cfRule type="cellIs" dxfId="0" priority="29412" operator="equal">
      <formula>0</formula>
    </cfRule>
    <cfRule type="cellIs" dxfId="0" priority="29427" operator="equal">
      <formula>0</formula>
    </cfRule>
    <cfRule type="cellIs" dxfId="0" priority="29442" operator="equal">
      <formula>0</formula>
    </cfRule>
  </conditionalFormatting>
  <conditionalFormatting sqref="D242">
    <cfRule type="cellIs" dxfId="0" priority="29194" operator="equal">
      <formula>0</formula>
    </cfRule>
    <cfRule type="cellIs" dxfId="0" priority="29195" operator="equal">
      <formula>0</formula>
    </cfRule>
    <cfRule type="cellIs" dxfId="0" priority="29196" operator="equal">
      <formula>0</formula>
    </cfRule>
    <cfRule type="cellIs" dxfId="0" priority="29197" operator="equal">
      <formula>0</formula>
    </cfRule>
  </conditionalFormatting>
  <conditionalFormatting sqref="D243">
    <cfRule type="cellIs" dxfId="0" priority="29395" operator="equal">
      <formula>0</formula>
    </cfRule>
    <cfRule type="cellIs" dxfId="0" priority="29410" operator="equal">
      <formula>0</formula>
    </cfRule>
    <cfRule type="cellIs" dxfId="0" priority="29425" operator="equal">
      <formula>0</formula>
    </cfRule>
    <cfRule type="cellIs" dxfId="0" priority="29440" operator="equal">
      <formula>0</formula>
    </cfRule>
  </conditionalFormatting>
  <conditionalFormatting sqref="D257">
    <cfRule type="cellIs" dxfId="0" priority="29243" operator="equal">
      <formula>0</formula>
    </cfRule>
    <cfRule type="cellIs" dxfId="0" priority="29288" operator="equal">
      <formula>0</formula>
    </cfRule>
    <cfRule type="cellIs" dxfId="0" priority="29333" operator="equal">
      <formula>0</formula>
    </cfRule>
    <cfRule type="cellIs" dxfId="0" priority="29378" operator="equal">
      <formula>0</formula>
    </cfRule>
  </conditionalFormatting>
  <conditionalFormatting sqref="D258">
    <cfRule type="cellIs" dxfId="0" priority="29242" operator="equal">
      <formula>0</formula>
    </cfRule>
    <cfRule type="cellIs" dxfId="0" priority="29287" operator="equal">
      <formula>0</formula>
    </cfRule>
    <cfRule type="cellIs" dxfId="0" priority="29332" operator="equal">
      <formula>0</formula>
    </cfRule>
    <cfRule type="cellIs" dxfId="0" priority="29377" operator="equal">
      <formula>0</formula>
    </cfRule>
  </conditionalFormatting>
  <conditionalFormatting sqref="D259">
    <cfRule type="cellIs" dxfId="0" priority="29241" operator="equal">
      <formula>0</formula>
    </cfRule>
    <cfRule type="cellIs" dxfId="0" priority="29286" operator="equal">
      <formula>0</formula>
    </cfRule>
    <cfRule type="cellIs" dxfId="0" priority="29331" operator="equal">
      <formula>0</formula>
    </cfRule>
    <cfRule type="cellIs" dxfId="0" priority="29376" operator="equal">
      <formula>0</formula>
    </cfRule>
  </conditionalFormatting>
  <conditionalFormatting sqref="D260">
    <cfRule type="cellIs" dxfId="0" priority="29240" operator="equal">
      <formula>0</formula>
    </cfRule>
    <cfRule type="cellIs" dxfId="0" priority="29285" operator="equal">
      <formula>0</formula>
    </cfRule>
    <cfRule type="cellIs" dxfId="0" priority="29330" operator="equal">
      <formula>0</formula>
    </cfRule>
    <cfRule type="cellIs" dxfId="0" priority="29375" operator="equal">
      <formula>0</formula>
    </cfRule>
  </conditionalFormatting>
  <conditionalFormatting sqref="D261">
    <cfRule type="cellIs" dxfId="0" priority="29167" operator="equal">
      <formula>0</formula>
    </cfRule>
    <cfRule type="cellIs" dxfId="0" priority="29169" operator="equal">
      <formula>0</formula>
    </cfRule>
    <cfRule type="cellIs" dxfId="0" priority="29171" operator="equal">
      <formula>0</formula>
    </cfRule>
    <cfRule type="cellIs" dxfId="0" priority="29173" operator="equal">
      <formula>0</formula>
    </cfRule>
  </conditionalFormatting>
  <conditionalFormatting sqref="D262">
    <cfRule type="cellIs" dxfId="0" priority="29162" operator="equal">
      <formula>0</formula>
    </cfRule>
    <cfRule type="cellIs" dxfId="0" priority="29163" operator="equal">
      <formula>0</formula>
    </cfRule>
    <cfRule type="cellIs" dxfId="0" priority="29164" operator="equal">
      <formula>0</formula>
    </cfRule>
    <cfRule type="cellIs" dxfId="0" priority="29165" operator="equal">
      <formula>0</formula>
    </cfRule>
  </conditionalFormatting>
  <conditionalFormatting sqref="D263">
    <cfRule type="cellIs" dxfId="0" priority="29166" operator="equal">
      <formula>0</formula>
    </cfRule>
    <cfRule type="cellIs" dxfId="0" priority="29168" operator="equal">
      <formula>0</formula>
    </cfRule>
    <cfRule type="cellIs" dxfId="0" priority="29170" operator="equal">
      <formula>0</formula>
    </cfRule>
    <cfRule type="cellIs" dxfId="0" priority="29172" operator="equal">
      <formula>0</formula>
    </cfRule>
  </conditionalFormatting>
  <conditionalFormatting sqref="D264">
    <cfRule type="cellIs" dxfId="0" priority="29237" operator="equal">
      <formula>0</formula>
    </cfRule>
    <cfRule type="cellIs" dxfId="0" priority="29282" operator="equal">
      <formula>0</formula>
    </cfRule>
    <cfRule type="cellIs" dxfId="0" priority="29327" operator="equal">
      <formula>0</formula>
    </cfRule>
    <cfRule type="cellIs" dxfId="0" priority="29372" operator="equal">
      <formula>0</formula>
    </cfRule>
  </conditionalFormatting>
  <conditionalFormatting sqref="D265">
    <cfRule type="cellIs" dxfId="0" priority="29158" operator="equal">
      <formula>0</formula>
    </cfRule>
    <cfRule type="cellIs" dxfId="0" priority="29159" operator="equal">
      <formula>0</formula>
    </cfRule>
    <cfRule type="cellIs" dxfId="0" priority="29160" operator="equal">
      <formula>0</formula>
    </cfRule>
    <cfRule type="cellIs" dxfId="0" priority="29161" operator="equal">
      <formula>0</formula>
    </cfRule>
  </conditionalFormatting>
  <conditionalFormatting sqref="D266">
    <cfRule type="cellIs" dxfId="0" priority="29235" operator="equal">
      <formula>0</formula>
    </cfRule>
    <cfRule type="cellIs" dxfId="0" priority="29280" operator="equal">
      <formula>0</formula>
    </cfRule>
    <cfRule type="cellIs" dxfId="0" priority="29325" operator="equal">
      <formula>0</formula>
    </cfRule>
    <cfRule type="cellIs" dxfId="0" priority="29370" operator="equal">
      <formula>0</formula>
    </cfRule>
  </conditionalFormatting>
  <conditionalFormatting sqref="D267">
    <cfRule type="cellIs" dxfId="0" priority="29234" operator="equal">
      <formula>0</formula>
    </cfRule>
    <cfRule type="cellIs" dxfId="0" priority="29279" operator="equal">
      <formula>0</formula>
    </cfRule>
    <cfRule type="cellIs" dxfId="0" priority="29324" operator="equal">
      <formula>0</formula>
    </cfRule>
    <cfRule type="cellIs" dxfId="0" priority="29369" operator="equal">
      <formula>0</formula>
    </cfRule>
  </conditionalFormatting>
  <conditionalFormatting sqref="D268">
    <cfRule type="cellIs" dxfId="0" priority="29154" operator="equal">
      <formula>0</formula>
    </cfRule>
    <cfRule type="cellIs" dxfId="0" priority="29155" operator="equal">
      <formula>0</formula>
    </cfRule>
    <cfRule type="cellIs" dxfId="0" priority="29156" operator="equal">
      <formula>0</formula>
    </cfRule>
    <cfRule type="cellIs" dxfId="0" priority="29157" operator="equal">
      <formula>0</formula>
    </cfRule>
  </conditionalFormatting>
  <conditionalFormatting sqref="D269">
    <cfRule type="cellIs" dxfId="0" priority="29232" operator="equal">
      <formula>0</formula>
    </cfRule>
    <cfRule type="cellIs" dxfId="0" priority="29277" operator="equal">
      <formula>0</formula>
    </cfRule>
    <cfRule type="cellIs" dxfId="0" priority="29322" operator="equal">
      <formula>0</formula>
    </cfRule>
    <cfRule type="cellIs" dxfId="0" priority="29367" operator="equal">
      <formula>0</formula>
    </cfRule>
  </conditionalFormatting>
  <conditionalFormatting sqref="D270">
    <cfRule type="cellIs" dxfId="0" priority="29231" operator="equal">
      <formula>0</formula>
    </cfRule>
    <cfRule type="cellIs" dxfId="0" priority="29276" operator="equal">
      <formula>0</formula>
    </cfRule>
    <cfRule type="cellIs" dxfId="0" priority="29321" operator="equal">
      <formula>0</formula>
    </cfRule>
    <cfRule type="cellIs" dxfId="0" priority="29366" operator="equal">
      <formula>0</formula>
    </cfRule>
  </conditionalFormatting>
  <conditionalFormatting sqref="D271">
    <cfRule type="cellIs" dxfId="0" priority="29230" operator="equal">
      <formula>0</formula>
    </cfRule>
    <cfRule type="cellIs" dxfId="0" priority="29275" operator="equal">
      <formula>0</formula>
    </cfRule>
    <cfRule type="cellIs" dxfId="0" priority="29320" operator="equal">
      <formula>0</formula>
    </cfRule>
    <cfRule type="cellIs" dxfId="0" priority="29365" operator="equal">
      <formula>0</formula>
    </cfRule>
  </conditionalFormatting>
  <conditionalFormatting sqref="D272">
    <cfRule type="cellIs" dxfId="0" priority="29229" operator="equal">
      <formula>0</formula>
    </cfRule>
    <cfRule type="cellIs" dxfId="0" priority="29274" operator="equal">
      <formula>0</formula>
    </cfRule>
    <cfRule type="cellIs" dxfId="0" priority="29319" operator="equal">
      <formula>0</formula>
    </cfRule>
    <cfRule type="cellIs" dxfId="0" priority="29364" operator="equal">
      <formula>0</formula>
    </cfRule>
  </conditionalFormatting>
  <conditionalFormatting sqref="D273">
    <cfRule type="cellIs" dxfId="0" priority="29150" operator="equal">
      <formula>0</formula>
    </cfRule>
    <cfRule type="cellIs" dxfId="0" priority="29151" operator="equal">
      <formula>0</formula>
    </cfRule>
    <cfRule type="cellIs" dxfId="0" priority="29152" operator="equal">
      <formula>0</formula>
    </cfRule>
    <cfRule type="cellIs" dxfId="0" priority="29153" operator="equal">
      <formula>0</formula>
    </cfRule>
  </conditionalFormatting>
  <conditionalFormatting sqref="D274">
    <cfRule type="cellIs" dxfId="0" priority="29226" operator="equal">
      <formula>0</formula>
    </cfRule>
    <cfRule type="cellIs" dxfId="0" priority="29271" operator="equal">
      <formula>0</formula>
    </cfRule>
    <cfRule type="cellIs" dxfId="0" priority="29316" operator="equal">
      <formula>0</formula>
    </cfRule>
    <cfRule type="cellIs" dxfId="0" priority="29361" operator="equal">
      <formula>0</formula>
    </cfRule>
  </conditionalFormatting>
  <conditionalFormatting sqref="D275">
    <cfRule type="cellIs" dxfId="0" priority="29225" operator="equal">
      <formula>0</formula>
    </cfRule>
    <cfRule type="cellIs" dxfId="0" priority="29270" operator="equal">
      <formula>0</formula>
    </cfRule>
    <cfRule type="cellIs" dxfId="0" priority="29315" operator="equal">
      <formula>0</formula>
    </cfRule>
    <cfRule type="cellIs" dxfId="0" priority="29360" operator="equal">
      <formula>0</formula>
    </cfRule>
  </conditionalFormatting>
  <conditionalFormatting sqref="D276">
    <cfRule type="cellIs" dxfId="0" priority="29227" operator="equal">
      <formula>0</formula>
    </cfRule>
    <cfRule type="cellIs" dxfId="0" priority="29272" operator="equal">
      <formula>0</formula>
    </cfRule>
    <cfRule type="cellIs" dxfId="0" priority="29317" operator="equal">
      <formula>0</formula>
    </cfRule>
    <cfRule type="cellIs" dxfId="0" priority="29362" operator="equal">
      <formula>0</formula>
    </cfRule>
  </conditionalFormatting>
  <conditionalFormatting sqref="D277">
    <cfRule type="cellIs" dxfId="0" priority="29224" operator="equal">
      <formula>0</formula>
    </cfRule>
    <cfRule type="cellIs" dxfId="0" priority="29269" operator="equal">
      <formula>0</formula>
    </cfRule>
    <cfRule type="cellIs" dxfId="0" priority="29314" operator="equal">
      <formula>0</formula>
    </cfRule>
    <cfRule type="cellIs" dxfId="0" priority="29359" operator="equal">
      <formula>0</formula>
    </cfRule>
  </conditionalFormatting>
  <conditionalFormatting sqref="D278">
    <cfRule type="cellIs" dxfId="0" priority="29222" operator="equal">
      <formula>0</formula>
    </cfRule>
    <cfRule type="cellIs" dxfId="0" priority="29267" operator="equal">
      <formula>0</formula>
    </cfRule>
    <cfRule type="cellIs" dxfId="0" priority="29312" operator="equal">
      <formula>0</formula>
    </cfRule>
    <cfRule type="cellIs" dxfId="0" priority="29357" operator="equal">
      <formula>0</formula>
    </cfRule>
  </conditionalFormatting>
  <conditionalFormatting sqref="D279">
    <cfRule type="cellIs" dxfId="0" priority="29142" operator="equal">
      <formula>0</formula>
    </cfRule>
    <cfRule type="cellIs" dxfId="0" priority="29143" operator="equal">
      <formula>0</formula>
    </cfRule>
    <cfRule type="cellIs" dxfId="0" priority="29144" operator="equal">
      <formula>0</formula>
    </cfRule>
    <cfRule type="cellIs" dxfId="0" priority="29145" operator="equal">
      <formula>0</formula>
    </cfRule>
  </conditionalFormatting>
  <conditionalFormatting sqref="D280">
    <cfRule type="cellIs" dxfId="0" priority="29220" operator="equal">
      <formula>0</formula>
    </cfRule>
    <cfRule type="cellIs" dxfId="0" priority="29265" operator="equal">
      <formula>0</formula>
    </cfRule>
    <cfRule type="cellIs" dxfId="0" priority="29310" operator="equal">
      <formula>0</formula>
    </cfRule>
    <cfRule type="cellIs" dxfId="0" priority="29355" operator="equal">
      <formula>0</formula>
    </cfRule>
  </conditionalFormatting>
  <conditionalFormatting sqref="D281">
    <cfRule type="cellIs" dxfId="0" priority="29134" operator="equal">
      <formula>0</formula>
    </cfRule>
    <cfRule type="cellIs" dxfId="0" priority="29135" operator="equal">
      <formula>0</formula>
    </cfRule>
    <cfRule type="cellIs" dxfId="0" priority="29136" operator="equal">
      <formula>0</formula>
    </cfRule>
    <cfRule type="cellIs" dxfId="0" priority="29137" operator="equal">
      <formula>0</formula>
    </cfRule>
  </conditionalFormatting>
  <conditionalFormatting sqref="D284">
    <cfRule type="cellIs" dxfId="0" priority="29217" operator="equal">
      <formula>0</formula>
    </cfRule>
    <cfRule type="cellIs" dxfId="0" priority="29262" operator="equal">
      <formula>0</formula>
    </cfRule>
    <cfRule type="cellIs" dxfId="0" priority="29307" operator="equal">
      <formula>0</formula>
    </cfRule>
    <cfRule type="cellIs" dxfId="0" priority="29352" operator="equal">
      <formula>0</formula>
    </cfRule>
  </conditionalFormatting>
  <conditionalFormatting sqref="D285">
    <cfRule type="cellIs" dxfId="0" priority="29216" operator="equal">
      <formula>0</formula>
    </cfRule>
    <cfRule type="cellIs" dxfId="0" priority="29261" operator="equal">
      <formula>0</formula>
    </cfRule>
    <cfRule type="cellIs" dxfId="0" priority="29306" operator="equal">
      <formula>0</formula>
    </cfRule>
    <cfRule type="cellIs" dxfId="0" priority="29351" operator="equal">
      <formula>0</formula>
    </cfRule>
  </conditionalFormatting>
  <conditionalFormatting sqref="D286">
    <cfRule type="cellIs" dxfId="0" priority="29118" operator="equal">
      <formula>0</formula>
    </cfRule>
    <cfRule type="cellIs" dxfId="0" priority="29119" operator="equal">
      <formula>0</formula>
    </cfRule>
    <cfRule type="cellIs" dxfId="0" priority="29120" operator="equal">
      <formula>0</formula>
    </cfRule>
    <cfRule type="cellIs" dxfId="0" priority="29121" operator="equal">
      <formula>0</formula>
    </cfRule>
  </conditionalFormatting>
  <conditionalFormatting sqref="D287">
    <cfRule type="cellIs" dxfId="0" priority="29102" operator="equal">
      <formula>0</formula>
    </cfRule>
    <cfRule type="cellIs" dxfId="0" priority="29103" operator="equal">
      <formula>0</formula>
    </cfRule>
    <cfRule type="cellIs" dxfId="0" priority="29104" operator="equal">
      <formula>0</formula>
    </cfRule>
    <cfRule type="cellIs" dxfId="0" priority="29105" operator="equal">
      <formula>0</formula>
    </cfRule>
  </conditionalFormatting>
  <conditionalFormatting sqref="D288">
    <cfRule type="cellIs" dxfId="0" priority="29094" operator="equal">
      <formula>0</formula>
    </cfRule>
    <cfRule type="cellIs" dxfId="0" priority="29095" operator="equal">
      <formula>0</formula>
    </cfRule>
    <cfRule type="cellIs" dxfId="0" priority="29096" operator="equal">
      <formula>0</formula>
    </cfRule>
    <cfRule type="cellIs" dxfId="0" priority="29097" operator="equal">
      <formula>0</formula>
    </cfRule>
  </conditionalFormatting>
  <conditionalFormatting sqref="D289">
    <cfRule type="cellIs" dxfId="0" priority="29098" operator="equal">
      <formula>0</formula>
    </cfRule>
    <cfRule type="cellIs" dxfId="0" priority="29099" operator="equal">
      <formula>0</formula>
    </cfRule>
    <cfRule type="cellIs" dxfId="0" priority="29100" operator="equal">
      <formula>0</formula>
    </cfRule>
    <cfRule type="cellIs" dxfId="0" priority="29101" operator="equal">
      <formula>0</formula>
    </cfRule>
  </conditionalFormatting>
  <conditionalFormatting sqref="D292">
    <cfRule type="cellIs" dxfId="0" priority="29212" operator="equal">
      <formula>0</formula>
    </cfRule>
    <cfRule type="cellIs" dxfId="0" priority="29257" operator="equal">
      <formula>0</formula>
    </cfRule>
    <cfRule type="cellIs" dxfId="0" priority="29302" operator="equal">
      <formula>0</formula>
    </cfRule>
    <cfRule type="cellIs" dxfId="0" priority="29347" operator="equal">
      <formula>0</formula>
    </cfRule>
  </conditionalFormatting>
  <conditionalFormatting sqref="D306">
    <cfRule type="cellIs" dxfId="0" priority="29020" operator="equal">
      <formula>0</formula>
    </cfRule>
    <cfRule type="cellIs" dxfId="0" priority="29019" operator="equal">
      <formula>0</formula>
    </cfRule>
    <cfRule type="cellIs" dxfId="0" priority="29018" operator="equal">
      <formula>0</formula>
    </cfRule>
    <cfRule type="cellIs" dxfId="0" priority="29017" operator="equal">
      <formula>0</formula>
    </cfRule>
  </conditionalFormatting>
  <conditionalFormatting sqref="D320">
    <cfRule type="cellIs" dxfId="0" priority="28860" operator="equal">
      <formula>0</formula>
    </cfRule>
    <cfRule type="cellIs" dxfId="0" priority="28859" operator="equal">
      <formula>0</formula>
    </cfRule>
    <cfRule type="cellIs" dxfId="0" priority="28858" operator="equal">
      <formula>0</formula>
    </cfRule>
    <cfRule type="cellIs" dxfId="0" priority="28857" operator="equal">
      <formula>0</formula>
    </cfRule>
  </conditionalFormatting>
  <conditionalFormatting sqref="D326">
    <cfRule type="cellIs" dxfId="0" priority="28989" operator="equal">
      <formula>0</formula>
    </cfRule>
    <cfRule type="cellIs" dxfId="0" priority="28990" operator="equal">
      <formula>0</formula>
    </cfRule>
    <cfRule type="cellIs" dxfId="0" priority="28991" operator="equal">
      <formula>0</formula>
    </cfRule>
    <cfRule type="cellIs" dxfId="0" priority="28992" operator="equal">
      <formula>0</formula>
    </cfRule>
    <cfRule type="cellIs" dxfId="0" priority="28993" operator="equal">
      <formula>0</formula>
    </cfRule>
    <cfRule type="cellIs" dxfId="0" priority="28994" operator="equal">
      <formula>0</formula>
    </cfRule>
    <cfRule type="cellIs" dxfId="0" priority="28995" operator="equal">
      <formula>0</formula>
    </cfRule>
    <cfRule type="cellIs" dxfId="0" priority="28996" operator="equal">
      <formula>0</formula>
    </cfRule>
  </conditionalFormatting>
  <conditionalFormatting sqref="D327">
    <cfRule type="cellIs" dxfId="0" priority="28981" operator="equal">
      <formula>0</formula>
    </cfRule>
    <cfRule type="cellIs" dxfId="0" priority="28982" operator="equal">
      <formula>0</formula>
    </cfRule>
    <cfRule type="cellIs" dxfId="0" priority="28983" operator="equal">
      <formula>0</formula>
    </cfRule>
    <cfRule type="cellIs" dxfId="0" priority="28984" operator="equal">
      <formula>0</formula>
    </cfRule>
    <cfRule type="cellIs" dxfId="0" priority="28985" operator="equal">
      <formula>0</formula>
    </cfRule>
    <cfRule type="cellIs" dxfId="0" priority="28986" operator="equal">
      <formula>0</formula>
    </cfRule>
    <cfRule type="cellIs" dxfId="0" priority="28987" operator="equal">
      <formula>0</formula>
    </cfRule>
    <cfRule type="cellIs" dxfId="0" priority="28988" operator="equal">
      <formula>0</formula>
    </cfRule>
  </conditionalFormatting>
  <conditionalFormatting sqref="D333">
    <cfRule type="cellIs" dxfId="0" priority="28973" operator="equal">
      <formula>0</formula>
    </cfRule>
    <cfRule type="cellIs" dxfId="0" priority="28974" operator="equal">
      <formula>0</formula>
    </cfRule>
    <cfRule type="cellIs" dxfId="0" priority="28975" operator="equal">
      <formula>0</formula>
    </cfRule>
    <cfRule type="cellIs" dxfId="0" priority="28976" operator="equal">
      <formula>0</formula>
    </cfRule>
    <cfRule type="cellIs" dxfId="0" priority="28977" operator="equal">
      <formula>0</formula>
    </cfRule>
    <cfRule type="cellIs" dxfId="0" priority="28978" operator="equal">
      <formula>0</formula>
    </cfRule>
    <cfRule type="cellIs" dxfId="0" priority="28979" operator="equal">
      <formula>0</formula>
    </cfRule>
    <cfRule type="cellIs" dxfId="0" priority="28980" operator="equal">
      <formula>0</formula>
    </cfRule>
  </conditionalFormatting>
  <conditionalFormatting sqref="D336">
    <cfRule type="cellIs" dxfId="0" priority="28933" operator="equal">
      <formula>0</formula>
    </cfRule>
    <cfRule type="cellIs" dxfId="0" priority="28934" operator="equal">
      <formula>0</formula>
    </cfRule>
    <cfRule type="cellIs" dxfId="0" priority="28935" operator="equal">
      <formula>0</formula>
    </cfRule>
    <cfRule type="cellIs" dxfId="0" priority="28936" operator="equal">
      <formula>0</formula>
    </cfRule>
    <cfRule type="cellIs" dxfId="0" priority="28937" operator="equal">
      <formula>0</formula>
    </cfRule>
    <cfRule type="cellIs" dxfId="0" priority="28938" operator="equal">
      <formula>0</formula>
    </cfRule>
    <cfRule type="cellIs" dxfId="0" priority="28939" operator="equal">
      <formula>0</formula>
    </cfRule>
    <cfRule type="cellIs" dxfId="0" priority="28940" operator="equal">
      <formula>0</formula>
    </cfRule>
  </conditionalFormatting>
  <conditionalFormatting sqref="D348">
    <cfRule type="cellIs" dxfId="0" priority="28901" operator="equal">
      <formula>0</formula>
    </cfRule>
    <cfRule type="cellIs" dxfId="0" priority="28902" operator="equal">
      <formula>0</formula>
    </cfRule>
    <cfRule type="cellIs" dxfId="0" priority="28903" operator="equal">
      <formula>0</formula>
    </cfRule>
    <cfRule type="cellIs" dxfId="0" priority="28904" operator="equal">
      <formula>0</formula>
    </cfRule>
    <cfRule type="cellIs" dxfId="0" priority="28905" operator="equal">
      <formula>0</formula>
    </cfRule>
    <cfRule type="cellIs" dxfId="0" priority="28906" operator="equal">
      <formula>0</formula>
    </cfRule>
    <cfRule type="cellIs" dxfId="0" priority="28907" operator="equal">
      <formula>0</formula>
    </cfRule>
    <cfRule type="cellIs" dxfId="0" priority="28908" operator="equal">
      <formula>0</formula>
    </cfRule>
  </conditionalFormatting>
  <conditionalFormatting sqref="D349">
    <cfRule type="cellIs" dxfId="0" priority="28893" operator="equal">
      <formula>0</formula>
    </cfRule>
    <cfRule type="cellIs" dxfId="0" priority="28894" operator="equal">
      <formula>0</formula>
    </cfRule>
    <cfRule type="cellIs" dxfId="0" priority="28895" operator="equal">
      <formula>0</formula>
    </cfRule>
    <cfRule type="cellIs" dxfId="0" priority="28896" operator="equal">
      <formula>0</formula>
    </cfRule>
    <cfRule type="cellIs" dxfId="0" priority="28897" operator="equal">
      <formula>0</formula>
    </cfRule>
    <cfRule type="cellIs" dxfId="0" priority="28898" operator="equal">
      <formula>0</formula>
    </cfRule>
    <cfRule type="cellIs" dxfId="0" priority="28899" operator="equal">
      <formula>0</formula>
    </cfRule>
    <cfRule type="cellIs" dxfId="0" priority="28900" operator="equal">
      <formula>0</formula>
    </cfRule>
  </conditionalFormatting>
  <conditionalFormatting sqref="D352">
    <cfRule type="cellIs" dxfId="0" priority="28885" operator="equal">
      <formula>0</formula>
    </cfRule>
    <cfRule type="cellIs" dxfId="0" priority="28886" operator="equal">
      <formula>0</formula>
    </cfRule>
    <cfRule type="cellIs" dxfId="0" priority="28887" operator="equal">
      <formula>0</formula>
    </cfRule>
    <cfRule type="cellIs" dxfId="0" priority="28888" operator="equal">
      <formula>0</formula>
    </cfRule>
    <cfRule type="cellIs" dxfId="0" priority="28889" operator="equal">
      <formula>0</formula>
    </cfRule>
    <cfRule type="cellIs" dxfId="0" priority="28890" operator="equal">
      <formula>0</formula>
    </cfRule>
    <cfRule type="cellIs" dxfId="0" priority="28891" operator="equal">
      <formula>0</formula>
    </cfRule>
    <cfRule type="cellIs" dxfId="0" priority="28892" operator="equal">
      <formula>0</formula>
    </cfRule>
  </conditionalFormatting>
  <conditionalFormatting sqref="D354">
    <cfRule type="cellIs" dxfId="0" priority="28877" operator="equal">
      <formula>0</formula>
    </cfRule>
    <cfRule type="cellIs" dxfId="0" priority="28878" operator="equal">
      <formula>0</formula>
    </cfRule>
    <cfRule type="cellIs" dxfId="0" priority="28879" operator="equal">
      <formula>0</formula>
    </cfRule>
    <cfRule type="cellIs" dxfId="0" priority="28880" operator="equal">
      <formula>0</formula>
    </cfRule>
    <cfRule type="cellIs" dxfId="0" priority="28881" operator="equal">
      <formula>0</formula>
    </cfRule>
    <cfRule type="cellIs" dxfId="0" priority="28882" operator="equal">
      <formula>0</formula>
    </cfRule>
    <cfRule type="cellIs" dxfId="0" priority="28883" operator="equal">
      <formula>0</formula>
    </cfRule>
    <cfRule type="cellIs" dxfId="0" priority="28884" operator="equal">
      <formula>0</formula>
    </cfRule>
  </conditionalFormatting>
  <conditionalFormatting sqref="D362">
    <cfRule type="cellIs" dxfId="0" priority="28840" operator="equal">
      <formula>0</formula>
    </cfRule>
    <cfRule type="cellIs" dxfId="0" priority="28839" operator="equal">
      <formula>0</formula>
    </cfRule>
    <cfRule type="cellIs" dxfId="0" priority="28838" operator="equal">
      <formula>0</formula>
    </cfRule>
    <cfRule type="cellIs" dxfId="0" priority="28837" operator="equal">
      <formula>0</formula>
    </cfRule>
    <cfRule type="cellIs" dxfId="0" priority="28836" operator="equal">
      <formula>0</formula>
    </cfRule>
    <cfRule type="cellIs" dxfId="0" priority="28835" operator="equal">
      <formula>0</formula>
    </cfRule>
    <cfRule type="cellIs" dxfId="0" priority="28834" operator="equal">
      <formula>0</formula>
    </cfRule>
    <cfRule type="cellIs" dxfId="0" priority="28833" operator="equal">
      <formula>0</formula>
    </cfRule>
  </conditionalFormatting>
  <conditionalFormatting sqref="D364">
    <cfRule type="cellIs" dxfId="0" priority="28472" operator="equal">
      <formula>0</formula>
    </cfRule>
    <cfRule type="cellIs" dxfId="0" priority="28471" operator="equal">
      <formula>0</formula>
    </cfRule>
    <cfRule type="cellIs" dxfId="0" priority="28470" operator="equal">
      <formula>0</formula>
    </cfRule>
    <cfRule type="cellIs" dxfId="0" priority="28469" operator="equal">
      <formula>0</formula>
    </cfRule>
    <cfRule type="cellIs" dxfId="0" priority="28468" operator="equal">
      <formula>0</formula>
    </cfRule>
    <cfRule type="cellIs" dxfId="0" priority="28467" operator="equal">
      <formula>0</formula>
    </cfRule>
    <cfRule type="cellIs" dxfId="0" priority="28466" operator="equal">
      <formula>0</formula>
    </cfRule>
    <cfRule type="cellIs" dxfId="0" priority="28465" operator="equal">
      <formula>0</formula>
    </cfRule>
    <cfRule type="cellIs" dxfId="0" priority="28464" operator="equal">
      <formula>0</formula>
    </cfRule>
    <cfRule type="cellIs" dxfId="0" priority="28463" operator="equal">
      <formula>0</formula>
    </cfRule>
    <cfRule type="cellIs" dxfId="0" priority="28462" operator="equal">
      <formula>0</formula>
    </cfRule>
    <cfRule type="cellIs" dxfId="0" priority="28461" operator="equal">
      <formula>0</formula>
    </cfRule>
    <cfRule type="cellIs" dxfId="0" priority="28460" operator="equal">
      <formula>0</formula>
    </cfRule>
    <cfRule type="cellIs" dxfId="0" priority="28459" operator="equal">
      <formula>0</formula>
    </cfRule>
    <cfRule type="cellIs" dxfId="0" priority="28458" operator="equal">
      <formula>0</formula>
    </cfRule>
    <cfRule type="cellIs" dxfId="0" priority="28457" operator="equal">
      <formula>0</formula>
    </cfRule>
  </conditionalFormatting>
  <conditionalFormatting sqref="D365">
    <cfRule type="cellIs" dxfId="0" priority="28856" operator="equal">
      <formula>0</formula>
    </cfRule>
    <cfRule type="cellIs" dxfId="0" priority="28855" operator="equal">
      <formula>0</formula>
    </cfRule>
    <cfRule type="cellIs" dxfId="0" priority="28854" operator="equal">
      <formula>0</formula>
    </cfRule>
    <cfRule type="cellIs" dxfId="0" priority="28853" operator="equal">
      <formula>0</formula>
    </cfRule>
    <cfRule type="cellIs" dxfId="0" priority="28852" operator="equal">
      <formula>0</formula>
    </cfRule>
    <cfRule type="cellIs" dxfId="0" priority="28851" operator="equal">
      <formula>0</formula>
    </cfRule>
    <cfRule type="cellIs" dxfId="0" priority="28850" operator="equal">
      <formula>0</formula>
    </cfRule>
    <cfRule type="cellIs" dxfId="0" priority="28849" operator="equal">
      <formula>0</formula>
    </cfRule>
  </conditionalFormatting>
  <conditionalFormatting sqref="D367">
    <cfRule type="cellIs" dxfId="0" priority="28816" operator="equal">
      <formula>0</formula>
    </cfRule>
    <cfRule type="cellIs" dxfId="0" priority="28815" operator="equal">
      <formula>0</formula>
    </cfRule>
    <cfRule type="cellIs" dxfId="0" priority="28814" operator="equal">
      <formula>0</formula>
    </cfRule>
    <cfRule type="cellIs" dxfId="0" priority="28813" operator="equal">
      <formula>0</formula>
    </cfRule>
    <cfRule type="cellIs" dxfId="0" priority="28812" operator="equal">
      <formula>0</formula>
    </cfRule>
    <cfRule type="cellIs" dxfId="0" priority="28811" operator="equal">
      <formula>0</formula>
    </cfRule>
    <cfRule type="cellIs" dxfId="0" priority="28810" operator="equal">
      <formula>0</formula>
    </cfRule>
    <cfRule type="cellIs" dxfId="0" priority="28809" operator="equal">
      <formula>0</formula>
    </cfRule>
    <cfRule type="cellIs" dxfId="0" priority="28808" operator="equal">
      <formula>0</formula>
    </cfRule>
    <cfRule type="cellIs" dxfId="0" priority="28807" operator="equal">
      <formula>0</formula>
    </cfRule>
    <cfRule type="cellIs" dxfId="0" priority="28806" operator="equal">
      <formula>0</formula>
    </cfRule>
    <cfRule type="cellIs" dxfId="0" priority="28805" operator="equal">
      <formula>0</formula>
    </cfRule>
    <cfRule type="cellIs" dxfId="0" priority="28804" operator="equal">
      <formula>0</formula>
    </cfRule>
    <cfRule type="cellIs" dxfId="0" priority="28803" operator="equal">
      <formula>0</formula>
    </cfRule>
    <cfRule type="cellIs" dxfId="0" priority="28802" operator="equal">
      <formula>0</formula>
    </cfRule>
    <cfRule type="cellIs" dxfId="0" priority="28801" operator="equal">
      <formula>0</formula>
    </cfRule>
  </conditionalFormatting>
  <conditionalFormatting sqref="D370">
    <cfRule type="cellIs" dxfId="0" priority="28712" operator="equal">
      <formula>0</formula>
    </cfRule>
    <cfRule type="cellIs" dxfId="0" priority="28711" operator="equal">
      <formula>0</formula>
    </cfRule>
    <cfRule type="cellIs" dxfId="0" priority="28710" operator="equal">
      <formula>0</formula>
    </cfRule>
    <cfRule type="cellIs" dxfId="0" priority="28709" operator="equal">
      <formula>0</formula>
    </cfRule>
    <cfRule type="cellIs" dxfId="0" priority="28708" operator="equal">
      <formula>0</formula>
    </cfRule>
    <cfRule type="cellIs" dxfId="0" priority="28707" operator="equal">
      <formula>0</formula>
    </cfRule>
    <cfRule type="cellIs" dxfId="0" priority="28706" operator="equal">
      <formula>0</formula>
    </cfRule>
    <cfRule type="cellIs" dxfId="0" priority="28705" operator="equal">
      <formula>0</formula>
    </cfRule>
    <cfRule type="cellIs" dxfId="0" priority="28704" operator="equal">
      <formula>0</formula>
    </cfRule>
    <cfRule type="cellIs" dxfId="0" priority="28703" operator="equal">
      <formula>0</formula>
    </cfRule>
    <cfRule type="cellIs" dxfId="0" priority="28702" operator="equal">
      <formula>0</formula>
    </cfRule>
    <cfRule type="cellIs" dxfId="0" priority="28701" operator="equal">
      <formula>0</formula>
    </cfRule>
    <cfRule type="cellIs" dxfId="0" priority="28700" operator="equal">
      <formula>0</formula>
    </cfRule>
    <cfRule type="cellIs" dxfId="0" priority="28699" operator="equal">
      <formula>0</formula>
    </cfRule>
    <cfRule type="cellIs" dxfId="0" priority="28698" operator="equal">
      <formula>0</formula>
    </cfRule>
    <cfRule type="cellIs" dxfId="0" priority="28697" operator="equal">
      <formula>0</formula>
    </cfRule>
    <cfRule type="cellIs" dxfId="0" priority="28696" operator="equal">
      <formula>0</formula>
    </cfRule>
    <cfRule type="cellIs" dxfId="0" priority="28695" operator="equal">
      <formula>0</formula>
    </cfRule>
    <cfRule type="cellIs" dxfId="0" priority="28694" operator="equal">
      <formula>0</formula>
    </cfRule>
    <cfRule type="cellIs" dxfId="0" priority="28693" operator="equal">
      <formula>0</formula>
    </cfRule>
    <cfRule type="cellIs" dxfId="0" priority="28692" operator="equal">
      <formula>0</formula>
    </cfRule>
    <cfRule type="cellIs" dxfId="0" priority="28691" operator="equal">
      <formula>0</formula>
    </cfRule>
    <cfRule type="cellIs" dxfId="0" priority="28690" operator="equal">
      <formula>0</formula>
    </cfRule>
    <cfRule type="cellIs" dxfId="0" priority="28689" operator="equal">
      <formula>0</formula>
    </cfRule>
    <cfRule type="cellIs" dxfId="0" priority="28688" operator="equal">
      <formula>0</formula>
    </cfRule>
    <cfRule type="cellIs" dxfId="0" priority="28687" operator="equal">
      <formula>0</formula>
    </cfRule>
    <cfRule type="cellIs" dxfId="0" priority="28686" operator="equal">
      <formula>0</formula>
    </cfRule>
    <cfRule type="cellIs" dxfId="0" priority="28685" operator="equal">
      <formula>0</formula>
    </cfRule>
    <cfRule type="cellIs" dxfId="0" priority="28684" operator="equal">
      <formula>0</formula>
    </cfRule>
    <cfRule type="cellIs" dxfId="0" priority="28683" operator="equal">
      <formula>0</formula>
    </cfRule>
    <cfRule type="cellIs" dxfId="0" priority="28682" operator="equal">
      <formula>0</formula>
    </cfRule>
    <cfRule type="cellIs" dxfId="0" priority="28681" operator="equal">
      <formula>0</formula>
    </cfRule>
  </conditionalFormatting>
  <conditionalFormatting sqref="D378">
    <cfRule type="cellIs" dxfId="0" priority="28264" operator="equal">
      <formula>0</formula>
    </cfRule>
    <cfRule type="cellIs" dxfId="0" priority="28263" operator="equal">
      <formula>0</formula>
    </cfRule>
    <cfRule type="cellIs" dxfId="0" priority="28262" operator="equal">
      <formula>0</formula>
    </cfRule>
    <cfRule type="cellIs" dxfId="0" priority="28261" operator="equal">
      <formula>0</formula>
    </cfRule>
    <cfRule type="cellIs" dxfId="0" priority="28260" operator="equal">
      <formula>0</formula>
    </cfRule>
    <cfRule type="cellIs" dxfId="0" priority="28259" operator="equal">
      <formula>0</formula>
    </cfRule>
    <cfRule type="cellIs" dxfId="0" priority="28258" operator="equal">
      <formula>0</formula>
    </cfRule>
    <cfRule type="cellIs" dxfId="0" priority="28257" operator="equal">
      <formula>0</formula>
    </cfRule>
    <cfRule type="cellIs" dxfId="0" priority="28256" operator="equal">
      <formula>0</formula>
    </cfRule>
    <cfRule type="cellIs" dxfId="0" priority="28255" operator="equal">
      <formula>0</formula>
    </cfRule>
    <cfRule type="cellIs" dxfId="0" priority="28254" operator="equal">
      <formula>0</formula>
    </cfRule>
    <cfRule type="cellIs" dxfId="0" priority="28253" operator="equal">
      <formula>0</formula>
    </cfRule>
    <cfRule type="cellIs" dxfId="0" priority="28252" operator="equal">
      <formula>0</formula>
    </cfRule>
    <cfRule type="cellIs" dxfId="0" priority="28251" operator="equal">
      <formula>0</formula>
    </cfRule>
    <cfRule type="cellIs" dxfId="0" priority="28250" operator="equal">
      <formula>0</formula>
    </cfRule>
    <cfRule type="cellIs" dxfId="0" priority="28249" operator="equal">
      <formula>0</formula>
    </cfRule>
    <cfRule type="cellIs" dxfId="0" priority="28248" operator="equal">
      <formula>0</formula>
    </cfRule>
    <cfRule type="cellIs" dxfId="0" priority="28247" operator="equal">
      <formula>0</formula>
    </cfRule>
    <cfRule type="cellIs" dxfId="0" priority="28246" operator="equal">
      <formula>0</formula>
    </cfRule>
    <cfRule type="cellIs" dxfId="0" priority="28245" operator="equal">
      <formula>0</formula>
    </cfRule>
    <cfRule type="cellIs" dxfId="0" priority="28244" operator="equal">
      <formula>0</formula>
    </cfRule>
    <cfRule type="cellIs" dxfId="0" priority="28243" operator="equal">
      <formula>0</formula>
    </cfRule>
    <cfRule type="cellIs" dxfId="0" priority="28242" operator="equal">
      <formula>0</formula>
    </cfRule>
    <cfRule type="cellIs" dxfId="0" priority="28241" operator="equal">
      <formula>0</formula>
    </cfRule>
    <cfRule type="cellIs" dxfId="0" priority="28240" operator="equal">
      <formula>0</formula>
    </cfRule>
    <cfRule type="cellIs" dxfId="0" priority="28239" operator="equal">
      <formula>0</formula>
    </cfRule>
    <cfRule type="cellIs" dxfId="0" priority="28238" operator="equal">
      <formula>0</formula>
    </cfRule>
    <cfRule type="cellIs" dxfId="0" priority="28237" operator="equal">
      <formula>0</formula>
    </cfRule>
    <cfRule type="cellIs" dxfId="0" priority="28236" operator="equal">
      <formula>0</formula>
    </cfRule>
    <cfRule type="cellIs" dxfId="0" priority="28235" operator="equal">
      <formula>0</formula>
    </cfRule>
    <cfRule type="cellIs" dxfId="0" priority="28234" operator="equal">
      <formula>0</formula>
    </cfRule>
    <cfRule type="cellIs" dxfId="0" priority="28233" operator="equal">
      <formula>0</formula>
    </cfRule>
  </conditionalFormatting>
  <conditionalFormatting sqref="D383">
    <cfRule type="cellIs" dxfId="0" priority="28329" operator="equal">
      <formula>0</formula>
    </cfRule>
    <cfRule type="cellIs" dxfId="0" priority="28330" operator="equal">
      <formula>0</formula>
    </cfRule>
    <cfRule type="cellIs" dxfId="0" priority="28331" operator="equal">
      <formula>0</formula>
    </cfRule>
    <cfRule type="cellIs" dxfId="0" priority="28332" operator="equal">
      <formula>0</formula>
    </cfRule>
    <cfRule type="cellIs" dxfId="0" priority="28333" operator="equal">
      <formula>0</formula>
    </cfRule>
    <cfRule type="cellIs" dxfId="0" priority="28334" operator="equal">
      <formula>0</formula>
    </cfRule>
    <cfRule type="cellIs" dxfId="0" priority="28335" operator="equal">
      <formula>0</formula>
    </cfRule>
    <cfRule type="cellIs" dxfId="0" priority="28336" operator="equal">
      <formula>0</formula>
    </cfRule>
    <cfRule type="cellIs" dxfId="0" priority="28337" operator="equal">
      <formula>0</formula>
    </cfRule>
    <cfRule type="cellIs" dxfId="0" priority="28338" operator="equal">
      <formula>0</formula>
    </cfRule>
    <cfRule type="cellIs" dxfId="0" priority="28339" operator="equal">
      <formula>0</formula>
    </cfRule>
    <cfRule type="cellIs" dxfId="0" priority="28340" operator="equal">
      <formula>0</formula>
    </cfRule>
    <cfRule type="cellIs" dxfId="0" priority="28341" operator="equal">
      <formula>0</formula>
    </cfRule>
    <cfRule type="cellIs" dxfId="0" priority="28342" operator="equal">
      <formula>0</formula>
    </cfRule>
    <cfRule type="cellIs" dxfId="0" priority="28343" operator="equal">
      <formula>0</formula>
    </cfRule>
    <cfRule type="cellIs" dxfId="0" priority="28344" operator="equal">
      <formula>0</formula>
    </cfRule>
    <cfRule type="cellIs" dxfId="0" priority="28345" operator="equal">
      <formula>0</formula>
    </cfRule>
    <cfRule type="cellIs" dxfId="0" priority="28346" operator="equal">
      <formula>0</formula>
    </cfRule>
    <cfRule type="cellIs" dxfId="0" priority="28347" operator="equal">
      <formula>0</formula>
    </cfRule>
    <cfRule type="cellIs" dxfId="0" priority="28348" operator="equal">
      <formula>0</formula>
    </cfRule>
    <cfRule type="cellIs" dxfId="0" priority="28349" operator="equal">
      <formula>0</formula>
    </cfRule>
    <cfRule type="cellIs" dxfId="0" priority="28350" operator="equal">
      <formula>0</formula>
    </cfRule>
    <cfRule type="cellIs" dxfId="0" priority="28351" operator="equal">
      <formula>0</formula>
    </cfRule>
    <cfRule type="cellIs" dxfId="0" priority="28352" operator="equal">
      <formula>0</formula>
    </cfRule>
    <cfRule type="cellIs" dxfId="0" priority="28353" operator="equal">
      <formula>0</formula>
    </cfRule>
    <cfRule type="cellIs" dxfId="0" priority="28354" operator="equal">
      <formula>0</formula>
    </cfRule>
    <cfRule type="cellIs" dxfId="0" priority="28355" operator="equal">
      <formula>0</formula>
    </cfRule>
    <cfRule type="cellIs" dxfId="0" priority="28356" operator="equal">
      <formula>0</formula>
    </cfRule>
    <cfRule type="cellIs" dxfId="0" priority="28357" operator="equal">
      <formula>0</formula>
    </cfRule>
    <cfRule type="cellIs" dxfId="0" priority="28358" operator="equal">
      <formula>0</formula>
    </cfRule>
    <cfRule type="cellIs" dxfId="0" priority="28359" operator="equal">
      <formula>0</formula>
    </cfRule>
    <cfRule type="cellIs" dxfId="0" priority="28360" operator="equal">
      <formula>0</formula>
    </cfRule>
  </conditionalFormatting>
  <conditionalFormatting sqref="D385">
    <cfRule type="cellIs" dxfId="0" priority="28265" operator="equal">
      <formula>0</formula>
    </cfRule>
    <cfRule type="cellIs" dxfId="0" priority="28266" operator="equal">
      <formula>0</formula>
    </cfRule>
    <cfRule type="cellIs" dxfId="0" priority="28267" operator="equal">
      <formula>0</formula>
    </cfRule>
    <cfRule type="cellIs" dxfId="0" priority="28268" operator="equal">
      <formula>0</formula>
    </cfRule>
    <cfRule type="cellIs" dxfId="0" priority="28269" operator="equal">
      <formula>0</formula>
    </cfRule>
    <cfRule type="cellIs" dxfId="0" priority="28270" operator="equal">
      <formula>0</formula>
    </cfRule>
    <cfRule type="cellIs" dxfId="0" priority="28271" operator="equal">
      <formula>0</formula>
    </cfRule>
    <cfRule type="cellIs" dxfId="0" priority="28272" operator="equal">
      <formula>0</formula>
    </cfRule>
    <cfRule type="cellIs" dxfId="0" priority="28273" operator="equal">
      <formula>0</formula>
    </cfRule>
    <cfRule type="cellIs" dxfId="0" priority="28274" operator="equal">
      <formula>0</formula>
    </cfRule>
    <cfRule type="cellIs" dxfId="0" priority="28275" operator="equal">
      <formula>0</formula>
    </cfRule>
    <cfRule type="cellIs" dxfId="0" priority="28276" operator="equal">
      <formula>0</formula>
    </cfRule>
    <cfRule type="cellIs" dxfId="0" priority="28277" operator="equal">
      <formula>0</formula>
    </cfRule>
    <cfRule type="cellIs" dxfId="0" priority="28278" operator="equal">
      <formula>0</formula>
    </cfRule>
    <cfRule type="cellIs" dxfId="0" priority="28279" operator="equal">
      <formula>0</formula>
    </cfRule>
    <cfRule type="cellIs" dxfId="0" priority="28280" operator="equal">
      <formula>0</formula>
    </cfRule>
    <cfRule type="cellIs" dxfId="0" priority="28281" operator="equal">
      <formula>0</formula>
    </cfRule>
    <cfRule type="cellIs" dxfId="0" priority="28282" operator="equal">
      <formula>0</formula>
    </cfRule>
    <cfRule type="cellIs" dxfId="0" priority="28283" operator="equal">
      <formula>0</formula>
    </cfRule>
    <cfRule type="cellIs" dxfId="0" priority="28284" operator="equal">
      <formula>0</formula>
    </cfRule>
    <cfRule type="cellIs" dxfId="0" priority="28285" operator="equal">
      <formula>0</formula>
    </cfRule>
    <cfRule type="cellIs" dxfId="0" priority="28286" operator="equal">
      <formula>0</formula>
    </cfRule>
    <cfRule type="cellIs" dxfId="0" priority="28287" operator="equal">
      <formula>0</formula>
    </cfRule>
    <cfRule type="cellIs" dxfId="0" priority="28288" operator="equal">
      <formula>0</formula>
    </cfRule>
    <cfRule type="cellIs" dxfId="0" priority="28289" operator="equal">
      <formula>0</formula>
    </cfRule>
    <cfRule type="cellIs" dxfId="0" priority="28290" operator="equal">
      <formula>0</formula>
    </cfRule>
    <cfRule type="cellIs" dxfId="0" priority="28291" operator="equal">
      <formula>0</formula>
    </cfRule>
    <cfRule type="cellIs" dxfId="0" priority="28292" operator="equal">
      <formula>0</formula>
    </cfRule>
    <cfRule type="cellIs" dxfId="0" priority="28293" operator="equal">
      <formula>0</formula>
    </cfRule>
    <cfRule type="cellIs" dxfId="0" priority="28294" operator="equal">
      <formula>0</formula>
    </cfRule>
    <cfRule type="cellIs" dxfId="0" priority="28295" operator="equal">
      <formula>0</formula>
    </cfRule>
    <cfRule type="cellIs" dxfId="0" priority="28296" operator="equal">
      <formula>0</formula>
    </cfRule>
    <cfRule type="cellIs" dxfId="0" priority="28297" operator="equal">
      <formula>0</formula>
    </cfRule>
    <cfRule type="cellIs" dxfId="0" priority="28298" operator="equal">
      <formula>0</formula>
    </cfRule>
    <cfRule type="cellIs" dxfId="0" priority="28299" operator="equal">
      <formula>0</formula>
    </cfRule>
    <cfRule type="cellIs" dxfId="0" priority="28300" operator="equal">
      <formula>0</formula>
    </cfRule>
    <cfRule type="cellIs" dxfId="0" priority="28301" operator="equal">
      <formula>0</formula>
    </cfRule>
    <cfRule type="cellIs" dxfId="0" priority="28302" operator="equal">
      <formula>0</formula>
    </cfRule>
    <cfRule type="cellIs" dxfId="0" priority="28303" operator="equal">
      <formula>0</formula>
    </cfRule>
    <cfRule type="cellIs" dxfId="0" priority="28304" operator="equal">
      <formula>0</formula>
    </cfRule>
    <cfRule type="cellIs" dxfId="0" priority="28305" operator="equal">
      <formula>0</formula>
    </cfRule>
    <cfRule type="cellIs" dxfId="0" priority="28306" operator="equal">
      <formula>0</formula>
    </cfRule>
    <cfRule type="cellIs" dxfId="0" priority="28307" operator="equal">
      <formula>0</formula>
    </cfRule>
    <cfRule type="cellIs" dxfId="0" priority="28308" operator="equal">
      <formula>0</formula>
    </cfRule>
    <cfRule type="cellIs" dxfId="0" priority="28309" operator="equal">
      <formula>0</formula>
    </cfRule>
    <cfRule type="cellIs" dxfId="0" priority="28310" operator="equal">
      <formula>0</formula>
    </cfRule>
    <cfRule type="cellIs" dxfId="0" priority="28311" operator="equal">
      <formula>0</formula>
    </cfRule>
    <cfRule type="cellIs" dxfId="0" priority="28312" operator="equal">
      <formula>0</formula>
    </cfRule>
    <cfRule type="cellIs" dxfId="0" priority="28313" operator="equal">
      <formula>0</formula>
    </cfRule>
    <cfRule type="cellIs" dxfId="0" priority="28314" operator="equal">
      <formula>0</formula>
    </cfRule>
    <cfRule type="cellIs" dxfId="0" priority="28315" operator="equal">
      <formula>0</formula>
    </cfRule>
    <cfRule type="cellIs" dxfId="0" priority="28316" operator="equal">
      <formula>0</formula>
    </cfRule>
    <cfRule type="cellIs" dxfId="0" priority="28317" operator="equal">
      <formula>0</formula>
    </cfRule>
    <cfRule type="cellIs" dxfId="0" priority="28318" operator="equal">
      <formula>0</formula>
    </cfRule>
    <cfRule type="cellIs" dxfId="0" priority="28319" operator="equal">
      <formula>0</formula>
    </cfRule>
    <cfRule type="cellIs" dxfId="0" priority="28320" operator="equal">
      <formula>0</formula>
    </cfRule>
    <cfRule type="cellIs" dxfId="0" priority="28321" operator="equal">
      <formula>0</formula>
    </cfRule>
    <cfRule type="cellIs" dxfId="0" priority="28322" operator="equal">
      <formula>0</formula>
    </cfRule>
    <cfRule type="cellIs" dxfId="0" priority="28323" operator="equal">
      <formula>0</formula>
    </cfRule>
    <cfRule type="cellIs" dxfId="0" priority="28324" operator="equal">
      <formula>0</formula>
    </cfRule>
    <cfRule type="cellIs" dxfId="0" priority="28325" operator="equal">
      <formula>0</formula>
    </cfRule>
    <cfRule type="cellIs" dxfId="0" priority="28326" operator="equal">
      <formula>0</formula>
    </cfRule>
    <cfRule type="cellIs" dxfId="0" priority="28327" operator="equal">
      <formula>0</formula>
    </cfRule>
    <cfRule type="cellIs" dxfId="0" priority="28328" operator="equal">
      <formula>0</formula>
    </cfRule>
  </conditionalFormatting>
  <conditionalFormatting sqref="D390">
    <cfRule type="cellIs" dxfId="0" priority="28136" operator="equal">
      <formula>0</formula>
    </cfRule>
    <cfRule type="cellIs" dxfId="0" priority="28135" operator="equal">
      <formula>0</formula>
    </cfRule>
    <cfRule type="cellIs" dxfId="0" priority="28134" operator="equal">
      <formula>0</formula>
    </cfRule>
    <cfRule type="cellIs" dxfId="0" priority="28133" operator="equal">
      <formula>0</formula>
    </cfRule>
    <cfRule type="cellIs" dxfId="0" priority="28132" operator="equal">
      <formula>0</formula>
    </cfRule>
    <cfRule type="cellIs" dxfId="0" priority="28131" operator="equal">
      <formula>0</formula>
    </cfRule>
    <cfRule type="cellIs" dxfId="0" priority="28130" operator="equal">
      <formula>0</formula>
    </cfRule>
    <cfRule type="cellIs" dxfId="0" priority="28129" operator="equal">
      <formula>0</formula>
    </cfRule>
    <cfRule type="cellIs" dxfId="0" priority="28128" operator="equal">
      <formula>0</formula>
    </cfRule>
    <cfRule type="cellIs" dxfId="0" priority="28127" operator="equal">
      <formula>0</formula>
    </cfRule>
    <cfRule type="cellIs" dxfId="0" priority="28126" operator="equal">
      <formula>0</formula>
    </cfRule>
    <cfRule type="cellIs" dxfId="0" priority="28125" operator="equal">
      <formula>0</formula>
    </cfRule>
    <cfRule type="cellIs" dxfId="0" priority="28124" operator="equal">
      <formula>0</formula>
    </cfRule>
    <cfRule type="cellIs" dxfId="0" priority="28123" operator="equal">
      <formula>0</formula>
    </cfRule>
    <cfRule type="cellIs" dxfId="0" priority="28122" operator="equal">
      <formula>0</formula>
    </cfRule>
    <cfRule type="cellIs" dxfId="0" priority="28121" operator="equal">
      <formula>0</formula>
    </cfRule>
    <cfRule type="cellIs" dxfId="0" priority="28120" operator="equal">
      <formula>0</formula>
    </cfRule>
    <cfRule type="cellIs" dxfId="0" priority="28119" operator="equal">
      <formula>0</formula>
    </cfRule>
    <cfRule type="cellIs" dxfId="0" priority="28118" operator="equal">
      <formula>0</formula>
    </cfRule>
    <cfRule type="cellIs" dxfId="0" priority="28117" operator="equal">
      <formula>0</formula>
    </cfRule>
    <cfRule type="cellIs" dxfId="0" priority="28116" operator="equal">
      <formula>0</formula>
    </cfRule>
    <cfRule type="cellIs" dxfId="0" priority="28115" operator="equal">
      <formula>0</formula>
    </cfRule>
    <cfRule type="cellIs" dxfId="0" priority="28114" operator="equal">
      <formula>0</formula>
    </cfRule>
    <cfRule type="cellIs" dxfId="0" priority="28113" operator="equal">
      <formula>0</formula>
    </cfRule>
    <cfRule type="cellIs" dxfId="0" priority="28112" operator="equal">
      <formula>0</formula>
    </cfRule>
    <cfRule type="cellIs" dxfId="0" priority="28111" operator="equal">
      <formula>0</formula>
    </cfRule>
    <cfRule type="cellIs" dxfId="0" priority="28110" operator="equal">
      <formula>0</formula>
    </cfRule>
    <cfRule type="cellIs" dxfId="0" priority="28109" operator="equal">
      <formula>0</formula>
    </cfRule>
    <cfRule type="cellIs" dxfId="0" priority="28108" operator="equal">
      <formula>0</formula>
    </cfRule>
    <cfRule type="cellIs" dxfId="0" priority="28107" operator="equal">
      <formula>0</formula>
    </cfRule>
    <cfRule type="cellIs" dxfId="0" priority="28106" operator="equal">
      <formula>0</formula>
    </cfRule>
    <cfRule type="cellIs" dxfId="0" priority="28105" operator="equal">
      <formula>0</formula>
    </cfRule>
    <cfRule type="cellIs" dxfId="0" priority="28104" operator="equal">
      <formula>0</formula>
    </cfRule>
    <cfRule type="cellIs" dxfId="0" priority="28103" operator="equal">
      <formula>0</formula>
    </cfRule>
    <cfRule type="cellIs" dxfId="0" priority="28102" operator="equal">
      <formula>0</formula>
    </cfRule>
    <cfRule type="cellIs" dxfId="0" priority="28101" operator="equal">
      <formula>0</formula>
    </cfRule>
    <cfRule type="cellIs" dxfId="0" priority="28100" operator="equal">
      <formula>0</formula>
    </cfRule>
    <cfRule type="cellIs" dxfId="0" priority="28099" operator="equal">
      <formula>0</formula>
    </cfRule>
    <cfRule type="cellIs" dxfId="0" priority="28098" operator="equal">
      <formula>0</formula>
    </cfRule>
    <cfRule type="cellIs" dxfId="0" priority="28097" operator="equal">
      <formula>0</formula>
    </cfRule>
    <cfRule type="cellIs" dxfId="0" priority="28096" operator="equal">
      <formula>0</formula>
    </cfRule>
    <cfRule type="cellIs" dxfId="0" priority="28095" operator="equal">
      <formula>0</formula>
    </cfRule>
    <cfRule type="cellIs" dxfId="0" priority="28094" operator="equal">
      <formula>0</formula>
    </cfRule>
    <cfRule type="cellIs" dxfId="0" priority="28093" operator="equal">
      <formula>0</formula>
    </cfRule>
    <cfRule type="cellIs" dxfId="0" priority="28092" operator="equal">
      <formula>0</formula>
    </cfRule>
    <cfRule type="cellIs" dxfId="0" priority="28091" operator="equal">
      <formula>0</formula>
    </cfRule>
    <cfRule type="cellIs" dxfId="0" priority="28090" operator="equal">
      <formula>0</formula>
    </cfRule>
    <cfRule type="cellIs" dxfId="0" priority="28089" operator="equal">
      <formula>0</formula>
    </cfRule>
    <cfRule type="cellIs" dxfId="0" priority="28088" operator="equal">
      <formula>0</formula>
    </cfRule>
    <cfRule type="cellIs" dxfId="0" priority="28087" operator="equal">
      <formula>0</formula>
    </cfRule>
    <cfRule type="cellIs" dxfId="0" priority="28086" operator="equal">
      <formula>0</formula>
    </cfRule>
    <cfRule type="cellIs" dxfId="0" priority="28085" operator="equal">
      <formula>0</formula>
    </cfRule>
    <cfRule type="cellIs" dxfId="0" priority="28084" operator="equal">
      <formula>0</formula>
    </cfRule>
    <cfRule type="cellIs" dxfId="0" priority="28083" operator="equal">
      <formula>0</formula>
    </cfRule>
    <cfRule type="cellIs" dxfId="0" priority="28082" operator="equal">
      <formula>0</formula>
    </cfRule>
    <cfRule type="cellIs" dxfId="0" priority="28081" operator="equal">
      <formula>0</formula>
    </cfRule>
    <cfRule type="cellIs" dxfId="0" priority="28080" operator="equal">
      <formula>0</formula>
    </cfRule>
    <cfRule type="cellIs" dxfId="0" priority="28079" operator="equal">
      <formula>0</formula>
    </cfRule>
    <cfRule type="cellIs" dxfId="0" priority="28078" operator="equal">
      <formula>0</formula>
    </cfRule>
    <cfRule type="cellIs" dxfId="0" priority="28077" operator="equal">
      <formula>0</formula>
    </cfRule>
    <cfRule type="cellIs" dxfId="0" priority="28076" operator="equal">
      <formula>0</formula>
    </cfRule>
    <cfRule type="cellIs" dxfId="0" priority="28075" operator="equal">
      <formula>0</formula>
    </cfRule>
    <cfRule type="cellIs" dxfId="0" priority="28074" operator="equal">
      <formula>0</formula>
    </cfRule>
    <cfRule type="cellIs" dxfId="0" priority="28073" operator="equal">
      <formula>0</formula>
    </cfRule>
    <cfRule type="cellIs" dxfId="0" priority="28072" operator="equal">
      <formula>0</formula>
    </cfRule>
    <cfRule type="cellIs" dxfId="0" priority="28071" operator="equal">
      <formula>0</formula>
    </cfRule>
    <cfRule type="cellIs" dxfId="0" priority="28070" operator="equal">
      <formula>0</formula>
    </cfRule>
    <cfRule type="cellIs" dxfId="0" priority="28069" operator="equal">
      <formula>0</formula>
    </cfRule>
    <cfRule type="cellIs" dxfId="0" priority="28068" operator="equal">
      <formula>0</formula>
    </cfRule>
    <cfRule type="cellIs" dxfId="0" priority="28067" operator="equal">
      <formula>0</formula>
    </cfRule>
    <cfRule type="cellIs" dxfId="0" priority="28066" operator="equal">
      <formula>0</formula>
    </cfRule>
    <cfRule type="cellIs" dxfId="0" priority="28065" operator="equal">
      <formula>0</formula>
    </cfRule>
    <cfRule type="cellIs" dxfId="0" priority="28064" operator="equal">
      <formula>0</formula>
    </cfRule>
    <cfRule type="cellIs" dxfId="0" priority="28063" operator="equal">
      <formula>0</formula>
    </cfRule>
    <cfRule type="cellIs" dxfId="0" priority="28062" operator="equal">
      <formula>0</formula>
    </cfRule>
    <cfRule type="cellIs" dxfId="0" priority="28061" operator="equal">
      <formula>0</formula>
    </cfRule>
    <cfRule type="cellIs" dxfId="0" priority="28060" operator="equal">
      <formula>0</formula>
    </cfRule>
    <cfRule type="cellIs" dxfId="0" priority="28059" operator="equal">
      <formula>0</formula>
    </cfRule>
    <cfRule type="cellIs" dxfId="0" priority="28058" operator="equal">
      <formula>0</formula>
    </cfRule>
    <cfRule type="cellIs" dxfId="0" priority="28057" operator="equal">
      <formula>0</formula>
    </cfRule>
    <cfRule type="cellIs" dxfId="0" priority="28056" operator="equal">
      <formula>0</formula>
    </cfRule>
    <cfRule type="cellIs" dxfId="0" priority="28055" operator="equal">
      <formula>0</formula>
    </cfRule>
    <cfRule type="cellIs" dxfId="0" priority="28054" operator="equal">
      <formula>0</formula>
    </cfRule>
    <cfRule type="cellIs" dxfId="0" priority="28053" operator="equal">
      <formula>0</formula>
    </cfRule>
    <cfRule type="cellIs" dxfId="0" priority="28052" operator="equal">
      <formula>0</formula>
    </cfRule>
    <cfRule type="cellIs" dxfId="0" priority="28051" operator="equal">
      <formula>0</formula>
    </cfRule>
    <cfRule type="cellIs" dxfId="0" priority="28050" operator="equal">
      <formula>0</formula>
    </cfRule>
    <cfRule type="cellIs" dxfId="0" priority="28049" operator="equal">
      <formula>0</formula>
    </cfRule>
    <cfRule type="cellIs" dxfId="0" priority="28048" operator="equal">
      <formula>0</formula>
    </cfRule>
    <cfRule type="cellIs" dxfId="0" priority="28047" operator="equal">
      <formula>0</formula>
    </cfRule>
    <cfRule type="cellIs" dxfId="0" priority="28046" operator="equal">
      <formula>0</formula>
    </cfRule>
    <cfRule type="cellIs" dxfId="0" priority="28045" operator="equal">
      <formula>0</formula>
    </cfRule>
    <cfRule type="cellIs" dxfId="0" priority="28044" operator="equal">
      <formula>0</formula>
    </cfRule>
    <cfRule type="cellIs" dxfId="0" priority="28043" operator="equal">
      <formula>0</formula>
    </cfRule>
    <cfRule type="cellIs" dxfId="0" priority="28042" operator="equal">
      <formula>0</formula>
    </cfRule>
    <cfRule type="cellIs" dxfId="0" priority="28041" operator="equal">
      <formula>0</formula>
    </cfRule>
  </conditionalFormatting>
  <conditionalFormatting sqref="D391">
    <cfRule type="cellIs" dxfId="0" priority="28040" operator="equal">
      <formula>0</formula>
    </cfRule>
    <cfRule type="cellIs" dxfId="0" priority="28039" operator="equal">
      <formula>0</formula>
    </cfRule>
    <cfRule type="cellIs" dxfId="0" priority="28038" operator="equal">
      <formula>0</formula>
    </cfRule>
    <cfRule type="cellIs" dxfId="0" priority="28037" operator="equal">
      <formula>0</formula>
    </cfRule>
    <cfRule type="cellIs" dxfId="0" priority="28036" operator="equal">
      <formula>0</formula>
    </cfRule>
    <cfRule type="cellIs" dxfId="0" priority="28035" operator="equal">
      <formula>0</formula>
    </cfRule>
    <cfRule type="cellIs" dxfId="0" priority="28034" operator="equal">
      <formula>0</formula>
    </cfRule>
    <cfRule type="cellIs" dxfId="0" priority="28033" operator="equal">
      <formula>0</formula>
    </cfRule>
    <cfRule type="cellIs" dxfId="0" priority="28032" operator="equal">
      <formula>0</formula>
    </cfRule>
    <cfRule type="cellIs" dxfId="0" priority="28031" operator="equal">
      <formula>0</formula>
    </cfRule>
    <cfRule type="cellIs" dxfId="0" priority="28030" operator="equal">
      <formula>0</formula>
    </cfRule>
    <cfRule type="cellIs" dxfId="0" priority="28029" operator="equal">
      <formula>0</formula>
    </cfRule>
    <cfRule type="cellIs" dxfId="0" priority="28028" operator="equal">
      <formula>0</formula>
    </cfRule>
    <cfRule type="cellIs" dxfId="0" priority="28027" operator="equal">
      <formula>0</formula>
    </cfRule>
    <cfRule type="cellIs" dxfId="0" priority="28026" operator="equal">
      <formula>0</formula>
    </cfRule>
    <cfRule type="cellIs" dxfId="0" priority="28025" operator="equal">
      <formula>0</formula>
    </cfRule>
    <cfRule type="cellIs" dxfId="0" priority="28024" operator="equal">
      <formula>0</formula>
    </cfRule>
    <cfRule type="cellIs" dxfId="0" priority="28023" operator="equal">
      <formula>0</formula>
    </cfRule>
    <cfRule type="cellIs" dxfId="0" priority="28022" operator="equal">
      <formula>0</formula>
    </cfRule>
    <cfRule type="cellIs" dxfId="0" priority="28021" operator="equal">
      <formula>0</formula>
    </cfRule>
    <cfRule type="cellIs" dxfId="0" priority="28020" operator="equal">
      <formula>0</formula>
    </cfRule>
    <cfRule type="cellIs" dxfId="0" priority="28019" operator="equal">
      <formula>0</formula>
    </cfRule>
    <cfRule type="cellIs" dxfId="0" priority="28018" operator="equal">
      <formula>0</formula>
    </cfRule>
    <cfRule type="cellIs" dxfId="0" priority="28017" operator="equal">
      <formula>0</formula>
    </cfRule>
    <cfRule type="cellIs" dxfId="0" priority="28016" operator="equal">
      <formula>0</formula>
    </cfRule>
    <cfRule type="cellIs" dxfId="0" priority="28015" operator="equal">
      <formula>0</formula>
    </cfRule>
    <cfRule type="cellIs" dxfId="0" priority="28014" operator="equal">
      <formula>0</formula>
    </cfRule>
    <cfRule type="cellIs" dxfId="0" priority="28013" operator="equal">
      <formula>0</formula>
    </cfRule>
    <cfRule type="cellIs" dxfId="0" priority="28012" operator="equal">
      <formula>0</formula>
    </cfRule>
    <cfRule type="cellIs" dxfId="0" priority="28011" operator="equal">
      <formula>0</formula>
    </cfRule>
    <cfRule type="cellIs" dxfId="0" priority="28010" operator="equal">
      <formula>0</formula>
    </cfRule>
    <cfRule type="cellIs" dxfId="0" priority="28009" operator="equal">
      <formula>0</formula>
    </cfRule>
    <cfRule type="cellIs" dxfId="0" priority="28008" operator="equal">
      <formula>0</formula>
    </cfRule>
    <cfRule type="cellIs" dxfId="0" priority="28007" operator="equal">
      <formula>0</formula>
    </cfRule>
    <cfRule type="cellIs" dxfId="0" priority="28006" operator="equal">
      <formula>0</formula>
    </cfRule>
    <cfRule type="cellIs" dxfId="0" priority="28005" operator="equal">
      <formula>0</formula>
    </cfRule>
    <cfRule type="cellIs" dxfId="0" priority="28004" operator="equal">
      <formula>0</formula>
    </cfRule>
    <cfRule type="cellIs" dxfId="0" priority="28003" operator="equal">
      <formula>0</formula>
    </cfRule>
    <cfRule type="cellIs" dxfId="0" priority="28002" operator="equal">
      <formula>0</formula>
    </cfRule>
    <cfRule type="cellIs" dxfId="0" priority="28001" operator="equal">
      <formula>0</formula>
    </cfRule>
    <cfRule type="cellIs" dxfId="0" priority="28000" operator="equal">
      <formula>0</formula>
    </cfRule>
    <cfRule type="cellIs" dxfId="0" priority="27999" operator="equal">
      <formula>0</formula>
    </cfRule>
    <cfRule type="cellIs" dxfId="0" priority="27998" operator="equal">
      <formula>0</formula>
    </cfRule>
    <cfRule type="cellIs" dxfId="0" priority="27997" operator="equal">
      <formula>0</formula>
    </cfRule>
    <cfRule type="cellIs" dxfId="0" priority="27996" operator="equal">
      <formula>0</formula>
    </cfRule>
    <cfRule type="cellIs" dxfId="0" priority="27995" operator="equal">
      <formula>0</formula>
    </cfRule>
    <cfRule type="cellIs" dxfId="0" priority="27994" operator="equal">
      <formula>0</formula>
    </cfRule>
    <cfRule type="cellIs" dxfId="0" priority="27993" operator="equal">
      <formula>0</formula>
    </cfRule>
    <cfRule type="cellIs" dxfId="0" priority="27992" operator="equal">
      <formula>0</formula>
    </cfRule>
    <cfRule type="cellIs" dxfId="0" priority="27991" operator="equal">
      <formula>0</formula>
    </cfRule>
    <cfRule type="cellIs" dxfId="0" priority="27990" operator="equal">
      <formula>0</formula>
    </cfRule>
    <cfRule type="cellIs" dxfId="0" priority="27989" operator="equal">
      <formula>0</formula>
    </cfRule>
    <cfRule type="cellIs" dxfId="0" priority="27988" operator="equal">
      <formula>0</formula>
    </cfRule>
    <cfRule type="cellIs" dxfId="0" priority="27987" operator="equal">
      <formula>0</formula>
    </cfRule>
    <cfRule type="cellIs" dxfId="0" priority="27986" operator="equal">
      <formula>0</formula>
    </cfRule>
    <cfRule type="cellIs" dxfId="0" priority="27985" operator="equal">
      <formula>0</formula>
    </cfRule>
    <cfRule type="cellIs" dxfId="0" priority="27984" operator="equal">
      <formula>0</formula>
    </cfRule>
    <cfRule type="cellIs" dxfId="0" priority="27983" operator="equal">
      <formula>0</formula>
    </cfRule>
    <cfRule type="cellIs" dxfId="0" priority="27982" operator="equal">
      <formula>0</formula>
    </cfRule>
    <cfRule type="cellIs" dxfId="0" priority="27981" operator="equal">
      <formula>0</formula>
    </cfRule>
    <cfRule type="cellIs" dxfId="0" priority="27980" operator="equal">
      <formula>0</formula>
    </cfRule>
    <cfRule type="cellIs" dxfId="0" priority="27979" operator="equal">
      <formula>0</formula>
    </cfRule>
    <cfRule type="cellIs" dxfId="0" priority="27978" operator="equal">
      <formula>0</formula>
    </cfRule>
    <cfRule type="cellIs" dxfId="0" priority="27977" operator="equal">
      <formula>0</formula>
    </cfRule>
    <cfRule type="cellIs" dxfId="0" priority="27976" operator="equal">
      <formula>0</formula>
    </cfRule>
    <cfRule type="cellIs" dxfId="0" priority="27975" operator="equal">
      <formula>0</formula>
    </cfRule>
    <cfRule type="cellIs" dxfId="0" priority="27974" operator="equal">
      <formula>0</formula>
    </cfRule>
    <cfRule type="cellIs" dxfId="0" priority="27973" operator="equal">
      <formula>0</formula>
    </cfRule>
    <cfRule type="cellIs" dxfId="0" priority="27972" operator="equal">
      <formula>0</formula>
    </cfRule>
    <cfRule type="cellIs" dxfId="0" priority="27971" operator="equal">
      <formula>0</formula>
    </cfRule>
    <cfRule type="cellIs" dxfId="0" priority="27970" operator="equal">
      <formula>0</formula>
    </cfRule>
    <cfRule type="cellIs" dxfId="0" priority="27969" operator="equal">
      <formula>0</formula>
    </cfRule>
    <cfRule type="cellIs" dxfId="0" priority="27968" operator="equal">
      <formula>0</formula>
    </cfRule>
    <cfRule type="cellIs" dxfId="0" priority="27967" operator="equal">
      <formula>0</formula>
    </cfRule>
    <cfRule type="cellIs" dxfId="0" priority="27966" operator="equal">
      <formula>0</formula>
    </cfRule>
    <cfRule type="cellIs" dxfId="0" priority="27965" operator="equal">
      <formula>0</formula>
    </cfRule>
    <cfRule type="cellIs" dxfId="0" priority="27964" operator="equal">
      <formula>0</formula>
    </cfRule>
    <cfRule type="cellIs" dxfId="0" priority="27963" operator="equal">
      <formula>0</formula>
    </cfRule>
    <cfRule type="cellIs" dxfId="0" priority="27962" operator="equal">
      <formula>0</formula>
    </cfRule>
    <cfRule type="cellIs" dxfId="0" priority="27961" operator="equal">
      <formula>0</formula>
    </cfRule>
    <cfRule type="cellIs" dxfId="0" priority="27960" operator="equal">
      <formula>0</formula>
    </cfRule>
    <cfRule type="cellIs" dxfId="0" priority="27959" operator="equal">
      <formula>0</formula>
    </cfRule>
    <cfRule type="cellIs" dxfId="0" priority="27958" operator="equal">
      <formula>0</formula>
    </cfRule>
    <cfRule type="cellIs" dxfId="0" priority="27957" operator="equal">
      <formula>0</formula>
    </cfRule>
    <cfRule type="cellIs" dxfId="0" priority="27956" operator="equal">
      <formula>0</formula>
    </cfRule>
    <cfRule type="cellIs" dxfId="0" priority="27955" operator="equal">
      <formula>0</formula>
    </cfRule>
    <cfRule type="cellIs" dxfId="0" priority="27954" operator="equal">
      <formula>0</formula>
    </cfRule>
    <cfRule type="cellIs" dxfId="0" priority="27953" operator="equal">
      <formula>0</formula>
    </cfRule>
    <cfRule type="cellIs" dxfId="0" priority="27952" operator="equal">
      <formula>0</formula>
    </cfRule>
    <cfRule type="cellIs" dxfId="0" priority="27951" operator="equal">
      <formula>0</formula>
    </cfRule>
    <cfRule type="cellIs" dxfId="0" priority="27950" operator="equal">
      <formula>0</formula>
    </cfRule>
    <cfRule type="cellIs" dxfId="0" priority="27949" operator="equal">
      <formula>0</formula>
    </cfRule>
    <cfRule type="cellIs" dxfId="0" priority="27948" operator="equal">
      <formula>0</formula>
    </cfRule>
    <cfRule type="cellIs" dxfId="0" priority="27947" operator="equal">
      <formula>0</formula>
    </cfRule>
    <cfRule type="cellIs" dxfId="0" priority="27946" operator="equal">
      <formula>0</formula>
    </cfRule>
    <cfRule type="cellIs" dxfId="0" priority="27945" operator="equal">
      <formula>0</formula>
    </cfRule>
  </conditionalFormatting>
  <conditionalFormatting sqref="D398">
    <cfRule type="cellIs" dxfId="0" priority="27273" operator="equal">
      <formula>0</formula>
    </cfRule>
    <cfRule type="cellIs" dxfId="0" priority="27274" operator="equal">
      <formula>0</formula>
    </cfRule>
    <cfRule type="cellIs" dxfId="0" priority="27275" operator="equal">
      <formula>0</formula>
    </cfRule>
    <cfRule type="cellIs" dxfId="0" priority="27276" operator="equal">
      <formula>0</formula>
    </cfRule>
    <cfRule type="cellIs" dxfId="0" priority="27277" operator="equal">
      <formula>0</formula>
    </cfRule>
    <cfRule type="cellIs" dxfId="0" priority="27278" operator="equal">
      <formula>0</formula>
    </cfRule>
    <cfRule type="cellIs" dxfId="0" priority="27279" operator="equal">
      <formula>0</formula>
    </cfRule>
    <cfRule type="cellIs" dxfId="0" priority="27280" operator="equal">
      <formula>0</formula>
    </cfRule>
    <cfRule type="cellIs" dxfId="0" priority="27281" operator="equal">
      <formula>0</formula>
    </cfRule>
    <cfRule type="cellIs" dxfId="0" priority="27282" operator="equal">
      <formula>0</formula>
    </cfRule>
    <cfRule type="cellIs" dxfId="0" priority="27283" operator="equal">
      <formula>0</formula>
    </cfRule>
    <cfRule type="cellIs" dxfId="0" priority="27284" operator="equal">
      <formula>0</formula>
    </cfRule>
    <cfRule type="cellIs" dxfId="0" priority="27285" operator="equal">
      <formula>0</formula>
    </cfRule>
    <cfRule type="cellIs" dxfId="0" priority="27286" operator="equal">
      <formula>0</formula>
    </cfRule>
    <cfRule type="cellIs" dxfId="0" priority="27287" operator="equal">
      <formula>0</formula>
    </cfRule>
    <cfRule type="cellIs" dxfId="0" priority="27288" operator="equal">
      <formula>0</formula>
    </cfRule>
    <cfRule type="cellIs" dxfId="0" priority="27289" operator="equal">
      <formula>0</formula>
    </cfRule>
    <cfRule type="cellIs" dxfId="0" priority="27290" operator="equal">
      <formula>0</formula>
    </cfRule>
    <cfRule type="cellIs" dxfId="0" priority="27291" operator="equal">
      <formula>0</formula>
    </cfRule>
    <cfRule type="cellIs" dxfId="0" priority="27292" operator="equal">
      <formula>0</formula>
    </cfRule>
    <cfRule type="cellIs" dxfId="0" priority="27293" operator="equal">
      <formula>0</formula>
    </cfRule>
    <cfRule type="cellIs" dxfId="0" priority="27294" operator="equal">
      <formula>0</formula>
    </cfRule>
    <cfRule type="cellIs" dxfId="0" priority="27295" operator="equal">
      <formula>0</formula>
    </cfRule>
    <cfRule type="cellIs" dxfId="0" priority="27296" operator="equal">
      <formula>0</formula>
    </cfRule>
    <cfRule type="cellIs" dxfId="0" priority="27297" operator="equal">
      <formula>0</formula>
    </cfRule>
    <cfRule type="cellIs" dxfId="0" priority="27298" operator="equal">
      <formula>0</formula>
    </cfRule>
    <cfRule type="cellIs" dxfId="0" priority="27299" operator="equal">
      <formula>0</formula>
    </cfRule>
    <cfRule type="cellIs" dxfId="0" priority="27300" operator="equal">
      <formula>0</formula>
    </cfRule>
    <cfRule type="cellIs" dxfId="0" priority="27301" operator="equal">
      <formula>0</formula>
    </cfRule>
    <cfRule type="cellIs" dxfId="0" priority="27302" operator="equal">
      <formula>0</formula>
    </cfRule>
    <cfRule type="cellIs" dxfId="0" priority="27303" operator="equal">
      <formula>0</formula>
    </cfRule>
    <cfRule type="cellIs" dxfId="0" priority="27304" operator="equal">
      <formula>0</formula>
    </cfRule>
    <cfRule type="cellIs" dxfId="0" priority="27305" operator="equal">
      <formula>0</formula>
    </cfRule>
    <cfRule type="cellIs" dxfId="0" priority="27306" operator="equal">
      <formula>0</formula>
    </cfRule>
    <cfRule type="cellIs" dxfId="0" priority="27307" operator="equal">
      <formula>0</formula>
    </cfRule>
    <cfRule type="cellIs" dxfId="0" priority="27308" operator="equal">
      <formula>0</formula>
    </cfRule>
    <cfRule type="cellIs" dxfId="0" priority="27309" operator="equal">
      <formula>0</formula>
    </cfRule>
    <cfRule type="cellIs" dxfId="0" priority="27310" operator="equal">
      <formula>0</formula>
    </cfRule>
    <cfRule type="cellIs" dxfId="0" priority="27311" operator="equal">
      <formula>0</formula>
    </cfRule>
    <cfRule type="cellIs" dxfId="0" priority="27312" operator="equal">
      <formula>0</formula>
    </cfRule>
    <cfRule type="cellIs" dxfId="0" priority="27313" operator="equal">
      <formula>0</formula>
    </cfRule>
    <cfRule type="cellIs" dxfId="0" priority="27314" operator="equal">
      <formula>0</formula>
    </cfRule>
    <cfRule type="cellIs" dxfId="0" priority="27315" operator="equal">
      <formula>0</formula>
    </cfRule>
    <cfRule type="cellIs" dxfId="0" priority="27316" operator="equal">
      <formula>0</formula>
    </cfRule>
    <cfRule type="cellIs" dxfId="0" priority="27317" operator="equal">
      <formula>0</formula>
    </cfRule>
    <cfRule type="cellIs" dxfId="0" priority="27318" operator="equal">
      <formula>0</formula>
    </cfRule>
    <cfRule type="cellIs" dxfId="0" priority="27319" operator="equal">
      <formula>0</formula>
    </cfRule>
    <cfRule type="cellIs" dxfId="0" priority="27320" operator="equal">
      <formula>0</formula>
    </cfRule>
    <cfRule type="cellIs" dxfId="0" priority="27321" operator="equal">
      <formula>0</formula>
    </cfRule>
    <cfRule type="cellIs" dxfId="0" priority="27322" operator="equal">
      <formula>0</formula>
    </cfRule>
    <cfRule type="cellIs" dxfId="0" priority="27323" operator="equal">
      <formula>0</formula>
    </cfRule>
    <cfRule type="cellIs" dxfId="0" priority="27324" operator="equal">
      <formula>0</formula>
    </cfRule>
    <cfRule type="cellIs" dxfId="0" priority="27325" operator="equal">
      <formula>0</formula>
    </cfRule>
    <cfRule type="cellIs" dxfId="0" priority="27326" operator="equal">
      <formula>0</formula>
    </cfRule>
    <cfRule type="cellIs" dxfId="0" priority="27327" operator="equal">
      <formula>0</formula>
    </cfRule>
    <cfRule type="cellIs" dxfId="0" priority="27328" operator="equal">
      <formula>0</formula>
    </cfRule>
    <cfRule type="cellIs" dxfId="0" priority="27329" operator="equal">
      <formula>0</formula>
    </cfRule>
    <cfRule type="cellIs" dxfId="0" priority="27330" operator="equal">
      <formula>0</formula>
    </cfRule>
    <cfRule type="cellIs" dxfId="0" priority="27331" operator="equal">
      <formula>0</formula>
    </cfRule>
    <cfRule type="cellIs" dxfId="0" priority="27332" operator="equal">
      <formula>0</formula>
    </cfRule>
    <cfRule type="cellIs" dxfId="0" priority="27333" operator="equal">
      <formula>0</formula>
    </cfRule>
    <cfRule type="cellIs" dxfId="0" priority="27334" operator="equal">
      <formula>0</formula>
    </cfRule>
    <cfRule type="cellIs" dxfId="0" priority="27335" operator="equal">
      <formula>0</formula>
    </cfRule>
    <cfRule type="cellIs" dxfId="0" priority="27336" operator="equal">
      <formula>0</formula>
    </cfRule>
    <cfRule type="cellIs" dxfId="0" priority="27337" operator="equal">
      <formula>0</formula>
    </cfRule>
    <cfRule type="cellIs" dxfId="0" priority="27338" operator="equal">
      <formula>0</formula>
    </cfRule>
    <cfRule type="cellIs" dxfId="0" priority="27339" operator="equal">
      <formula>0</formula>
    </cfRule>
    <cfRule type="cellIs" dxfId="0" priority="27340" operator="equal">
      <formula>0</formula>
    </cfRule>
    <cfRule type="cellIs" dxfId="0" priority="27341" operator="equal">
      <formula>0</formula>
    </cfRule>
    <cfRule type="cellIs" dxfId="0" priority="27342" operator="equal">
      <formula>0</formula>
    </cfRule>
    <cfRule type="cellIs" dxfId="0" priority="27343" operator="equal">
      <formula>0</formula>
    </cfRule>
    <cfRule type="cellIs" dxfId="0" priority="27344" operator="equal">
      <formula>0</formula>
    </cfRule>
    <cfRule type="cellIs" dxfId="0" priority="27345" operator="equal">
      <formula>0</formula>
    </cfRule>
    <cfRule type="cellIs" dxfId="0" priority="27346" operator="equal">
      <formula>0</formula>
    </cfRule>
    <cfRule type="cellIs" dxfId="0" priority="27347" operator="equal">
      <formula>0</formula>
    </cfRule>
    <cfRule type="cellIs" dxfId="0" priority="27348" operator="equal">
      <formula>0</formula>
    </cfRule>
    <cfRule type="cellIs" dxfId="0" priority="27349" operator="equal">
      <formula>0</formula>
    </cfRule>
    <cfRule type="cellIs" dxfId="0" priority="27350" operator="equal">
      <formula>0</formula>
    </cfRule>
    <cfRule type="cellIs" dxfId="0" priority="27351" operator="equal">
      <formula>0</formula>
    </cfRule>
    <cfRule type="cellIs" dxfId="0" priority="27352" operator="equal">
      <formula>0</formula>
    </cfRule>
    <cfRule type="cellIs" dxfId="0" priority="27353" operator="equal">
      <formula>0</formula>
    </cfRule>
    <cfRule type="cellIs" dxfId="0" priority="27354" operator="equal">
      <formula>0</formula>
    </cfRule>
    <cfRule type="cellIs" dxfId="0" priority="27355" operator="equal">
      <formula>0</formula>
    </cfRule>
    <cfRule type="cellIs" dxfId="0" priority="27356" operator="equal">
      <formula>0</formula>
    </cfRule>
    <cfRule type="cellIs" dxfId="0" priority="27357" operator="equal">
      <formula>0</formula>
    </cfRule>
    <cfRule type="cellIs" dxfId="0" priority="27358" operator="equal">
      <formula>0</formula>
    </cfRule>
    <cfRule type="cellIs" dxfId="0" priority="27359" operator="equal">
      <formula>0</formula>
    </cfRule>
    <cfRule type="cellIs" dxfId="0" priority="27360" operator="equal">
      <formula>0</formula>
    </cfRule>
    <cfRule type="cellIs" dxfId="0" priority="27361" operator="equal">
      <formula>0</formula>
    </cfRule>
    <cfRule type="cellIs" dxfId="0" priority="27362" operator="equal">
      <formula>0</formula>
    </cfRule>
    <cfRule type="cellIs" dxfId="0" priority="27363" operator="equal">
      <formula>0</formula>
    </cfRule>
    <cfRule type="cellIs" dxfId="0" priority="27364" operator="equal">
      <formula>0</formula>
    </cfRule>
    <cfRule type="cellIs" dxfId="0" priority="27365" operator="equal">
      <formula>0</formula>
    </cfRule>
    <cfRule type="cellIs" dxfId="0" priority="27366" operator="equal">
      <formula>0</formula>
    </cfRule>
    <cfRule type="cellIs" dxfId="0" priority="27367" operator="equal">
      <formula>0</formula>
    </cfRule>
    <cfRule type="cellIs" dxfId="0" priority="27368" operator="equal">
      <formula>0</formula>
    </cfRule>
  </conditionalFormatting>
  <conditionalFormatting sqref="D401">
    <cfRule type="cellIs" dxfId="0" priority="27177" operator="equal">
      <formula>0</formula>
    </cfRule>
    <cfRule type="cellIs" dxfId="0" priority="27178" operator="equal">
      <formula>0</formula>
    </cfRule>
    <cfRule type="cellIs" dxfId="0" priority="27179" operator="equal">
      <formula>0</formula>
    </cfRule>
    <cfRule type="cellIs" dxfId="0" priority="27180" operator="equal">
      <formula>0</formula>
    </cfRule>
    <cfRule type="cellIs" dxfId="0" priority="27181" operator="equal">
      <formula>0</formula>
    </cfRule>
    <cfRule type="cellIs" dxfId="0" priority="27182" operator="equal">
      <formula>0</formula>
    </cfRule>
    <cfRule type="cellIs" dxfId="0" priority="27183" operator="equal">
      <formula>0</formula>
    </cfRule>
    <cfRule type="cellIs" dxfId="0" priority="27184" operator="equal">
      <formula>0</formula>
    </cfRule>
    <cfRule type="cellIs" dxfId="0" priority="27185" operator="equal">
      <formula>0</formula>
    </cfRule>
    <cfRule type="cellIs" dxfId="0" priority="27186" operator="equal">
      <formula>0</formula>
    </cfRule>
    <cfRule type="cellIs" dxfId="0" priority="27187" operator="equal">
      <formula>0</formula>
    </cfRule>
    <cfRule type="cellIs" dxfId="0" priority="27188" operator="equal">
      <formula>0</formula>
    </cfRule>
    <cfRule type="cellIs" dxfId="0" priority="27189" operator="equal">
      <formula>0</formula>
    </cfRule>
    <cfRule type="cellIs" dxfId="0" priority="27190" operator="equal">
      <formula>0</formula>
    </cfRule>
    <cfRule type="cellIs" dxfId="0" priority="27191" operator="equal">
      <formula>0</formula>
    </cfRule>
    <cfRule type="cellIs" dxfId="0" priority="27192" operator="equal">
      <formula>0</formula>
    </cfRule>
    <cfRule type="cellIs" dxfId="0" priority="27193" operator="equal">
      <formula>0</formula>
    </cfRule>
    <cfRule type="cellIs" dxfId="0" priority="27194" operator="equal">
      <formula>0</formula>
    </cfRule>
    <cfRule type="cellIs" dxfId="0" priority="27195" operator="equal">
      <formula>0</formula>
    </cfRule>
    <cfRule type="cellIs" dxfId="0" priority="27196" operator="equal">
      <formula>0</formula>
    </cfRule>
    <cfRule type="cellIs" dxfId="0" priority="27197" operator="equal">
      <formula>0</formula>
    </cfRule>
    <cfRule type="cellIs" dxfId="0" priority="27198" operator="equal">
      <formula>0</formula>
    </cfRule>
    <cfRule type="cellIs" dxfId="0" priority="27199" operator="equal">
      <formula>0</formula>
    </cfRule>
    <cfRule type="cellIs" dxfId="0" priority="27200" operator="equal">
      <formula>0</formula>
    </cfRule>
    <cfRule type="cellIs" dxfId="0" priority="27201" operator="equal">
      <formula>0</formula>
    </cfRule>
    <cfRule type="cellIs" dxfId="0" priority="27202" operator="equal">
      <formula>0</formula>
    </cfRule>
    <cfRule type="cellIs" dxfId="0" priority="27203" operator="equal">
      <formula>0</formula>
    </cfRule>
    <cfRule type="cellIs" dxfId="0" priority="27204" operator="equal">
      <formula>0</formula>
    </cfRule>
    <cfRule type="cellIs" dxfId="0" priority="27205" operator="equal">
      <formula>0</formula>
    </cfRule>
    <cfRule type="cellIs" dxfId="0" priority="27206" operator="equal">
      <formula>0</formula>
    </cfRule>
    <cfRule type="cellIs" dxfId="0" priority="27207" operator="equal">
      <formula>0</formula>
    </cfRule>
    <cfRule type="cellIs" dxfId="0" priority="27208" operator="equal">
      <formula>0</formula>
    </cfRule>
    <cfRule type="cellIs" dxfId="0" priority="27209" operator="equal">
      <formula>0</formula>
    </cfRule>
    <cfRule type="cellIs" dxfId="0" priority="27210" operator="equal">
      <formula>0</formula>
    </cfRule>
    <cfRule type="cellIs" dxfId="0" priority="27211" operator="equal">
      <formula>0</formula>
    </cfRule>
    <cfRule type="cellIs" dxfId="0" priority="27212" operator="equal">
      <formula>0</formula>
    </cfRule>
    <cfRule type="cellIs" dxfId="0" priority="27213" operator="equal">
      <formula>0</formula>
    </cfRule>
    <cfRule type="cellIs" dxfId="0" priority="27214" operator="equal">
      <formula>0</formula>
    </cfRule>
    <cfRule type="cellIs" dxfId="0" priority="27215" operator="equal">
      <formula>0</formula>
    </cfRule>
    <cfRule type="cellIs" dxfId="0" priority="27216" operator="equal">
      <formula>0</formula>
    </cfRule>
    <cfRule type="cellIs" dxfId="0" priority="27217" operator="equal">
      <formula>0</formula>
    </cfRule>
    <cfRule type="cellIs" dxfId="0" priority="27218" operator="equal">
      <formula>0</formula>
    </cfRule>
    <cfRule type="cellIs" dxfId="0" priority="27219" operator="equal">
      <formula>0</formula>
    </cfRule>
    <cfRule type="cellIs" dxfId="0" priority="27220" operator="equal">
      <formula>0</formula>
    </cfRule>
    <cfRule type="cellIs" dxfId="0" priority="27221" operator="equal">
      <formula>0</formula>
    </cfRule>
    <cfRule type="cellIs" dxfId="0" priority="27222" operator="equal">
      <formula>0</formula>
    </cfRule>
    <cfRule type="cellIs" dxfId="0" priority="27223" operator="equal">
      <formula>0</formula>
    </cfRule>
    <cfRule type="cellIs" dxfId="0" priority="27224" operator="equal">
      <formula>0</formula>
    </cfRule>
    <cfRule type="cellIs" dxfId="0" priority="27225" operator="equal">
      <formula>0</formula>
    </cfRule>
    <cfRule type="cellIs" dxfId="0" priority="27226" operator="equal">
      <formula>0</formula>
    </cfRule>
    <cfRule type="cellIs" dxfId="0" priority="27227" operator="equal">
      <formula>0</formula>
    </cfRule>
    <cfRule type="cellIs" dxfId="0" priority="27228" operator="equal">
      <formula>0</formula>
    </cfRule>
    <cfRule type="cellIs" dxfId="0" priority="27229" operator="equal">
      <formula>0</formula>
    </cfRule>
    <cfRule type="cellIs" dxfId="0" priority="27230" operator="equal">
      <formula>0</formula>
    </cfRule>
    <cfRule type="cellIs" dxfId="0" priority="27231" operator="equal">
      <formula>0</formula>
    </cfRule>
    <cfRule type="cellIs" dxfId="0" priority="27232" operator="equal">
      <formula>0</formula>
    </cfRule>
    <cfRule type="cellIs" dxfId="0" priority="27233" operator="equal">
      <formula>0</formula>
    </cfRule>
    <cfRule type="cellIs" dxfId="0" priority="27234" operator="equal">
      <formula>0</formula>
    </cfRule>
    <cfRule type="cellIs" dxfId="0" priority="27235" operator="equal">
      <formula>0</formula>
    </cfRule>
    <cfRule type="cellIs" dxfId="0" priority="27236" operator="equal">
      <formula>0</formula>
    </cfRule>
    <cfRule type="cellIs" dxfId="0" priority="27237" operator="equal">
      <formula>0</formula>
    </cfRule>
    <cfRule type="cellIs" dxfId="0" priority="27238" operator="equal">
      <formula>0</formula>
    </cfRule>
    <cfRule type="cellIs" dxfId="0" priority="27239" operator="equal">
      <formula>0</formula>
    </cfRule>
    <cfRule type="cellIs" dxfId="0" priority="27240" operator="equal">
      <formula>0</formula>
    </cfRule>
    <cfRule type="cellIs" dxfId="0" priority="27241" operator="equal">
      <formula>0</formula>
    </cfRule>
    <cfRule type="cellIs" dxfId="0" priority="27242" operator="equal">
      <formula>0</formula>
    </cfRule>
    <cfRule type="cellIs" dxfId="0" priority="27243" operator="equal">
      <formula>0</formula>
    </cfRule>
    <cfRule type="cellIs" dxfId="0" priority="27244" operator="equal">
      <formula>0</formula>
    </cfRule>
    <cfRule type="cellIs" dxfId="0" priority="27245" operator="equal">
      <formula>0</formula>
    </cfRule>
    <cfRule type="cellIs" dxfId="0" priority="27246" operator="equal">
      <formula>0</formula>
    </cfRule>
    <cfRule type="cellIs" dxfId="0" priority="27247" operator="equal">
      <formula>0</formula>
    </cfRule>
    <cfRule type="cellIs" dxfId="0" priority="27248" operator="equal">
      <formula>0</formula>
    </cfRule>
    <cfRule type="cellIs" dxfId="0" priority="27249" operator="equal">
      <formula>0</formula>
    </cfRule>
    <cfRule type="cellIs" dxfId="0" priority="27250" operator="equal">
      <formula>0</formula>
    </cfRule>
    <cfRule type="cellIs" dxfId="0" priority="27251" operator="equal">
      <formula>0</formula>
    </cfRule>
    <cfRule type="cellIs" dxfId="0" priority="27252" operator="equal">
      <formula>0</formula>
    </cfRule>
    <cfRule type="cellIs" dxfId="0" priority="27253" operator="equal">
      <formula>0</formula>
    </cfRule>
    <cfRule type="cellIs" dxfId="0" priority="27254" operator="equal">
      <formula>0</formula>
    </cfRule>
    <cfRule type="cellIs" dxfId="0" priority="27255" operator="equal">
      <formula>0</formula>
    </cfRule>
    <cfRule type="cellIs" dxfId="0" priority="27256" operator="equal">
      <formula>0</formula>
    </cfRule>
    <cfRule type="cellIs" dxfId="0" priority="27257" operator="equal">
      <formula>0</formula>
    </cfRule>
    <cfRule type="cellIs" dxfId="0" priority="27258" operator="equal">
      <formula>0</formula>
    </cfRule>
    <cfRule type="cellIs" dxfId="0" priority="27259" operator="equal">
      <formula>0</formula>
    </cfRule>
    <cfRule type="cellIs" dxfId="0" priority="27260" operator="equal">
      <formula>0</formula>
    </cfRule>
    <cfRule type="cellIs" dxfId="0" priority="27261" operator="equal">
      <formula>0</formula>
    </cfRule>
    <cfRule type="cellIs" dxfId="0" priority="27262" operator="equal">
      <formula>0</formula>
    </cfRule>
    <cfRule type="cellIs" dxfId="0" priority="27263" operator="equal">
      <formula>0</formula>
    </cfRule>
    <cfRule type="cellIs" dxfId="0" priority="27264" operator="equal">
      <formula>0</formula>
    </cfRule>
    <cfRule type="cellIs" dxfId="0" priority="27265" operator="equal">
      <formula>0</formula>
    </cfRule>
    <cfRule type="cellIs" dxfId="0" priority="27266" operator="equal">
      <formula>0</formula>
    </cfRule>
    <cfRule type="cellIs" dxfId="0" priority="27267" operator="equal">
      <formula>0</formula>
    </cfRule>
    <cfRule type="cellIs" dxfId="0" priority="27268" operator="equal">
      <formula>0</formula>
    </cfRule>
    <cfRule type="cellIs" dxfId="0" priority="27269" operator="equal">
      <formula>0</formula>
    </cfRule>
    <cfRule type="cellIs" dxfId="0" priority="27270" operator="equal">
      <formula>0</formula>
    </cfRule>
    <cfRule type="cellIs" dxfId="0" priority="27271" operator="equal">
      <formula>0</formula>
    </cfRule>
    <cfRule type="cellIs" dxfId="0" priority="27272" operator="equal">
      <formula>0</formula>
    </cfRule>
  </conditionalFormatting>
  <conditionalFormatting sqref="D405">
    <cfRule type="cellIs" dxfId="0" priority="26569" operator="equal">
      <formula>0</formula>
    </cfRule>
    <cfRule type="cellIs" dxfId="0" priority="26570" operator="equal">
      <formula>0</formula>
    </cfRule>
    <cfRule type="cellIs" dxfId="0" priority="26571" operator="equal">
      <formula>0</formula>
    </cfRule>
    <cfRule type="cellIs" dxfId="0" priority="26572" operator="equal">
      <formula>0</formula>
    </cfRule>
    <cfRule type="cellIs" dxfId="0" priority="26573" operator="equal">
      <formula>0</formula>
    </cfRule>
    <cfRule type="cellIs" dxfId="0" priority="26574" operator="equal">
      <formula>0</formula>
    </cfRule>
    <cfRule type="cellIs" dxfId="0" priority="26575" operator="equal">
      <formula>0</formula>
    </cfRule>
    <cfRule type="cellIs" dxfId="0" priority="26576" operator="equal">
      <formula>0</formula>
    </cfRule>
    <cfRule type="cellIs" dxfId="0" priority="26577" operator="equal">
      <formula>0</formula>
    </cfRule>
    <cfRule type="cellIs" dxfId="0" priority="26578" operator="equal">
      <formula>0</formula>
    </cfRule>
    <cfRule type="cellIs" dxfId="0" priority="26579" operator="equal">
      <formula>0</formula>
    </cfRule>
    <cfRule type="cellIs" dxfId="0" priority="26580" operator="equal">
      <formula>0</formula>
    </cfRule>
    <cfRule type="cellIs" dxfId="0" priority="26581" operator="equal">
      <formula>0</formula>
    </cfRule>
    <cfRule type="cellIs" dxfId="0" priority="26582" operator="equal">
      <formula>0</formula>
    </cfRule>
    <cfRule type="cellIs" dxfId="0" priority="26583" operator="equal">
      <formula>0</formula>
    </cfRule>
    <cfRule type="cellIs" dxfId="0" priority="26584" operator="equal">
      <formula>0</formula>
    </cfRule>
    <cfRule type="cellIs" dxfId="0" priority="26585" operator="equal">
      <formula>0</formula>
    </cfRule>
    <cfRule type="cellIs" dxfId="0" priority="26586" operator="equal">
      <formula>0</formula>
    </cfRule>
    <cfRule type="cellIs" dxfId="0" priority="26587" operator="equal">
      <formula>0</formula>
    </cfRule>
    <cfRule type="cellIs" dxfId="0" priority="26588" operator="equal">
      <formula>0</formula>
    </cfRule>
    <cfRule type="cellIs" dxfId="0" priority="26589" operator="equal">
      <formula>0</formula>
    </cfRule>
    <cfRule type="cellIs" dxfId="0" priority="26590" operator="equal">
      <formula>0</formula>
    </cfRule>
    <cfRule type="cellIs" dxfId="0" priority="26591" operator="equal">
      <formula>0</formula>
    </cfRule>
    <cfRule type="cellIs" dxfId="0" priority="26592" operator="equal">
      <formula>0</formula>
    </cfRule>
    <cfRule type="cellIs" dxfId="0" priority="26593" operator="equal">
      <formula>0</formula>
    </cfRule>
    <cfRule type="cellIs" dxfId="0" priority="26594" operator="equal">
      <formula>0</formula>
    </cfRule>
    <cfRule type="cellIs" dxfId="0" priority="26595" operator="equal">
      <formula>0</formula>
    </cfRule>
    <cfRule type="cellIs" dxfId="0" priority="26596" operator="equal">
      <formula>0</formula>
    </cfRule>
    <cfRule type="cellIs" dxfId="0" priority="26597" operator="equal">
      <formula>0</formula>
    </cfRule>
    <cfRule type="cellIs" dxfId="0" priority="26598" operator="equal">
      <formula>0</formula>
    </cfRule>
    <cfRule type="cellIs" dxfId="0" priority="26599" operator="equal">
      <formula>0</formula>
    </cfRule>
    <cfRule type="cellIs" dxfId="0" priority="26600" operator="equal">
      <formula>0</formula>
    </cfRule>
    <cfRule type="cellIs" dxfId="0" priority="26601" operator="equal">
      <formula>0</formula>
    </cfRule>
    <cfRule type="cellIs" dxfId="0" priority="26602" operator="equal">
      <formula>0</formula>
    </cfRule>
    <cfRule type="cellIs" dxfId="0" priority="26603" operator="equal">
      <formula>0</formula>
    </cfRule>
    <cfRule type="cellIs" dxfId="0" priority="26604" operator="equal">
      <formula>0</formula>
    </cfRule>
    <cfRule type="cellIs" dxfId="0" priority="26605" operator="equal">
      <formula>0</formula>
    </cfRule>
    <cfRule type="cellIs" dxfId="0" priority="26606" operator="equal">
      <formula>0</formula>
    </cfRule>
    <cfRule type="cellIs" dxfId="0" priority="26607" operator="equal">
      <formula>0</formula>
    </cfRule>
    <cfRule type="cellIs" dxfId="0" priority="26608" operator="equal">
      <formula>0</formula>
    </cfRule>
    <cfRule type="cellIs" dxfId="0" priority="26609" operator="equal">
      <formula>0</formula>
    </cfRule>
    <cfRule type="cellIs" dxfId="0" priority="26610" operator="equal">
      <formula>0</formula>
    </cfRule>
    <cfRule type="cellIs" dxfId="0" priority="26611" operator="equal">
      <formula>0</formula>
    </cfRule>
    <cfRule type="cellIs" dxfId="0" priority="26612" operator="equal">
      <formula>0</formula>
    </cfRule>
    <cfRule type="cellIs" dxfId="0" priority="26613" operator="equal">
      <formula>0</formula>
    </cfRule>
    <cfRule type="cellIs" dxfId="0" priority="26614" operator="equal">
      <formula>0</formula>
    </cfRule>
    <cfRule type="cellIs" dxfId="0" priority="26615" operator="equal">
      <formula>0</formula>
    </cfRule>
    <cfRule type="cellIs" dxfId="0" priority="26616" operator="equal">
      <formula>0</formula>
    </cfRule>
    <cfRule type="cellIs" dxfId="0" priority="26617" operator="equal">
      <formula>0</formula>
    </cfRule>
    <cfRule type="cellIs" dxfId="0" priority="26618" operator="equal">
      <formula>0</formula>
    </cfRule>
    <cfRule type="cellIs" dxfId="0" priority="26619" operator="equal">
      <formula>0</formula>
    </cfRule>
    <cfRule type="cellIs" dxfId="0" priority="26620" operator="equal">
      <formula>0</formula>
    </cfRule>
    <cfRule type="cellIs" dxfId="0" priority="26621" operator="equal">
      <formula>0</formula>
    </cfRule>
    <cfRule type="cellIs" dxfId="0" priority="26622" operator="equal">
      <formula>0</formula>
    </cfRule>
    <cfRule type="cellIs" dxfId="0" priority="26623" operator="equal">
      <formula>0</formula>
    </cfRule>
    <cfRule type="cellIs" dxfId="0" priority="26624" operator="equal">
      <formula>0</formula>
    </cfRule>
    <cfRule type="cellIs" dxfId="0" priority="26625" operator="equal">
      <formula>0</formula>
    </cfRule>
    <cfRule type="cellIs" dxfId="0" priority="26626" operator="equal">
      <formula>0</formula>
    </cfRule>
    <cfRule type="cellIs" dxfId="0" priority="26627" operator="equal">
      <formula>0</formula>
    </cfRule>
    <cfRule type="cellIs" dxfId="0" priority="26628" operator="equal">
      <formula>0</formula>
    </cfRule>
    <cfRule type="cellIs" dxfId="0" priority="26629" operator="equal">
      <formula>0</formula>
    </cfRule>
    <cfRule type="cellIs" dxfId="0" priority="26630" operator="equal">
      <formula>0</formula>
    </cfRule>
    <cfRule type="cellIs" dxfId="0" priority="26631" operator="equal">
      <formula>0</formula>
    </cfRule>
    <cfRule type="cellIs" dxfId="0" priority="26632" operator="equal">
      <formula>0</formula>
    </cfRule>
    <cfRule type="cellIs" dxfId="0" priority="26633" operator="equal">
      <formula>0</formula>
    </cfRule>
    <cfRule type="cellIs" dxfId="0" priority="26634" operator="equal">
      <formula>0</formula>
    </cfRule>
    <cfRule type="cellIs" dxfId="0" priority="26635" operator="equal">
      <formula>0</formula>
    </cfRule>
    <cfRule type="cellIs" dxfId="0" priority="26636" operator="equal">
      <formula>0</formula>
    </cfRule>
    <cfRule type="cellIs" dxfId="0" priority="26637" operator="equal">
      <formula>0</formula>
    </cfRule>
    <cfRule type="cellIs" dxfId="0" priority="26638" operator="equal">
      <formula>0</formula>
    </cfRule>
    <cfRule type="cellIs" dxfId="0" priority="26639" operator="equal">
      <formula>0</formula>
    </cfRule>
    <cfRule type="cellIs" dxfId="0" priority="26640" operator="equal">
      <formula>0</formula>
    </cfRule>
    <cfRule type="cellIs" dxfId="0" priority="26641" operator="equal">
      <formula>0</formula>
    </cfRule>
    <cfRule type="cellIs" dxfId="0" priority="26642" operator="equal">
      <formula>0</formula>
    </cfRule>
    <cfRule type="cellIs" dxfId="0" priority="26643" operator="equal">
      <formula>0</formula>
    </cfRule>
    <cfRule type="cellIs" dxfId="0" priority="26644" operator="equal">
      <formula>0</formula>
    </cfRule>
    <cfRule type="cellIs" dxfId="0" priority="26645" operator="equal">
      <formula>0</formula>
    </cfRule>
    <cfRule type="cellIs" dxfId="0" priority="26646" operator="equal">
      <formula>0</formula>
    </cfRule>
    <cfRule type="cellIs" dxfId="0" priority="26647" operator="equal">
      <formula>0</formula>
    </cfRule>
    <cfRule type="cellIs" dxfId="0" priority="26648" operator="equal">
      <formula>0</formula>
    </cfRule>
    <cfRule type="cellIs" dxfId="0" priority="26649" operator="equal">
      <formula>0</formula>
    </cfRule>
    <cfRule type="cellIs" dxfId="0" priority="26650" operator="equal">
      <formula>0</formula>
    </cfRule>
    <cfRule type="cellIs" dxfId="0" priority="26651" operator="equal">
      <formula>0</formula>
    </cfRule>
    <cfRule type="cellIs" dxfId="0" priority="26652" operator="equal">
      <formula>0</formula>
    </cfRule>
    <cfRule type="cellIs" dxfId="0" priority="26653" operator="equal">
      <formula>0</formula>
    </cfRule>
    <cfRule type="cellIs" dxfId="0" priority="26654" operator="equal">
      <formula>0</formula>
    </cfRule>
    <cfRule type="cellIs" dxfId="0" priority="26655" operator="equal">
      <formula>0</formula>
    </cfRule>
    <cfRule type="cellIs" dxfId="0" priority="26656" operator="equal">
      <formula>0</formula>
    </cfRule>
    <cfRule type="cellIs" dxfId="0" priority="26657" operator="equal">
      <formula>0</formula>
    </cfRule>
    <cfRule type="cellIs" dxfId="0" priority="26658" operator="equal">
      <formula>0</formula>
    </cfRule>
    <cfRule type="cellIs" dxfId="0" priority="26659" operator="equal">
      <formula>0</formula>
    </cfRule>
    <cfRule type="cellIs" dxfId="0" priority="26660" operator="equal">
      <formula>0</formula>
    </cfRule>
    <cfRule type="cellIs" dxfId="0" priority="26661" operator="equal">
      <formula>0</formula>
    </cfRule>
    <cfRule type="cellIs" dxfId="0" priority="26662" operator="equal">
      <formula>0</formula>
    </cfRule>
    <cfRule type="cellIs" dxfId="0" priority="26663" operator="equal">
      <formula>0</formula>
    </cfRule>
    <cfRule type="cellIs" dxfId="0" priority="26664" operator="equal">
      <formula>0</formula>
    </cfRule>
  </conditionalFormatting>
  <conditionalFormatting sqref="D406">
    <cfRule type="cellIs" dxfId="0" priority="26865" operator="equal">
      <formula>0</formula>
    </cfRule>
    <cfRule type="cellIs" dxfId="0" priority="26866" operator="equal">
      <formula>0</formula>
    </cfRule>
    <cfRule type="cellIs" dxfId="0" priority="26867" operator="equal">
      <formula>0</formula>
    </cfRule>
    <cfRule type="cellIs" dxfId="0" priority="26868" operator="equal">
      <formula>0</formula>
    </cfRule>
    <cfRule type="cellIs" dxfId="0" priority="26869" operator="equal">
      <formula>0</formula>
    </cfRule>
    <cfRule type="cellIs" dxfId="0" priority="26870" operator="equal">
      <formula>0</formula>
    </cfRule>
    <cfRule type="cellIs" dxfId="0" priority="26871" operator="equal">
      <formula>0</formula>
    </cfRule>
    <cfRule type="cellIs" dxfId="0" priority="26872" operator="equal">
      <formula>0</formula>
    </cfRule>
    <cfRule type="cellIs" dxfId="0" priority="26873" operator="equal">
      <formula>0</formula>
    </cfRule>
    <cfRule type="cellIs" dxfId="0" priority="26874" operator="equal">
      <formula>0</formula>
    </cfRule>
    <cfRule type="cellIs" dxfId="0" priority="26875" operator="equal">
      <formula>0</formula>
    </cfRule>
    <cfRule type="cellIs" dxfId="0" priority="26876" operator="equal">
      <formula>0</formula>
    </cfRule>
    <cfRule type="cellIs" dxfId="0" priority="26877" operator="equal">
      <formula>0</formula>
    </cfRule>
    <cfRule type="cellIs" dxfId="0" priority="26878" operator="equal">
      <formula>0</formula>
    </cfRule>
    <cfRule type="cellIs" dxfId="0" priority="26879" operator="equal">
      <formula>0</formula>
    </cfRule>
    <cfRule type="cellIs" dxfId="0" priority="26880" operator="equal">
      <formula>0</formula>
    </cfRule>
    <cfRule type="cellIs" dxfId="0" priority="26881" operator="equal">
      <formula>0</formula>
    </cfRule>
    <cfRule type="cellIs" dxfId="0" priority="26882" operator="equal">
      <formula>0</formula>
    </cfRule>
    <cfRule type="cellIs" dxfId="0" priority="26883" operator="equal">
      <formula>0</formula>
    </cfRule>
    <cfRule type="cellIs" dxfId="0" priority="26884" operator="equal">
      <formula>0</formula>
    </cfRule>
    <cfRule type="cellIs" dxfId="0" priority="26885" operator="equal">
      <formula>0</formula>
    </cfRule>
    <cfRule type="cellIs" dxfId="0" priority="26886" operator="equal">
      <formula>0</formula>
    </cfRule>
    <cfRule type="cellIs" dxfId="0" priority="26887" operator="equal">
      <formula>0</formula>
    </cfRule>
    <cfRule type="cellIs" dxfId="0" priority="26888" operator="equal">
      <formula>0</formula>
    </cfRule>
    <cfRule type="cellIs" dxfId="0" priority="26889" operator="equal">
      <formula>0</formula>
    </cfRule>
    <cfRule type="cellIs" dxfId="0" priority="26890" operator="equal">
      <formula>0</formula>
    </cfRule>
    <cfRule type="cellIs" dxfId="0" priority="26891" operator="equal">
      <formula>0</formula>
    </cfRule>
    <cfRule type="cellIs" dxfId="0" priority="26892" operator="equal">
      <formula>0</formula>
    </cfRule>
    <cfRule type="cellIs" dxfId="0" priority="26893" operator="equal">
      <formula>0</formula>
    </cfRule>
    <cfRule type="cellIs" dxfId="0" priority="26894" operator="equal">
      <formula>0</formula>
    </cfRule>
    <cfRule type="cellIs" dxfId="0" priority="26895" operator="equal">
      <formula>0</formula>
    </cfRule>
    <cfRule type="cellIs" dxfId="0" priority="26896" operator="equal">
      <formula>0</formula>
    </cfRule>
    <cfRule type="cellIs" dxfId="0" priority="26897" operator="equal">
      <formula>0</formula>
    </cfRule>
    <cfRule type="cellIs" dxfId="0" priority="26898" operator="equal">
      <formula>0</formula>
    </cfRule>
    <cfRule type="cellIs" dxfId="0" priority="26899" operator="equal">
      <formula>0</formula>
    </cfRule>
    <cfRule type="cellIs" dxfId="0" priority="26900" operator="equal">
      <formula>0</formula>
    </cfRule>
    <cfRule type="cellIs" dxfId="0" priority="26901" operator="equal">
      <formula>0</formula>
    </cfRule>
    <cfRule type="cellIs" dxfId="0" priority="26902" operator="equal">
      <formula>0</formula>
    </cfRule>
    <cfRule type="cellIs" dxfId="0" priority="26903" operator="equal">
      <formula>0</formula>
    </cfRule>
    <cfRule type="cellIs" dxfId="0" priority="26904" operator="equal">
      <formula>0</formula>
    </cfRule>
    <cfRule type="cellIs" dxfId="0" priority="26905" operator="equal">
      <formula>0</formula>
    </cfRule>
    <cfRule type="cellIs" dxfId="0" priority="26906" operator="equal">
      <formula>0</formula>
    </cfRule>
    <cfRule type="cellIs" dxfId="0" priority="26907" operator="equal">
      <formula>0</formula>
    </cfRule>
    <cfRule type="cellIs" dxfId="0" priority="26908" operator="equal">
      <formula>0</formula>
    </cfRule>
    <cfRule type="cellIs" dxfId="0" priority="26909" operator="equal">
      <formula>0</formula>
    </cfRule>
    <cfRule type="cellIs" dxfId="0" priority="26910" operator="equal">
      <formula>0</formula>
    </cfRule>
    <cfRule type="cellIs" dxfId="0" priority="26911" operator="equal">
      <formula>0</formula>
    </cfRule>
    <cfRule type="cellIs" dxfId="0" priority="26912" operator="equal">
      <formula>0</formula>
    </cfRule>
    <cfRule type="cellIs" dxfId="0" priority="26913" operator="equal">
      <formula>0</formula>
    </cfRule>
    <cfRule type="cellIs" dxfId="0" priority="26914" operator="equal">
      <formula>0</formula>
    </cfRule>
    <cfRule type="cellIs" dxfId="0" priority="26915" operator="equal">
      <formula>0</formula>
    </cfRule>
    <cfRule type="cellIs" dxfId="0" priority="26916" operator="equal">
      <formula>0</formula>
    </cfRule>
    <cfRule type="cellIs" dxfId="0" priority="26917" operator="equal">
      <formula>0</formula>
    </cfRule>
    <cfRule type="cellIs" dxfId="0" priority="26918" operator="equal">
      <formula>0</formula>
    </cfRule>
    <cfRule type="cellIs" dxfId="0" priority="26919" operator="equal">
      <formula>0</formula>
    </cfRule>
    <cfRule type="cellIs" dxfId="0" priority="26920" operator="equal">
      <formula>0</formula>
    </cfRule>
    <cfRule type="cellIs" dxfId="0" priority="26921" operator="equal">
      <formula>0</formula>
    </cfRule>
    <cfRule type="cellIs" dxfId="0" priority="26922" operator="equal">
      <formula>0</formula>
    </cfRule>
    <cfRule type="cellIs" dxfId="0" priority="26923" operator="equal">
      <formula>0</formula>
    </cfRule>
    <cfRule type="cellIs" dxfId="0" priority="26924" operator="equal">
      <formula>0</formula>
    </cfRule>
    <cfRule type="cellIs" dxfId="0" priority="26925" operator="equal">
      <formula>0</formula>
    </cfRule>
    <cfRule type="cellIs" dxfId="0" priority="26926" operator="equal">
      <formula>0</formula>
    </cfRule>
    <cfRule type="cellIs" dxfId="0" priority="26927" operator="equal">
      <formula>0</formula>
    </cfRule>
    <cfRule type="cellIs" dxfId="0" priority="26928" operator="equal">
      <formula>0</formula>
    </cfRule>
    <cfRule type="cellIs" dxfId="0" priority="26929" operator="equal">
      <formula>0</formula>
    </cfRule>
    <cfRule type="cellIs" dxfId="0" priority="26930" operator="equal">
      <formula>0</formula>
    </cfRule>
    <cfRule type="cellIs" dxfId="0" priority="26931" operator="equal">
      <formula>0</formula>
    </cfRule>
    <cfRule type="cellIs" dxfId="0" priority="26932" operator="equal">
      <formula>0</formula>
    </cfRule>
    <cfRule type="cellIs" dxfId="0" priority="26933" operator="equal">
      <formula>0</formula>
    </cfRule>
    <cfRule type="cellIs" dxfId="0" priority="26934" operator="equal">
      <formula>0</formula>
    </cfRule>
    <cfRule type="cellIs" dxfId="0" priority="26935" operator="equal">
      <formula>0</formula>
    </cfRule>
    <cfRule type="cellIs" dxfId="0" priority="26936" operator="equal">
      <formula>0</formula>
    </cfRule>
    <cfRule type="cellIs" dxfId="0" priority="26937" operator="equal">
      <formula>0</formula>
    </cfRule>
    <cfRule type="cellIs" dxfId="0" priority="26938" operator="equal">
      <formula>0</formula>
    </cfRule>
    <cfRule type="cellIs" dxfId="0" priority="26939" operator="equal">
      <formula>0</formula>
    </cfRule>
    <cfRule type="cellIs" dxfId="0" priority="26940" operator="equal">
      <formula>0</formula>
    </cfRule>
    <cfRule type="cellIs" dxfId="0" priority="26941" operator="equal">
      <formula>0</formula>
    </cfRule>
    <cfRule type="cellIs" dxfId="0" priority="26942" operator="equal">
      <formula>0</formula>
    </cfRule>
    <cfRule type="cellIs" dxfId="0" priority="26943" operator="equal">
      <formula>0</formula>
    </cfRule>
    <cfRule type="cellIs" dxfId="0" priority="26944" operator="equal">
      <formula>0</formula>
    </cfRule>
    <cfRule type="cellIs" dxfId="0" priority="26945" operator="equal">
      <formula>0</formula>
    </cfRule>
    <cfRule type="cellIs" dxfId="0" priority="26946" operator="equal">
      <formula>0</formula>
    </cfRule>
    <cfRule type="cellIs" dxfId="0" priority="26947" operator="equal">
      <formula>0</formula>
    </cfRule>
    <cfRule type="cellIs" dxfId="0" priority="26948" operator="equal">
      <formula>0</formula>
    </cfRule>
    <cfRule type="cellIs" dxfId="0" priority="26949" operator="equal">
      <formula>0</formula>
    </cfRule>
    <cfRule type="cellIs" dxfId="0" priority="26950" operator="equal">
      <formula>0</formula>
    </cfRule>
    <cfRule type="cellIs" dxfId="0" priority="26951" operator="equal">
      <formula>0</formula>
    </cfRule>
    <cfRule type="cellIs" dxfId="0" priority="26952" operator="equal">
      <formula>0</formula>
    </cfRule>
    <cfRule type="cellIs" dxfId="0" priority="26953" operator="equal">
      <formula>0</formula>
    </cfRule>
    <cfRule type="cellIs" dxfId="0" priority="26954" operator="equal">
      <formula>0</formula>
    </cfRule>
    <cfRule type="cellIs" dxfId="0" priority="26955" operator="equal">
      <formula>0</formula>
    </cfRule>
    <cfRule type="cellIs" dxfId="0" priority="26956" operator="equal">
      <formula>0</formula>
    </cfRule>
    <cfRule type="cellIs" dxfId="0" priority="26957" operator="equal">
      <formula>0</formula>
    </cfRule>
    <cfRule type="cellIs" dxfId="0" priority="26958" operator="equal">
      <formula>0</formula>
    </cfRule>
    <cfRule type="cellIs" dxfId="0" priority="26959" operator="equal">
      <formula>0</formula>
    </cfRule>
    <cfRule type="cellIs" dxfId="0" priority="26960" operator="equal">
      <formula>0</formula>
    </cfRule>
  </conditionalFormatting>
  <conditionalFormatting sqref="D419">
    <cfRule type="cellIs" dxfId="0" priority="25993" operator="equal">
      <formula>0</formula>
    </cfRule>
    <cfRule type="cellIs" dxfId="0" priority="25994" operator="equal">
      <formula>0</formula>
    </cfRule>
    <cfRule type="cellIs" dxfId="0" priority="25995" operator="equal">
      <formula>0</formula>
    </cfRule>
    <cfRule type="cellIs" dxfId="0" priority="25996" operator="equal">
      <formula>0</formula>
    </cfRule>
    <cfRule type="cellIs" dxfId="0" priority="25997" operator="equal">
      <formula>0</formula>
    </cfRule>
    <cfRule type="cellIs" dxfId="0" priority="25998" operator="equal">
      <formula>0</formula>
    </cfRule>
    <cfRule type="cellIs" dxfId="0" priority="25999" operator="equal">
      <formula>0</formula>
    </cfRule>
    <cfRule type="cellIs" dxfId="0" priority="26000" operator="equal">
      <formula>0</formula>
    </cfRule>
    <cfRule type="cellIs" dxfId="0" priority="26001" operator="equal">
      <formula>0</formula>
    </cfRule>
    <cfRule type="cellIs" dxfId="0" priority="26002" operator="equal">
      <formula>0</formula>
    </cfRule>
    <cfRule type="cellIs" dxfId="0" priority="26003" operator="equal">
      <formula>0</formula>
    </cfRule>
    <cfRule type="cellIs" dxfId="0" priority="26004" operator="equal">
      <formula>0</formula>
    </cfRule>
    <cfRule type="cellIs" dxfId="0" priority="26005" operator="equal">
      <formula>0</formula>
    </cfRule>
    <cfRule type="cellIs" dxfId="0" priority="26006" operator="equal">
      <formula>0</formula>
    </cfRule>
    <cfRule type="cellIs" dxfId="0" priority="26007" operator="equal">
      <formula>0</formula>
    </cfRule>
    <cfRule type="cellIs" dxfId="0" priority="26008" operator="equal">
      <formula>0</formula>
    </cfRule>
    <cfRule type="cellIs" dxfId="0" priority="26009" operator="equal">
      <formula>0</formula>
    </cfRule>
    <cfRule type="cellIs" dxfId="0" priority="26010" operator="equal">
      <formula>0</formula>
    </cfRule>
    <cfRule type="cellIs" dxfId="0" priority="26011" operator="equal">
      <formula>0</formula>
    </cfRule>
    <cfRule type="cellIs" dxfId="0" priority="26012" operator="equal">
      <formula>0</formula>
    </cfRule>
    <cfRule type="cellIs" dxfId="0" priority="26013" operator="equal">
      <formula>0</formula>
    </cfRule>
    <cfRule type="cellIs" dxfId="0" priority="26014" operator="equal">
      <formula>0</formula>
    </cfRule>
    <cfRule type="cellIs" dxfId="0" priority="26015" operator="equal">
      <formula>0</formula>
    </cfRule>
    <cfRule type="cellIs" dxfId="0" priority="26016" operator="equal">
      <formula>0</formula>
    </cfRule>
    <cfRule type="cellIs" dxfId="0" priority="26017" operator="equal">
      <formula>0</formula>
    </cfRule>
    <cfRule type="cellIs" dxfId="0" priority="26018" operator="equal">
      <formula>0</formula>
    </cfRule>
    <cfRule type="cellIs" dxfId="0" priority="26019" operator="equal">
      <formula>0</formula>
    </cfRule>
    <cfRule type="cellIs" dxfId="0" priority="26020" operator="equal">
      <formula>0</formula>
    </cfRule>
    <cfRule type="cellIs" dxfId="0" priority="26021" operator="equal">
      <formula>0</formula>
    </cfRule>
    <cfRule type="cellIs" dxfId="0" priority="26022" operator="equal">
      <formula>0</formula>
    </cfRule>
    <cfRule type="cellIs" dxfId="0" priority="26023" operator="equal">
      <formula>0</formula>
    </cfRule>
    <cfRule type="cellIs" dxfId="0" priority="26024" operator="equal">
      <formula>0</formula>
    </cfRule>
    <cfRule type="cellIs" dxfId="0" priority="26025" operator="equal">
      <formula>0</formula>
    </cfRule>
    <cfRule type="cellIs" dxfId="0" priority="26026" operator="equal">
      <formula>0</formula>
    </cfRule>
    <cfRule type="cellIs" dxfId="0" priority="26027" operator="equal">
      <formula>0</formula>
    </cfRule>
    <cfRule type="cellIs" dxfId="0" priority="26028" operator="equal">
      <formula>0</formula>
    </cfRule>
    <cfRule type="cellIs" dxfId="0" priority="26029" operator="equal">
      <formula>0</formula>
    </cfRule>
    <cfRule type="cellIs" dxfId="0" priority="26030" operator="equal">
      <formula>0</formula>
    </cfRule>
    <cfRule type="cellIs" dxfId="0" priority="26031" operator="equal">
      <formula>0</formula>
    </cfRule>
    <cfRule type="cellIs" dxfId="0" priority="26032" operator="equal">
      <formula>0</formula>
    </cfRule>
    <cfRule type="cellIs" dxfId="0" priority="26033" operator="equal">
      <formula>0</formula>
    </cfRule>
    <cfRule type="cellIs" dxfId="0" priority="26034" operator="equal">
      <formula>0</formula>
    </cfRule>
    <cfRule type="cellIs" dxfId="0" priority="26035" operator="equal">
      <formula>0</formula>
    </cfRule>
    <cfRule type="cellIs" dxfId="0" priority="26036" operator="equal">
      <formula>0</formula>
    </cfRule>
    <cfRule type="cellIs" dxfId="0" priority="26037" operator="equal">
      <formula>0</formula>
    </cfRule>
    <cfRule type="cellIs" dxfId="0" priority="26038" operator="equal">
      <formula>0</formula>
    </cfRule>
    <cfRule type="cellIs" dxfId="0" priority="26039" operator="equal">
      <formula>0</formula>
    </cfRule>
    <cfRule type="cellIs" dxfId="0" priority="26040" operator="equal">
      <formula>0</formula>
    </cfRule>
    <cfRule type="cellIs" dxfId="0" priority="26041" operator="equal">
      <formula>0</formula>
    </cfRule>
    <cfRule type="cellIs" dxfId="0" priority="26042" operator="equal">
      <formula>0</formula>
    </cfRule>
    <cfRule type="cellIs" dxfId="0" priority="26043" operator="equal">
      <formula>0</formula>
    </cfRule>
    <cfRule type="cellIs" dxfId="0" priority="26044" operator="equal">
      <formula>0</formula>
    </cfRule>
    <cfRule type="cellIs" dxfId="0" priority="26045" operator="equal">
      <formula>0</formula>
    </cfRule>
    <cfRule type="cellIs" dxfId="0" priority="26046" operator="equal">
      <formula>0</formula>
    </cfRule>
    <cfRule type="cellIs" dxfId="0" priority="26047" operator="equal">
      <formula>0</formula>
    </cfRule>
    <cfRule type="cellIs" dxfId="0" priority="26048" operator="equal">
      <formula>0</formula>
    </cfRule>
    <cfRule type="cellIs" dxfId="0" priority="26049" operator="equal">
      <formula>0</formula>
    </cfRule>
    <cfRule type="cellIs" dxfId="0" priority="26050" operator="equal">
      <formula>0</formula>
    </cfRule>
    <cfRule type="cellIs" dxfId="0" priority="26051" operator="equal">
      <formula>0</formula>
    </cfRule>
    <cfRule type="cellIs" dxfId="0" priority="26052" operator="equal">
      <formula>0</formula>
    </cfRule>
    <cfRule type="cellIs" dxfId="0" priority="26053" operator="equal">
      <formula>0</formula>
    </cfRule>
    <cfRule type="cellIs" dxfId="0" priority="26054" operator="equal">
      <formula>0</formula>
    </cfRule>
    <cfRule type="cellIs" dxfId="0" priority="26055" operator="equal">
      <formula>0</formula>
    </cfRule>
    <cfRule type="cellIs" dxfId="0" priority="26056" operator="equal">
      <formula>0</formula>
    </cfRule>
    <cfRule type="cellIs" dxfId="0" priority="26057" operator="equal">
      <formula>0</formula>
    </cfRule>
    <cfRule type="cellIs" dxfId="0" priority="26058" operator="equal">
      <formula>0</formula>
    </cfRule>
    <cfRule type="cellIs" dxfId="0" priority="26059" operator="equal">
      <formula>0</formula>
    </cfRule>
    <cfRule type="cellIs" dxfId="0" priority="26060" operator="equal">
      <formula>0</formula>
    </cfRule>
    <cfRule type="cellIs" dxfId="0" priority="26061" operator="equal">
      <formula>0</formula>
    </cfRule>
    <cfRule type="cellIs" dxfId="0" priority="26062" operator="equal">
      <formula>0</formula>
    </cfRule>
    <cfRule type="cellIs" dxfId="0" priority="26063" operator="equal">
      <formula>0</formula>
    </cfRule>
    <cfRule type="cellIs" dxfId="0" priority="26064" operator="equal">
      <formula>0</formula>
    </cfRule>
    <cfRule type="cellIs" dxfId="0" priority="26065" operator="equal">
      <formula>0</formula>
    </cfRule>
    <cfRule type="cellIs" dxfId="0" priority="26066" operator="equal">
      <formula>0</formula>
    </cfRule>
    <cfRule type="cellIs" dxfId="0" priority="26067" operator="equal">
      <formula>0</formula>
    </cfRule>
    <cfRule type="cellIs" dxfId="0" priority="26068" operator="equal">
      <formula>0</formula>
    </cfRule>
    <cfRule type="cellIs" dxfId="0" priority="26069" operator="equal">
      <formula>0</formula>
    </cfRule>
    <cfRule type="cellIs" dxfId="0" priority="26070" operator="equal">
      <formula>0</formula>
    </cfRule>
    <cfRule type="cellIs" dxfId="0" priority="26071" operator="equal">
      <formula>0</formula>
    </cfRule>
    <cfRule type="cellIs" dxfId="0" priority="26072" operator="equal">
      <formula>0</formula>
    </cfRule>
    <cfRule type="cellIs" dxfId="0" priority="26073" operator="equal">
      <formula>0</formula>
    </cfRule>
    <cfRule type="cellIs" dxfId="0" priority="26074" operator="equal">
      <formula>0</formula>
    </cfRule>
    <cfRule type="cellIs" dxfId="0" priority="26075" operator="equal">
      <formula>0</formula>
    </cfRule>
    <cfRule type="cellIs" dxfId="0" priority="26076" operator="equal">
      <formula>0</formula>
    </cfRule>
    <cfRule type="cellIs" dxfId="0" priority="26077" operator="equal">
      <formula>0</formula>
    </cfRule>
    <cfRule type="cellIs" dxfId="0" priority="26078" operator="equal">
      <formula>0</formula>
    </cfRule>
    <cfRule type="cellIs" dxfId="0" priority="26079" operator="equal">
      <formula>0</formula>
    </cfRule>
    <cfRule type="cellIs" dxfId="0" priority="26080" operator="equal">
      <formula>0</formula>
    </cfRule>
    <cfRule type="cellIs" dxfId="0" priority="26081" operator="equal">
      <formula>0</formula>
    </cfRule>
    <cfRule type="cellIs" dxfId="0" priority="26082" operator="equal">
      <formula>0</formula>
    </cfRule>
    <cfRule type="cellIs" dxfId="0" priority="26083" operator="equal">
      <formula>0</formula>
    </cfRule>
    <cfRule type="cellIs" dxfId="0" priority="26084" operator="equal">
      <formula>0</formula>
    </cfRule>
    <cfRule type="cellIs" dxfId="0" priority="26085" operator="equal">
      <formula>0</formula>
    </cfRule>
    <cfRule type="cellIs" dxfId="0" priority="26086" operator="equal">
      <formula>0</formula>
    </cfRule>
    <cfRule type="cellIs" dxfId="0" priority="26087" operator="equal">
      <formula>0</formula>
    </cfRule>
    <cfRule type="cellIs" dxfId="0" priority="26088" operator="equal">
      <formula>0</formula>
    </cfRule>
    <cfRule type="cellIs" dxfId="0" priority="26089" operator="equal">
      <formula>0</formula>
    </cfRule>
    <cfRule type="cellIs" dxfId="0" priority="26090" operator="equal">
      <formula>0</formula>
    </cfRule>
    <cfRule type="cellIs" dxfId="0" priority="26091" operator="equal">
      <formula>0</formula>
    </cfRule>
    <cfRule type="cellIs" dxfId="0" priority="26092" operator="equal">
      <formula>0</formula>
    </cfRule>
    <cfRule type="cellIs" dxfId="0" priority="26093" operator="equal">
      <formula>0</formula>
    </cfRule>
    <cfRule type="cellIs" dxfId="0" priority="26094" operator="equal">
      <formula>0</formula>
    </cfRule>
    <cfRule type="cellIs" dxfId="0" priority="26095" operator="equal">
      <formula>0</formula>
    </cfRule>
    <cfRule type="cellIs" dxfId="0" priority="26096" operator="equal">
      <formula>0</formula>
    </cfRule>
    <cfRule type="cellIs" dxfId="0" priority="26097" operator="equal">
      <formula>0</formula>
    </cfRule>
    <cfRule type="cellIs" dxfId="0" priority="26098" operator="equal">
      <formula>0</formula>
    </cfRule>
    <cfRule type="cellIs" dxfId="0" priority="26099" operator="equal">
      <formula>0</formula>
    </cfRule>
    <cfRule type="cellIs" dxfId="0" priority="26100" operator="equal">
      <formula>0</formula>
    </cfRule>
    <cfRule type="cellIs" dxfId="0" priority="26101" operator="equal">
      <formula>0</formula>
    </cfRule>
    <cfRule type="cellIs" dxfId="0" priority="26102" operator="equal">
      <formula>0</formula>
    </cfRule>
    <cfRule type="cellIs" dxfId="0" priority="26103" operator="equal">
      <formula>0</formula>
    </cfRule>
    <cfRule type="cellIs" dxfId="0" priority="26104" operator="equal">
      <formula>0</formula>
    </cfRule>
    <cfRule type="cellIs" dxfId="0" priority="26105" operator="equal">
      <formula>0</formula>
    </cfRule>
    <cfRule type="cellIs" dxfId="0" priority="26106" operator="equal">
      <formula>0</formula>
    </cfRule>
    <cfRule type="cellIs" dxfId="0" priority="26107" operator="equal">
      <formula>0</formula>
    </cfRule>
    <cfRule type="cellIs" dxfId="0" priority="26108" operator="equal">
      <formula>0</formula>
    </cfRule>
    <cfRule type="cellIs" dxfId="0" priority="26109" operator="equal">
      <formula>0</formula>
    </cfRule>
    <cfRule type="cellIs" dxfId="0" priority="26110" operator="equal">
      <formula>0</formula>
    </cfRule>
    <cfRule type="cellIs" dxfId="0" priority="26111" operator="equal">
      <formula>0</formula>
    </cfRule>
    <cfRule type="cellIs" dxfId="0" priority="26112" operator="equal">
      <formula>0</formula>
    </cfRule>
    <cfRule type="cellIs" dxfId="0" priority="26113" operator="equal">
      <formula>0</formula>
    </cfRule>
    <cfRule type="cellIs" dxfId="0" priority="26114" operator="equal">
      <formula>0</formula>
    </cfRule>
    <cfRule type="cellIs" dxfId="0" priority="26115" operator="equal">
      <formula>0</formula>
    </cfRule>
    <cfRule type="cellIs" dxfId="0" priority="26116" operator="equal">
      <formula>0</formula>
    </cfRule>
    <cfRule type="cellIs" dxfId="0" priority="26117" operator="equal">
      <formula>0</formula>
    </cfRule>
    <cfRule type="cellIs" dxfId="0" priority="26118" operator="equal">
      <formula>0</formula>
    </cfRule>
    <cfRule type="cellIs" dxfId="0" priority="26119" operator="equal">
      <formula>0</formula>
    </cfRule>
    <cfRule type="cellIs" dxfId="0" priority="26120" operator="equal">
      <formula>0</formula>
    </cfRule>
    <cfRule type="cellIs" dxfId="0" priority="26121" operator="equal">
      <formula>0</formula>
    </cfRule>
    <cfRule type="cellIs" dxfId="0" priority="26122" operator="equal">
      <formula>0</formula>
    </cfRule>
    <cfRule type="cellIs" dxfId="0" priority="26123" operator="equal">
      <formula>0</formula>
    </cfRule>
    <cfRule type="cellIs" dxfId="0" priority="26124" operator="equal">
      <formula>0</formula>
    </cfRule>
    <cfRule type="cellIs" dxfId="0" priority="26125" operator="equal">
      <formula>0</formula>
    </cfRule>
    <cfRule type="cellIs" dxfId="0" priority="26126" operator="equal">
      <formula>0</formula>
    </cfRule>
    <cfRule type="cellIs" dxfId="0" priority="26127" operator="equal">
      <formula>0</formula>
    </cfRule>
    <cfRule type="cellIs" dxfId="0" priority="26128" operator="equal">
      <formula>0</formula>
    </cfRule>
    <cfRule type="cellIs" dxfId="0" priority="26129" operator="equal">
      <formula>0</formula>
    </cfRule>
    <cfRule type="cellIs" dxfId="0" priority="26130" operator="equal">
      <formula>0</formula>
    </cfRule>
    <cfRule type="cellIs" dxfId="0" priority="26131" operator="equal">
      <formula>0</formula>
    </cfRule>
    <cfRule type="cellIs" dxfId="0" priority="26132" operator="equal">
      <formula>0</formula>
    </cfRule>
    <cfRule type="cellIs" dxfId="0" priority="26133" operator="equal">
      <formula>0</formula>
    </cfRule>
    <cfRule type="cellIs" dxfId="0" priority="26134" operator="equal">
      <formula>0</formula>
    </cfRule>
    <cfRule type="cellIs" dxfId="0" priority="26135" operator="equal">
      <formula>0</formula>
    </cfRule>
    <cfRule type="cellIs" dxfId="0" priority="26136" operator="equal">
      <formula>0</formula>
    </cfRule>
    <cfRule type="cellIs" dxfId="0" priority="26137" operator="equal">
      <formula>0</formula>
    </cfRule>
    <cfRule type="cellIs" dxfId="0" priority="26138" operator="equal">
      <formula>0</formula>
    </cfRule>
    <cfRule type="cellIs" dxfId="0" priority="26139" operator="equal">
      <formula>0</formula>
    </cfRule>
    <cfRule type="cellIs" dxfId="0" priority="26140" operator="equal">
      <formula>0</formula>
    </cfRule>
    <cfRule type="cellIs" dxfId="0" priority="26141" operator="equal">
      <formula>0</formula>
    </cfRule>
    <cfRule type="cellIs" dxfId="0" priority="26142" operator="equal">
      <formula>0</formula>
    </cfRule>
    <cfRule type="cellIs" dxfId="0" priority="26143" operator="equal">
      <formula>0</formula>
    </cfRule>
    <cfRule type="cellIs" dxfId="0" priority="26144" operator="equal">
      <formula>0</formula>
    </cfRule>
    <cfRule type="cellIs" dxfId="0" priority="26145" operator="equal">
      <formula>0</formula>
    </cfRule>
    <cfRule type="cellIs" dxfId="0" priority="26146" operator="equal">
      <formula>0</formula>
    </cfRule>
    <cfRule type="cellIs" dxfId="0" priority="26147" operator="equal">
      <formula>0</formula>
    </cfRule>
    <cfRule type="cellIs" dxfId="0" priority="26148" operator="equal">
      <formula>0</formula>
    </cfRule>
    <cfRule type="cellIs" dxfId="0" priority="26149" operator="equal">
      <formula>0</formula>
    </cfRule>
    <cfRule type="cellIs" dxfId="0" priority="26150" operator="equal">
      <formula>0</formula>
    </cfRule>
    <cfRule type="cellIs" dxfId="0" priority="26151" operator="equal">
      <formula>0</formula>
    </cfRule>
    <cfRule type="cellIs" dxfId="0" priority="26152" operator="equal">
      <formula>0</formula>
    </cfRule>
    <cfRule type="cellIs" dxfId="0" priority="26153" operator="equal">
      <formula>0</formula>
    </cfRule>
    <cfRule type="cellIs" dxfId="0" priority="26154" operator="equal">
      <formula>0</formula>
    </cfRule>
    <cfRule type="cellIs" dxfId="0" priority="26155" operator="equal">
      <formula>0</formula>
    </cfRule>
    <cfRule type="cellIs" dxfId="0" priority="26156" operator="equal">
      <formula>0</formula>
    </cfRule>
    <cfRule type="cellIs" dxfId="0" priority="26157" operator="equal">
      <formula>0</formula>
    </cfRule>
    <cfRule type="cellIs" dxfId="0" priority="26158" operator="equal">
      <formula>0</formula>
    </cfRule>
    <cfRule type="cellIs" dxfId="0" priority="26159" operator="equal">
      <formula>0</formula>
    </cfRule>
    <cfRule type="cellIs" dxfId="0" priority="26160" operator="equal">
      <formula>0</formula>
    </cfRule>
    <cfRule type="cellIs" dxfId="0" priority="26161" operator="equal">
      <formula>0</formula>
    </cfRule>
    <cfRule type="cellIs" dxfId="0" priority="26162" operator="equal">
      <formula>0</formula>
    </cfRule>
    <cfRule type="cellIs" dxfId="0" priority="26163" operator="equal">
      <formula>0</formula>
    </cfRule>
    <cfRule type="cellIs" dxfId="0" priority="26164" operator="equal">
      <formula>0</formula>
    </cfRule>
    <cfRule type="cellIs" dxfId="0" priority="26165" operator="equal">
      <formula>0</formula>
    </cfRule>
    <cfRule type="cellIs" dxfId="0" priority="26166" operator="equal">
      <formula>0</formula>
    </cfRule>
    <cfRule type="cellIs" dxfId="0" priority="26167" operator="equal">
      <formula>0</formula>
    </cfRule>
    <cfRule type="cellIs" dxfId="0" priority="26168" operator="equal">
      <formula>0</formula>
    </cfRule>
    <cfRule type="cellIs" dxfId="0" priority="26169" operator="equal">
      <formula>0</formula>
    </cfRule>
    <cfRule type="cellIs" dxfId="0" priority="26170" operator="equal">
      <formula>0</formula>
    </cfRule>
    <cfRule type="cellIs" dxfId="0" priority="26171" operator="equal">
      <formula>0</formula>
    </cfRule>
    <cfRule type="cellIs" dxfId="0" priority="26172" operator="equal">
      <formula>0</formula>
    </cfRule>
    <cfRule type="cellIs" dxfId="0" priority="26173" operator="equal">
      <formula>0</formula>
    </cfRule>
    <cfRule type="cellIs" dxfId="0" priority="26174" operator="equal">
      <formula>0</formula>
    </cfRule>
    <cfRule type="cellIs" dxfId="0" priority="26175" operator="equal">
      <formula>0</formula>
    </cfRule>
    <cfRule type="cellIs" dxfId="0" priority="26176" operator="equal">
      <formula>0</formula>
    </cfRule>
    <cfRule type="cellIs" dxfId="0" priority="26177" operator="equal">
      <formula>0</formula>
    </cfRule>
    <cfRule type="cellIs" dxfId="0" priority="26178" operator="equal">
      <formula>0</formula>
    </cfRule>
    <cfRule type="cellIs" dxfId="0" priority="26179" operator="equal">
      <formula>0</formula>
    </cfRule>
    <cfRule type="cellIs" dxfId="0" priority="26180" operator="equal">
      <formula>0</formula>
    </cfRule>
    <cfRule type="cellIs" dxfId="0" priority="26181" operator="equal">
      <formula>0</formula>
    </cfRule>
    <cfRule type="cellIs" dxfId="0" priority="26182" operator="equal">
      <formula>0</formula>
    </cfRule>
    <cfRule type="cellIs" dxfId="0" priority="26183" operator="equal">
      <formula>0</formula>
    </cfRule>
    <cfRule type="cellIs" dxfId="0" priority="26184" operator="equal">
      <formula>0</formula>
    </cfRule>
  </conditionalFormatting>
  <conditionalFormatting sqref="D429">
    <cfRule type="cellIs" dxfId="0" priority="24977" operator="equal">
      <formula>0</formula>
    </cfRule>
    <cfRule type="cellIs" dxfId="0" priority="24978" operator="equal">
      <formula>0</formula>
    </cfRule>
    <cfRule type="cellIs" dxfId="0" priority="24979" operator="equal">
      <formula>0</formula>
    </cfRule>
    <cfRule type="cellIs" dxfId="0" priority="24980" operator="equal">
      <formula>0</formula>
    </cfRule>
    <cfRule type="cellIs" dxfId="0" priority="24981" operator="equal">
      <formula>0</formula>
    </cfRule>
    <cfRule type="cellIs" dxfId="0" priority="24982" operator="equal">
      <formula>0</formula>
    </cfRule>
    <cfRule type="cellIs" dxfId="0" priority="24983" operator="equal">
      <formula>0</formula>
    </cfRule>
    <cfRule type="cellIs" dxfId="0" priority="24984" operator="equal">
      <formula>0</formula>
    </cfRule>
    <cfRule type="cellIs" dxfId="0" priority="24985" operator="equal">
      <formula>0</formula>
    </cfRule>
    <cfRule type="cellIs" dxfId="0" priority="24986" operator="equal">
      <formula>0</formula>
    </cfRule>
    <cfRule type="cellIs" dxfId="0" priority="24987" operator="equal">
      <formula>0</formula>
    </cfRule>
    <cfRule type="cellIs" dxfId="0" priority="24988" operator="equal">
      <formula>0</formula>
    </cfRule>
    <cfRule type="cellIs" dxfId="0" priority="24989" operator="equal">
      <formula>0</formula>
    </cfRule>
    <cfRule type="cellIs" dxfId="0" priority="24990" operator="equal">
      <formula>0</formula>
    </cfRule>
    <cfRule type="cellIs" dxfId="0" priority="24991" operator="equal">
      <formula>0</formula>
    </cfRule>
    <cfRule type="cellIs" dxfId="0" priority="24992" operator="equal">
      <formula>0</formula>
    </cfRule>
    <cfRule type="cellIs" dxfId="0" priority="24993" operator="equal">
      <formula>0</formula>
    </cfRule>
    <cfRule type="cellIs" dxfId="0" priority="24994" operator="equal">
      <formula>0</formula>
    </cfRule>
    <cfRule type="cellIs" dxfId="0" priority="24995" operator="equal">
      <formula>0</formula>
    </cfRule>
    <cfRule type="cellIs" dxfId="0" priority="24996" operator="equal">
      <formula>0</formula>
    </cfRule>
    <cfRule type="cellIs" dxfId="0" priority="24997" operator="equal">
      <formula>0</formula>
    </cfRule>
    <cfRule type="cellIs" dxfId="0" priority="24998" operator="equal">
      <formula>0</formula>
    </cfRule>
    <cfRule type="cellIs" dxfId="0" priority="24999" operator="equal">
      <formula>0</formula>
    </cfRule>
    <cfRule type="cellIs" dxfId="0" priority="25000" operator="equal">
      <formula>0</formula>
    </cfRule>
    <cfRule type="cellIs" dxfId="0" priority="25001" operator="equal">
      <formula>0</formula>
    </cfRule>
    <cfRule type="cellIs" dxfId="0" priority="25002" operator="equal">
      <formula>0</formula>
    </cfRule>
    <cfRule type="cellIs" dxfId="0" priority="25003" operator="equal">
      <formula>0</formula>
    </cfRule>
    <cfRule type="cellIs" dxfId="0" priority="25004" operator="equal">
      <formula>0</formula>
    </cfRule>
    <cfRule type="cellIs" dxfId="0" priority="25005" operator="equal">
      <formula>0</formula>
    </cfRule>
    <cfRule type="cellIs" dxfId="0" priority="25006" operator="equal">
      <formula>0</formula>
    </cfRule>
    <cfRule type="cellIs" dxfId="0" priority="25007" operator="equal">
      <formula>0</formula>
    </cfRule>
    <cfRule type="cellIs" dxfId="0" priority="25008" operator="equal">
      <formula>0</formula>
    </cfRule>
    <cfRule type="cellIs" dxfId="0" priority="25009" operator="equal">
      <formula>0</formula>
    </cfRule>
    <cfRule type="cellIs" dxfId="0" priority="25010" operator="equal">
      <formula>0</formula>
    </cfRule>
    <cfRule type="cellIs" dxfId="0" priority="25011" operator="equal">
      <formula>0</formula>
    </cfRule>
    <cfRule type="cellIs" dxfId="0" priority="25012" operator="equal">
      <formula>0</formula>
    </cfRule>
    <cfRule type="cellIs" dxfId="0" priority="25013" operator="equal">
      <formula>0</formula>
    </cfRule>
    <cfRule type="cellIs" dxfId="0" priority="25014" operator="equal">
      <formula>0</formula>
    </cfRule>
    <cfRule type="cellIs" dxfId="0" priority="25015" operator="equal">
      <formula>0</formula>
    </cfRule>
    <cfRule type="cellIs" dxfId="0" priority="25016" operator="equal">
      <formula>0</formula>
    </cfRule>
    <cfRule type="cellIs" dxfId="0" priority="25017" operator="equal">
      <formula>0</formula>
    </cfRule>
    <cfRule type="cellIs" dxfId="0" priority="25018" operator="equal">
      <formula>0</formula>
    </cfRule>
    <cfRule type="cellIs" dxfId="0" priority="25019" operator="equal">
      <formula>0</formula>
    </cfRule>
    <cfRule type="cellIs" dxfId="0" priority="25020" operator="equal">
      <formula>0</formula>
    </cfRule>
    <cfRule type="cellIs" dxfId="0" priority="25021" operator="equal">
      <formula>0</formula>
    </cfRule>
    <cfRule type="cellIs" dxfId="0" priority="25022" operator="equal">
      <formula>0</formula>
    </cfRule>
    <cfRule type="cellIs" dxfId="0" priority="25023" operator="equal">
      <formula>0</formula>
    </cfRule>
    <cfRule type="cellIs" dxfId="0" priority="25024" operator="equal">
      <formula>0</formula>
    </cfRule>
    <cfRule type="cellIs" dxfId="0" priority="25025" operator="equal">
      <formula>0</formula>
    </cfRule>
    <cfRule type="cellIs" dxfId="0" priority="25026" operator="equal">
      <formula>0</formula>
    </cfRule>
    <cfRule type="cellIs" dxfId="0" priority="25027" operator="equal">
      <formula>0</formula>
    </cfRule>
    <cfRule type="cellIs" dxfId="0" priority="25028" operator="equal">
      <formula>0</formula>
    </cfRule>
    <cfRule type="cellIs" dxfId="0" priority="25029" operator="equal">
      <formula>0</formula>
    </cfRule>
    <cfRule type="cellIs" dxfId="0" priority="25030" operator="equal">
      <formula>0</formula>
    </cfRule>
    <cfRule type="cellIs" dxfId="0" priority="25031" operator="equal">
      <formula>0</formula>
    </cfRule>
    <cfRule type="cellIs" dxfId="0" priority="25032" operator="equal">
      <formula>0</formula>
    </cfRule>
    <cfRule type="cellIs" dxfId="0" priority="25033" operator="equal">
      <formula>0</formula>
    </cfRule>
    <cfRule type="cellIs" dxfId="0" priority="25034" operator="equal">
      <formula>0</formula>
    </cfRule>
    <cfRule type="cellIs" dxfId="0" priority="25035" operator="equal">
      <formula>0</formula>
    </cfRule>
    <cfRule type="cellIs" dxfId="0" priority="25036" operator="equal">
      <formula>0</formula>
    </cfRule>
    <cfRule type="cellIs" dxfId="0" priority="25037" operator="equal">
      <formula>0</formula>
    </cfRule>
    <cfRule type="cellIs" dxfId="0" priority="25038" operator="equal">
      <formula>0</formula>
    </cfRule>
    <cfRule type="cellIs" dxfId="0" priority="25039" operator="equal">
      <formula>0</formula>
    </cfRule>
    <cfRule type="cellIs" dxfId="0" priority="25040" operator="equal">
      <formula>0</formula>
    </cfRule>
    <cfRule type="cellIs" dxfId="0" priority="25041" operator="equal">
      <formula>0</formula>
    </cfRule>
    <cfRule type="cellIs" dxfId="0" priority="25042" operator="equal">
      <formula>0</formula>
    </cfRule>
    <cfRule type="cellIs" dxfId="0" priority="25043" operator="equal">
      <formula>0</formula>
    </cfRule>
    <cfRule type="cellIs" dxfId="0" priority="25044" operator="equal">
      <formula>0</formula>
    </cfRule>
    <cfRule type="cellIs" dxfId="0" priority="25045" operator="equal">
      <formula>0</formula>
    </cfRule>
    <cfRule type="cellIs" dxfId="0" priority="25046" operator="equal">
      <formula>0</formula>
    </cfRule>
    <cfRule type="cellIs" dxfId="0" priority="25047" operator="equal">
      <formula>0</formula>
    </cfRule>
    <cfRule type="cellIs" dxfId="0" priority="25048" operator="equal">
      <formula>0</formula>
    </cfRule>
    <cfRule type="cellIs" dxfId="0" priority="25049" operator="equal">
      <formula>0</formula>
    </cfRule>
    <cfRule type="cellIs" dxfId="0" priority="25050" operator="equal">
      <formula>0</formula>
    </cfRule>
    <cfRule type="cellIs" dxfId="0" priority="25051" operator="equal">
      <formula>0</formula>
    </cfRule>
    <cfRule type="cellIs" dxfId="0" priority="25052" operator="equal">
      <formula>0</formula>
    </cfRule>
    <cfRule type="cellIs" dxfId="0" priority="25053" operator="equal">
      <formula>0</formula>
    </cfRule>
    <cfRule type="cellIs" dxfId="0" priority="25054" operator="equal">
      <formula>0</formula>
    </cfRule>
    <cfRule type="cellIs" dxfId="0" priority="25055" operator="equal">
      <formula>0</formula>
    </cfRule>
    <cfRule type="cellIs" dxfId="0" priority="25056" operator="equal">
      <formula>0</formula>
    </cfRule>
    <cfRule type="cellIs" dxfId="0" priority="25057" operator="equal">
      <formula>0</formula>
    </cfRule>
    <cfRule type="cellIs" dxfId="0" priority="25058" operator="equal">
      <formula>0</formula>
    </cfRule>
    <cfRule type="cellIs" dxfId="0" priority="25059" operator="equal">
      <formula>0</formula>
    </cfRule>
    <cfRule type="cellIs" dxfId="0" priority="25060" operator="equal">
      <formula>0</formula>
    </cfRule>
    <cfRule type="cellIs" dxfId="0" priority="25061" operator="equal">
      <formula>0</formula>
    </cfRule>
    <cfRule type="cellIs" dxfId="0" priority="25062" operator="equal">
      <formula>0</formula>
    </cfRule>
    <cfRule type="cellIs" dxfId="0" priority="25063" operator="equal">
      <formula>0</formula>
    </cfRule>
    <cfRule type="cellIs" dxfId="0" priority="25064" operator="equal">
      <formula>0</formula>
    </cfRule>
    <cfRule type="cellIs" dxfId="0" priority="25065" operator="equal">
      <formula>0</formula>
    </cfRule>
    <cfRule type="cellIs" dxfId="0" priority="25066" operator="equal">
      <formula>0</formula>
    </cfRule>
    <cfRule type="cellIs" dxfId="0" priority="25067" operator="equal">
      <formula>0</formula>
    </cfRule>
    <cfRule type="cellIs" dxfId="0" priority="25068" operator="equal">
      <formula>0</formula>
    </cfRule>
    <cfRule type="cellIs" dxfId="0" priority="25069" operator="equal">
      <formula>0</formula>
    </cfRule>
    <cfRule type="cellIs" dxfId="0" priority="25070" operator="equal">
      <formula>0</formula>
    </cfRule>
    <cfRule type="cellIs" dxfId="0" priority="25071" operator="equal">
      <formula>0</formula>
    </cfRule>
    <cfRule type="cellIs" dxfId="0" priority="25072" operator="equal">
      <formula>0</formula>
    </cfRule>
  </conditionalFormatting>
  <conditionalFormatting sqref="D434">
    <cfRule type="cellIs" dxfId="0" priority="24689" operator="equal">
      <formula>0</formula>
    </cfRule>
    <cfRule type="cellIs" dxfId="0" priority="24690" operator="equal">
      <formula>0</formula>
    </cfRule>
    <cfRule type="cellIs" dxfId="0" priority="24691" operator="equal">
      <formula>0</formula>
    </cfRule>
    <cfRule type="cellIs" dxfId="0" priority="24692" operator="equal">
      <formula>0</formula>
    </cfRule>
    <cfRule type="cellIs" dxfId="0" priority="24693" operator="equal">
      <formula>0</formula>
    </cfRule>
    <cfRule type="cellIs" dxfId="0" priority="24694" operator="equal">
      <formula>0</formula>
    </cfRule>
    <cfRule type="cellIs" dxfId="0" priority="24695" operator="equal">
      <formula>0</formula>
    </cfRule>
    <cfRule type="cellIs" dxfId="0" priority="24696" operator="equal">
      <formula>0</formula>
    </cfRule>
    <cfRule type="cellIs" dxfId="0" priority="24697" operator="equal">
      <formula>0</formula>
    </cfRule>
    <cfRule type="cellIs" dxfId="0" priority="24698" operator="equal">
      <formula>0</formula>
    </cfRule>
    <cfRule type="cellIs" dxfId="0" priority="24699" operator="equal">
      <formula>0</formula>
    </cfRule>
    <cfRule type="cellIs" dxfId="0" priority="24700" operator="equal">
      <formula>0</formula>
    </cfRule>
    <cfRule type="cellIs" dxfId="0" priority="24701" operator="equal">
      <formula>0</formula>
    </cfRule>
    <cfRule type="cellIs" dxfId="0" priority="24702" operator="equal">
      <formula>0</formula>
    </cfRule>
    <cfRule type="cellIs" dxfId="0" priority="24703" operator="equal">
      <formula>0</formula>
    </cfRule>
    <cfRule type="cellIs" dxfId="0" priority="24704" operator="equal">
      <formula>0</formula>
    </cfRule>
    <cfRule type="cellIs" dxfId="0" priority="24705" operator="equal">
      <formula>0</formula>
    </cfRule>
    <cfRule type="cellIs" dxfId="0" priority="24706" operator="equal">
      <formula>0</formula>
    </cfRule>
    <cfRule type="cellIs" dxfId="0" priority="24707" operator="equal">
      <formula>0</formula>
    </cfRule>
    <cfRule type="cellIs" dxfId="0" priority="24708" operator="equal">
      <formula>0</formula>
    </cfRule>
    <cfRule type="cellIs" dxfId="0" priority="24709" operator="equal">
      <formula>0</formula>
    </cfRule>
    <cfRule type="cellIs" dxfId="0" priority="24710" operator="equal">
      <formula>0</formula>
    </cfRule>
    <cfRule type="cellIs" dxfId="0" priority="24711" operator="equal">
      <formula>0</formula>
    </cfRule>
    <cfRule type="cellIs" dxfId="0" priority="24712" operator="equal">
      <formula>0</formula>
    </cfRule>
    <cfRule type="cellIs" dxfId="0" priority="24713" operator="equal">
      <formula>0</formula>
    </cfRule>
    <cfRule type="cellIs" dxfId="0" priority="24714" operator="equal">
      <formula>0</formula>
    </cfRule>
    <cfRule type="cellIs" dxfId="0" priority="24715" operator="equal">
      <formula>0</formula>
    </cfRule>
    <cfRule type="cellIs" dxfId="0" priority="24716" operator="equal">
      <formula>0</formula>
    </cfRule>
    <cfRule type="cellIs" dxfId="0" priority="24717" operator="equal">
      <formula>0</formula>
    </cfRule>
    <cfRule type="cellIs" dxfId="0" priority="24718" operator="equal">
      <formula>0</formula>
    </cfRule>
    <cfRule type="cellIs" dxfId="0" priority="24719" operator="equal">
      <formula>0</formula>
    </cfRule>
    <cfRule type="cellIs" dxfId="0" priority="24720" operator="equal">
      <formula>0</formula>
    </cfRule>
    <cfRule type="cellIs" dxfId="0" priority="24721" operator="equal">
      <formula>0</formula>
    </cfRule>
    <cfRule type="cellIs" dxfId="0" priority="24722" operator="equal">
      <formula>0</formula>
    </cfRule>
    <cfRule type="cellIs" dxfId="0" priority="24723" operator="equal">
      <formula>0</formula>
    </cfRule>
    <cfRule type="cellIs" dxfId="0" priority="24724" operator="equal">
      <formula>0</formula>
    </cfRule>
    <cfRule type="cellIs" dxfId="0" priority="24725" operator="equal">
      <formula>0</formula>
    </cfRule>
    <cfRule type="cellIs" dxfId="0" priority="24726" operator="equal">
      <formula>0</formula>
    </cfRule>
    <cfRule type="cellIs" dxfId="0" priority="24727" operator="equal">
      <formula>0</formula>
    </cfRule>
    <cfRule type="cellIs" dxfId="0" priority="24728" operator="equal">
      <formula>0</formula>
    </cfRule>
    <cfRule type="cellIs" dxfId="0" priority="24729" operator="equal">
      <formula>0</formula>
    </cfRule>
    <cfRule type="cellIs" dxfId="0" priority="24730" operator="equal">
      <formula>0</formula>
    </cfRule>
    <cfRule type="cellIs" dxfId="0" priority="24731" operator="equal">
      <formula>0</formula>
    </cfRule>
    <cfRule type="cellIs" dxfId="0" priority="24732" operator="equal">
      <formula>0</formula>
    </cfRule>
    <cfRule type="cellIs" dxfId="0" priority="24733" operator="equal">
      <formula>0</formula>
    </cfRule>
    <cfRule type="cellIs" dxfId="0" priority="24734" operator="equal">
      <formula>0</formula>
    </cfRule>
    <cfRule type="cellIs" dxfId="0" priority="24735" operator="equal">
      <formula>0</formula>
    </cfRule>
    <cfRule type="cellIs" dxfId="0" priority="24736" operator="equal">
      <formula>0</formula>
    </cfRule>
    <cfRule type="cellIs" dxfId="0" priority="24737" operator="equal">
      <formula>0</formula>
    </cfRule>
    <cfRule type="cellIs" dxfId="0" priority="24738" operator="equal">
      <formula>0</formula>
    </cfRule>
    <cfRule type="cellIs" dxfId="0" priority="24739" operator="equal">
      <formula>0</formula>
    </cfRule>
    <cfRule type="cellIs" dxfId="0" priority="24740" operator="equal">
      <formula>0</formula>
    </cfRule>
    <cfRule type="cellIs" dxfId="0" priority="24741" operator="equal">
      <formula>0</formula>
    </cfRule>
    <cfRule type="cellIs" dxfId="0" priority="24742" operator="equal">
      <formula>0</formula>
    </cfRule>
    <cfRule type="cellIs" dxfId="0" priority="24743" operator="equal">
      <formula>0</formula>
    </cfRule>
    <cfRule type="cellIs" dxfId="0" priority="24744" operator="equal">
      <formula>0</formula>
    </cfRule>
    <cfRule type="cellIs" dxfId="0" priority="24745" operator="equal">
      <formula>0</formula>
    </cfRule>
    <cfRule type="cellIs" dxfId="0" priority="24746" operator="equal">
      <formula>0</formula>
    </cfRule>
    <cfRule type="cellIs" dxfId="0" priority="24747" operator="equal">
      <formula>0</formula>
    </cfRule>
    <cfRule type="cellIs" dxfId="0" priority="24748" operator="equal">
      <formula>0</formula>
    </cfRule>
    <cfRule type="cellIs" dxfId="0" priority="24749" operator="equal">
      <formula>0</formula>
    </cfRule>
    <cfRule type="cellIs" dxfId="0" priority="24750" operator="equal">
      <formula>0</formula>
    </cfRule>
    <cfRule type="cellIs" dxfId="0" priority="24751" operator="equal">
      <formula>0</formula>
    </cfRule>
    <cfRule type="cellIs" dxfId="0" priority="24752" operator="equal">
      <formula>0</formula>
    </cfRule>
    <cfRule type="cellIs" dxfId="0" priority="24753" operator="equal">
      <formula>0</formula>
    </cfRule>
    <cfRule type="cellIs" dxfId="0" priority="24754" operator="equal">
      <formula>0</formula>
    </cfRule>
    <cfRule type="cellIs" dxfId="0" priority="24755" operator="equal">
      <formula>0</formula>
    </cfRule>
    <cfRule type="cellIs" dxfId="0" priority="24756" operator="equal">
      <formula>0</formula>
    </cfRule>
    <cfRule type="cellIs" dxfId="0" priority="24757" operator="equal">
      <formula>0</formula>
    </cfRule>
    <cfRule type="cellIs" dxfId="0" priority="24758" operator="equal">
      <formula>0</formula>
    </cfRule>
    <cfRule type="cellIs" dxfId="0" priority="24759" operator="equal">
      <formula>0</formula>
    </cfRule>
    <cfRule type="cellIs" dxfId="0" priority="24760" operator="equal">
      <formula>0</formula>
    </cfRule>
    <cfRule type="cellIs" dxfId="0" priority="24761" operator="equal">
      <formula>0</formula>
    </cfRule>
    <cfRule type="cellIs" dxfId="0" priority="24762" operator="equal">
      <formula>0</formula>
    </cfRule>
    <cfRule type="cellIs" dxfId="0" priority="24763" operator="equal">
      <formula>0</formula>
    </cfRule>
    <cfRule type="cellIs" dxfId="0" priority="24764" operator="equal">
      <formula>0</formula>
    </cfRule>
    <cfRule type="cellIs" dxfId="0" priority="24765" operator="equal">
      <formula>0</formula>
    </cfRule>
    <cfRule type="cellIs" dxfId="0" priority="24766" operator="equal">
      <formula>0</formula>
    </cfRule>
    <cfRule type="cellIs" dxfId="0" priority="24767" operator="equal">
      <formula>0</formula>
    </cfRule>
    <cfRule type="cellIs" dxfId="0" priority="24768" operator="equal">
      <formula>0</formula>
    </cfRule>
    <cfRule type="cellIs" dxfId="0" priority="24769" operator="equal">
      <formula>0</formula>
    </cfRule>
    <cfRule type="cellIs" dxfId="0" priority="24770" operator="equal">
      <formula>0</formula>
    </cfRule>
    <cfRule type="cellIs" dxfId="0" priority="24771" operator="equal">
      <formula>0</formula>
    </cfRule>
    <cfRule type="cellIs" dxfId="0" priority="24772" operator="equal">
      <formula>0</formula>
    </cfRule>
    <cfRule type="cellIs" dxfId="0" priority="24773" operator="equal">
      <formula>0</formula>
    </cfRule>
    <cfRule type="cellIs" dxfId="0" priority="24774" operator="equal">
      <formula>0</formula>
    </cfRule>
    <cfRule type="cellIs" dxfId="0" priority="24775" operator="equal">
      <formula>0</formula>
    </cfRule>
    <cfRule type="cellIs" dxfId="0" priority="24776" operator="equal">
      <formula>0</formula>
    </cfRule>
    <cfRule type="cellIs" dxfId="0" priority="24777" operator="equal">
      <formula>0</formula>
    </cfRule>
    <cfRule type="cellIs" dxfId="0" priority="24778" operator="equal">
      <formula>0</formula>
    </cfRule>
    <cfRule type="cellIs" dxfId="0" priority="24779" operator="equal">
      <formula>0</formula>
    </cfRule>
    <cfRule type="cellIs" dxfId="0" priority="24780" operator="equal">
      <formula>0</formula>
    </cfRule>
    <cfRule type="cellIs" dxfId="0" priority="24781" operator="equal">
      <formula>0</formula>
    </cfRule>
    <cfRule type="cellIs" dxfId="0" priority="24782" operator="equal">
      <formula>0</formula>
    </cfRule>
    <cfRule type="cellIs" dxfId="0" priority="24783" operator="equal">
      <formula>0</formula>
    </cfRule>
    <cfRule type="cellIs" dxfId="0" priority="24784" operator="equal">
      <formula>0</formula>
    </cfRule>
  </conditionalFormatting>
  <conditionalFormatting sqref="D441">
    <cfRule type="cellIs" dxfId="0" priority="24297" operator="equal">
      <formula>0</formula>
    </cfRule>
    <cfRule type="cellIs" dxfId="0" priority="24298" operator="equal">
      <formula>0</formula>
    </cfRule>
    <cfRule type="cellIs" dxfId="0" priority="24299" operator="equal">
      <formula>0</formula>
    </cfRule>
    <cfRule type="cellIs" dxfId="0" priority="24300" operator="equal">
      <formula>0</formula>
    </cfRule>
    <cfRule type="cellIs" dxfId="0" priority="24301" operator="equal">
      <formula>0</formula>
    </cfRule>
    <cfRule type="cellIs" dxfId="0" priority="24302" operator="equal">
      <formula>0</formula>
    </cfRule>
    <cfRule type="cellIs" dxfId="0" priority="24303" operator="equal">
      <formula>0</formula>
    </cfRule>
    <cfRule type="cellIs" dxfId="0" priority="24304" operator="equal">
      <formula>0</formula>
    </cfRule>
    <cfRule type="cellIs" dxfId="0" priority="24305" operator="equal">
      <formula>0</formula>
    </cfRule>
    <cfRule type="cellIs" dxfId="0" priority="24306" operator="equal">
      <formula>0</formula>
    </cfRule>
    <cfRule type="cellIs" dxfId="0" priority="24307" operator="equal">
      <formula>0</formula>
    </cfRule>
    <cfRule type="cellIs" dxfId="0" priority="24308" operator="equal">
      <formula>0</formula>
    </cfRule>
    <cfRule type="cellIs" dxfId="0" priority="24309" operator="equal">
      <formula>0</formula>
    </cfRule>
    <cfRule type="cellIs" dxfId="0" priority="24310" operator="equal">
      <formula>0</formula>
    </cfRule>
    <cfRule type="cellIs" dxfId="0" priority="24311" operator="equal">
      <formula>0</formula>
    </cfRule>
    <cfRule type="cellIs" dxfId="0" priority="24312" operator="equal">
      <formula>0</formula>
    </cfRule>
    <cfRule type="cellIs" dxfId="0" priority="24313" operator="equal">
      <formula>0</formula>
    </cfRule>
    <cfRule type="cellIs" dxfId="0" priority="24314" operator="equal">
      <formula>0</formula>
    </cfRule>
    <cfRule type="cellIs" dxfId="0" priority="24315" operator="equal">
      <formula>0</formula>
    </cfRule>
    <cfRule type="cellIs" dxfId="0" priority="24316" operator="equal">
      <formula>0</formula>
    </cfRule>
    <cfRule type="cellIs" dxfId="0" priority="24317" operator="equal">
      <formula>0</formula>
    </cfRule>
    <cfRule type="cellIs" dxfId="0" priority="24318" operator="equal">
      <formula>0</formula>
    </cfRule>
    <cfRule type="cellIs" dxfId="0" priority="24319" operator="equal">
      <formula>0</formula>
    </cfRule>
    <cfRule type="cellIs" dxfId="0" priority="24320" operator="equal">
      <formula>0</formula>
    </cfRule>
    <cfRule type="cellIs" dxfId="0" priority="24321" operator="equal">
      <formula>0</formula>
    </cfRule>
    <cfRule type="cellIs" dxfId="0" priority="24322" operator="equal">
      <formula>0</formula>
    </cfRule>
    <cfRule type="cellIs" dxfId="0" priority="24323" operator="equal">
      <formula>0</formula>
    </cfRule>
    <cfRule type="cellIs" dxfId="0" priority="24324" operator="equal">
      <formula>0</formula>
    </cfRule>
    <cfRule type="cellIs" dxfId="0" priority="24325" operator="equal">
      <formula>0</formula>
    </cfRule>
    <cfRule type="cellIs" dxfId="0" priority="24326" operator="equal">
      <formula>0</formula>
    </cfRule>
    <cfRule type="cellIs" dxfId="0" priority="24327" operator="equal">
      <formula>0</formula>
    </cfRule>
    <cfRule type="cellIs" dxfId="0" priority="24328" operator="equal">
      <formula>0</formula>
    </cfRule>
    <cfRule type="cellIs" dxfId="0" priority="24329" operator="equal">
      <formula>0</formula>
    </cfRule>
    <cfRule type="cellIs" dxfId="0" priority="24330" operator="equal">
      <formula>0</formula>
    </cfRule>
    <cfRule type="cellIs" dxfId="0" priority="24331" operator="equal">
      <formula>0</formula>
    </cfRule>
    <cfRule type="cellIs" dxfId="0" priority="24332" operator="equal">
      <formula>0</formula>
    </cfRule>
    <cfRule type="cellIs" dxfId="0" priority="24333" operator="equal">
      <formula>0</formula>
    </cfRule>
    <cfRule type="cellIs" dxfId="0" priority="24334" operator="equal">
      <formula>0</formula>
    </cfRule>
    <cfRule type="cellIs" dxfId="0" priority="24335" operator="equal">
      <formula>0</formula>
    </cfRule>
    <cfRule type="cellIs" dxfId="0" priority="24336" operator="equal">
      <formula>0</formula>
    </cfRule>
    <cfRule type="cellIs" dxfId="0" priority="24337" operator="equal">
      <formula>0</formula>
    </cfRule>
    <cfRule type="cellIs" dxfId="0" priority="24338" operator="equal">
      <formula>0</formula>
    </cfRule>
    <cfRule type="cellIs" dxfId="0" priority="24339" operator="equal">
      <formula>0</formula>
    </cfRule>
    <cfRule type="cellIs" dxfId="0" priority="24340" operator="equal">
      <formula>0</formula>
    </cfRule>
    <cfRule type="cellIs" dxfId="0" priority="24341" operator="equal">
      <formula>0</formula>
    </cfRule>
    <cfRule type="cellIs" dxfId="0" priority="24342" operator="equal">
      <formula>0</formula>
    </cfRule>
    <cfRule type="cellIs" dxfId="0" priority="24343" operator="equal">
      <formula>0</formula>
    </cfRule>
    <cfRule type="cellIs" dxfId="0" priority="24344" operator="equal">
      <formula>0</formula>
    </cfRule>
    <cfRule type="cellIs" dxfId="0" priority="24345" operator="equal">
      <formula>0</formula>
    </cfRule>
    <cfRule type="cellIs" dxfId="0" priority="24346" operator="equal">
      <formula>0</formula>
    </cfRule>
    <cfRule type="cellIs" dxfId="0" priority="24347" operator="equal">
      <formula>0</formula>
    </cfRule>
    <cfRule type="cellIs" dxfId="0" priority="24348" operator="equal">
      <formula>0</formula>
    </cfRule>
    <cfRule type="cellIs" dxfId="0" priority="24349" operator="equal">
      <formula>0</formula>
    </cfRule>
    <cfRule type="cellIs" dxfId="0" priority="24350" operator="equal">
      <formula>0</formula>
    </cfRule>
    <cfRule type="cellIs" dxfId="0" priority="24351" operator="equal">
      <formula>0</formula>
    </cfRule>
    <cfRule type="cellIs" dxfId="0" priority="24352" operator="equal">
      <formula>0</formula>
    </cfRule>
    <cfRule type="cellIs" dxfId="0" priority="24353" operator="equal">
      <formula>0</formula>
    </cfRule>
    <cfRule type="cellIs" dxfId="0" priority="24354" operator="equal">
      <formula>0</formula>
    </cfRule>
    <cfRule type="cellIs" dxfId="0" priority="24355" operator="equal">
      <formula>0</formula>
    </cfRule>
    <cfRule type="cellIs" dxfId="0" priority="24356" operator="equal">
      <formula>0</formula>
    </cfRule>
    <cfRule type="cellIs" dxfId="0" priority="24357" operator="equal">
      <formula>0</formula>
    </cfRule>
    <cfRule type="cellIs" dxfId="0" priority="24358" operator="equal">
      <formula>0</formula>
    </cfRule>
    <cfRule type="cellIs" dxfId="0" priority="24359" operator="equal">
      <formula>0</formula>
    </cfRule>
    <cfRule type="cellIs" dxfId="0" priority="24360" operator="equal">
      <formula>0</formula>
    </cfRule>
    <cfRule type="cellIs" dxfId="0" priority="24361" operator="equal">
      <formula>0</formula>
    </cfRule>
    <cfRule type="cellIs" dxfId="0" priority="24362" operator="equal">
      <formula>0</formula>
    </cfRule>
    <cfRule type="cellIs" dxfId="0" priority="24363" operator="equal">
      <formula>0</formula>
    </cfRule>
    <cfRule type="cellIs" dxfId="0" priority="24364" operator="equal">
      <formula>0</formula>
    </cfRule>
    <cfRule type="cellIs" dxfId="0" priority="24365" operator="equal">
      <formula>0</formula>
    </cfRule>
    <cfRule type="cellIs" dxfId="0" priority="24366" operator="equal">
      <formula>0</formula>
    </cfRule>
    <cfRule type="cellIs" dxfId="0" priority="24367" operator="equal">
      <formula>0</formula>
    </cfRule>
    <cfRule type="cellIs" dxfId="0" priority="24368" operator="equal">
      <formula>0</formula>
    </cfRule>
    <cfRule type="cellIs" dxfId="0" priority="24369" operator="equal">
      <formula>0</formula>
    </cfRule>
    <cfRule type="cellIs" dxfId="0" priority="24370" operator="equal">
      <formula>0</formula>
    </cfRule>
    <cfRule type="cellIs" dxfId="0" priority="24371" operator="equal">
      <formula>0</formula>
    </cfRule>
    <cfRule type="cellIs" dxfId="0" priority="24372" operator="equal">
      <formula>0</formula>
    </cfRule>
    <cfRule type="cellIs" dxfId="0" priority="24373" operator="equal">
      <formula>0</formula>
    </cfRule>
    <cfRule type="cellIs" dxfId="0" priority="24374" operator="equal">
      <formula>0</formula>
    </cfRule>
    <cfRule type="cellIs" dxfId="0" priority="24375" operator="equal">
      <formula>0</formula>
    </cfRule>
    <cfRule type="cellIs" dxfId="0" priority="24376" operator="equal">
      <formula>0</formula>
    </cfRule>
    <cfRule type="cellIs" dxfId="0" priority="24377" operator="equal">
      <formula>0</formula>
    </cfRule>
    <cfRule type="cellIs" dxfId="0" priority="24378" operator="equal">
      <formula>0</formula>
    </cfRule>
    <cfRule type="cellIs" dxfId="0" priority="24379" operator="equal">
      <formula>0</formula>
    </cfRule>
    <cfRule type="cellIs" dxfId="0" priority="24380" operator="equal">
      <formula>0</formula>
    </cfRule>
    <cfRule type="cellIs" dxfId="0" priority="24381" operator="equal">
      <formula>0</formula>
    </cfRule>
    <cfRule type="cellIs" dxfId="0" priority="24382" operator="equal">
      <formula>0</formula>
    </cfRule>
    <cfRule type="cellIs" dxfId="0" priority="24383" operator="equal">
      <formula>0</formula>
    </cfRule>
    <cfRule type="cellIs" dxfId="0" priority="24384" operator="equal">
      <formula>0</formula>
    </cfRule>
    <cfRule type="cellIs" dxfId="0" priority="24385" operator="equal">
      <formula>0</formula>
    </cfRule>
    <cfRule type="cellIs" dxfId="0" priority="24386" operator="equal">
      <formula>0</formula>
    </cfRule>
    <cfRule type="cellIs" dxfId="0" priority="24387" operator="equal">
      <formula>0</formula>
    </cfRule>
    <cfRule type="cellIs" dxfId="0" priority="24388" operator="equal">
      <formula>0</formula>
    </cfRule>
    <cfRule type="cellIs" dxfId="0" priority="24389" operator="equal">
      <formula>0</formula>
    </cfRule>
    <cfRule type="cellIs" dxfId="0" priority="24390" operator="equal">
      <formula>0</formula>
    </cfRule>
    <cfRule type="cellIs" dxfId="0" priority="24391" operator="equal">
      <formula>0</formula>
    </cfRule>
    <cfRule type="cellIs" dxfId="0" priority="24392" operator="equal">
      <formula>0</formula>
    </cfRule>
  </conditionalFormatting>
  <conditionalFormatting sqref="D444">
    <cfRule type="cellIs" dxfId="0" priority="24001" operator="equal">
      <formula>0</formula>
    </cfRule>
    <cfRule type="cellIs" dxfId="0" priority="24002" operator="equal">
      <formula>0</formula>
    </cfRule>
    <cfRule type="cellIs" dxfId="0" priority="24003" operator="equal">
      <formula>0</formula>
    </cfRule>
    <cfRule type="cellIs" dxfId="0" priority="24004" operator="equal">
      <formula>0</formula>
    </cfRule>
    <cfRule type="cellIs" dxfId="0" priority="24005" operator="equal">
      <formula>0</formula>
    </cfRule>
    <cfRule type="cellIs" dxfId="0" priority="24006" operator="equal">
      <formula>0</formula>
    </cfRule>
    <cfRule type="cellIs" dxfId="0" priority="24007" operator="equal">
      <formula>0</formula>
    </cfRule>
    <cfRule type="cellIs" dxfId="0" priority="24008" operator="equal">
      <formula>0</formula>
    </cfRule>
    <cfRule type="cellIs" dxfId="0" priority="24009" operator="equal">
      <formula>0</formula>
    </cfRule>
    <cfRule type="cellIs" dxfId="0" priority="24010" operator="equal">
      <formula>0</formula>
    </cfRule>
    <cfRule type="cellIs" dxfId="0" priority="24011" operator="equal">
      <formula>0</formula>
    </cfRule>
    <cfRule type="cellIs" dxfId="0" priority="24012" operator="equal">
      <formula>0</formula>
    </cfRule>
    <cfRule type="cellIs" dxfId="0" priority="24013" operator="equal">
      <formula>0</formula>
    </cfRule>
    <cfRule type="cellIs" dxfId="0" priority="24014" operator="equal">
      <formula>0</formula>
    </cfRule>
    <cfRule type="cellIs" dxfId="0" priority="24015" operator="equal">
      <formula>0</formula>
    </cfRule>
    <cfRule type="cellIs" dxfId="0" priority="24016" operator="equal">
      <formula>0</formula>
    </cfRule>
    <cfRule type="cellIs" dxfId="0" priority="24017" operator="equal">
      <formula>0</formula>
    </cfRule>
    <cfRule type="cellIs" dxfId="0" priority="24018" operator="equal">
      <formula>0</formula>
    </cfRule>
    <cfRule type="cellIs" dxfId="0" priority="24019" operator="equal">
      <formula>0</formula>
    </cfRule>
    <cfRule type="cellIs" dxfId="0" priority="24020" operator="equal">
      <formula>0</formula>
    </cfRule>
    <cfRule type="cellIs" dxfId="0" priority="24021" operator="equal">
      <formula>0</formula>
    </cfRule>
    <cfRule type="cellIs" dxfId="0" priority="24022" operator="equal">
      <formula>0</formula>
    </cfRule>
    <cfRule type="cellIs" dxfId="0" priority="24023" operator="equal">
      <formula>0</formula>
    </cfRule>
    <cfRule type="cellIs" dxfId="0" priority="24024" operator="equal">
      <formula>0</formula>
    </cfRule>
    <cfRule type="cellIs" dxfId="0" priority="24025" operator="equal">
      <formula>0</formula>
    </cfRule>
    <cfRule type="cellIs" dxfId="0" priority="24026" operator="equal">
      <formula>0</formula>
    </cfRule>
    <cfRule type="cellIs" dxfId="0" priority="24027" operator="equal">
      <formula>0</formula>
    </cfRule>
    <cfRule type="cellIs" dxfId="0" priority="24028" operator="equal">
      <formula>0</formula>
    </cfRule>
    <cfRule type="cellIs" dxfId="0" priority="24029" operator="equal">
      <formula>0</formula>
    </cfRule>
    <cfRule type="cellIs" dxfId="0" priority="24030" operator="equal">
      <formula>0</formula>
    </cfRule>
    <cfRule type="cellIs" dxfId="0" priority="24031" operator="equal">
      <formula>0</formula>
    </cfRule>
    <cfRule type="cellIs" dxfId="0" priority="24032" operator="equal">
      <formula>0</formula>
    </cfRule>
    <cfRule type="cellIs" dxfId="0" priority="24033" operator="equal">
      <formula>0</formula>
    </cfRule>
    <cfRule type="cellIs" dxfId="0" priority="24034" operator="equal">
      <formula>0</formula>
    </cfRule>
    <cfRule type="cellIs" dxfId="0" priority="24035" operator="equal">
      <formula>0</formula>
    </cfRule>
    <cfRule type="cellIs" dxfId="0" priority="24036" operator="equal">
      <formula>0</formula>
    </cfRule>
    <cfRule type="cellIs" dxfId="0" priority="24037" operator="equal">
      <formula>0</formula>
    </cfRule>
    <cfRule type="cellIs" dxfId="0" priority="24038" operator="equal">
      <formula>0</formula>
    </cfRule>
    <cfRule type="cellIs" dxfId="0" priority="24039" operator="equal">
      <formula>0</formula>
    </cfRule>
    <cfRule type="cellIs" dxfId="0" priority="24040" operator="equal">
      <formula>0</formula>
    </cfRule>
    <cfRule type="cellIs" dxfId="0" priority="24041" operator="equal">
      <formula>0</formula>
    </cfRule>
    <cfRule type="cellIs" dxfId="0" priority="24042" operator="equal">
      <formula>0</formula>
    </cfRule>
    <cfRule type="cellIs" dxfId="0" priority="24043" operator="equal">
      <formula>0</formula>
    </cfRule>
    <cfRule type="cellIs" dxfId="0" priority="24044" operator="equal">
      <formula>0</formula>
    </cfRule>
    <cfRule type="cellIs" dxfId="0" priority="24045" operator="equal">
      <formula>0</formula>
    </cfRule>
    <cfRule type="cellIs" dxfId="0" priority="24046" operator="equal">
      <formula>0</formula>
    </cfRule>
    <cfRule type="cellIs" dxfId="0" priority="24047" operator="equal">
      <formula>0</formula>
    </cfRule>
    <cfRule type="cellIs" dxfId="0" priority="24048" operator="equal">
      <formula>0</formula>
    </cfRule>
    <cfRule type="cellIs" dxfId="0" priority="24049" operator="equal">
      <formula>0</formula>
    </cfRule>
    <cfRule type="cellIs" dxfId="0" priority="24050" operator="equal">
      <formula>0</formula>
    </cfRule>
    <cfRule type="cellIs" dxfId="0" priority="24051" operator="equal">
      <formula>0</formula>
    </cfRule>
    <cfRule type="cellIs" dxfId="0" priority="24052" operator="equal">
      <formula>0</formula>
    </cfRule>
    <cfRule type="cellIs" dxfId="0" priority="24053" operator="equal">
      <formula>0</formula>
    </cfRule>
    <cfRule type="cellIs" dxfId="0" priority="24054" operator="equal">
      <formula>0</formula>
    </cfRule>
    <cfRule type="cellIs" dxfId="0" priority="24055" operator="equal">
      <formula>0</formula>
    </cfRule>
    <cfRule type="cellIs" dxfId="0" priority="24056" operator="equal">
      <formula>0</formula>
    </cfRule>
    <cfRule type="cellIs" dxfId="0" priority="24057" operator="equal">
      <formula>0</formula>
    </cfRule>
    <cfRule type="cellIs" dxfId="0" priority="24058" operator="equal">
      <formula>0</formula>
    </cfRule>
    <cfRule type="cellIs" dxfId="0" priority="24059" operator="equal">
      <formula>0</formula>
    </cfRule>
    <cfRule type="cellIs" dxfId="0" priority="24060" operator="equal">
      <formula>0</formula>
    </cfRule>
    <cfRule type="cellIs" dxfId="0" priority="24061" operator="equal">
      <formula>0</formula>
    </cfRule>
    <cfRule type="cellIs" dxfId="0" priority="24062" operator="equal">
      <formula>0</formula>
    </cfRule>
    <cfRule type="cellIs" dxfId="0" priority="24063" operator="equal">
      <formula>0</formula>
    </cfRule>
    <cfRule type="cellIs" dxfId="0" priority="24064" operator="equal">
      <formula>0</formula>
    </cfRule>
    <cfRule type="cellIs" dxfId="0" priority="24065" operator="equal">
      <formula>0</formula>
    </cfRule>
    <cfRule type="cellIs" dxfId="0" priority="24066" operator="equal">
      <formula>0</formula>
    </cfRule>
    <cfRule type="cellIs" dxfId="0" priority="24067" operator="equal">
      <formula>0</formula>
    </cfRule>
    <cfRule type="cellIs" dxfId="0" priority="24068" operator="equal">
      <formula>0</formula>
    </cfRule>
    <cfRule type="cellIs" dxfId="0" priority="24069" operator="equal">
      <formula>0</formula>
    </cfRule>
    <cfRule type="cellIs" dxfId="0" priority="24070" operator="equal">
      <formula>0</formula>
    </cfRule>
    <cfRule type="cellIs" dxfId="0" priority="24071" operator="equal">
      <formula>0</formula>
    </cfRule>
    <cfRule type="cellIs" dxfId="0" priority="24072" operator="equal">
      <formula>0</formula>
    </cfRule>
    <cfRule type="cellIs" dxfId="0" priority="24073" operator="equal">
      <formula>0</formula>
    </cfRule>
    <cfRule type="cellIs" dxfId="0" priority="24074" operator="equal">
      <formula>0</formula>
    </cfRule>
    <cfRule type="cellIs" dxfId="0" priority="24075" operator="equal">
      <formula>0</formula>
    </cfRule>
    <cfRule type="cellIs" dxfId="0" priority="24076" operator="equal">
      <formula>0</formula>
    </cfRule>
    <cfRule type="cellIs" dxfId="0" priority="24077" operator="equal">
      <formula>0</formula>
    </cfRule>
    <cfRule type="cellIs" dxfId="0" priority="24078" operator="equal">
      <formula>0</formula>
    </cfRule>
    <cfRule type="cellIs" dxfId="0" priority="24079" operator="equal">
      <formula>0</formula>
    </cfRule>
    <cfRule type="cellIs" dxfId="0" priority="24080" operator="equal">
      <formula>0</formula>
    </cfRule>
    <cfRule type="cellIs" dxfId="0" priority="24081" operator="equal">
      <formula>0</formula>
    </cfRule>
    <cfRule type="cellIs" dxfId="0" priority="24082" operator="equal">
      <formula>0</formula>
    </cfRule>
    <cfRule type="cellIs" dxfId="0" priority="24083" operator="equal">
      <formula>0</formula>
    </cfRule>
    <cfRule type="cellIs" dxfId="0" priority="24084" operator="equal">
      <formula>0</formula>
    </cfRule>
    <cfRule type="cellIs" dxfId="0" priority="24085" operator="equal">
      <formula>0</formula>
    </cfRule>
    <cfRule type="cellIs" dxfId="0" priority="24086" operator="equal">
      <formula>0</formula>
    </cfRule>
    <cfRule type="cellIs" dxfId="0" priority="24087" operator="equal">
      <formula>0</formula>
    </cfRule>
    <cfRule type="cellIs" dxfId="0" priority="24088" operator="equal">
      <formula>0</formula>
    </cfRule>
    <cfRule type="cellIs" dxfId="0" priority="24089" operator="equal">
      <formula>0</formula>
    </cfRule>
    <cfRule type="cellIs" dxfId="0" priority="24090" operator="equal">
      <formula>0</formula>
    </cfRule>
    <cfRule type="cellIs" dxfId="0" priority="24091" operator="equal">
      <formula>0</formula>
    </cfRule>
    <cfRule type="cellIs" dxfId="0" priority="24092" operator="equal">
      <formula>0</formula>
    </cfRule>
    <cfRule type="cellIs" dxfId="0" priority="24093" operator="equal">
      <formula>0</formula>
    </cfRule>
    <cfRule type="cellIs" dxfId="0" priority="24094" operator="equal">
      <formula>0</formula>
    </cfRule>
    <cfRule type="cellIs" dxfId="0" priority="24095" operator="equal">
      <formula>0</formula>
    </cfRule>
    <cfRule type="cellIs" dxfId="0" priority="24096" operator="equal">
      <formula>0</formula>
    </cfRule>
  </conditionalFormatting>
  <conditionalFormatting sqref="D447">
    <cfRule type="cellIs" dxfId="0" priority="23801" operator="equal">
      <formula>0</formula>
    </cfRule>
    <cfRule type="cellIs" dxfId="0" priority="23802" operator="equal">
      <formula>0</formula>
    </cfRule>
    <cfRule type="cellIs" dxfId="0" priority="23803" operator="equal">
      <formula>0</formula>
    </cfRule>
    <cfRule type="cellIs" dxfId="0" priority="23804" operator="equal">
      <formula>0</formula>
    </cfRule>
    <cfRule type="cellIs" dxfId="0" priority="23805" operator="equal">
      <formula>0</formula>
    </cfRule>
    <cfRule type="cellIs" dxfId="0" priority="23806" operator="equal">
      <formula>0</formula>
    </cfRule>
    <cfRule type="cellIs" dxfId="0" priority="23807" operator="equal">
      <formula>0</formula>
    </cfRule>
    <cfRule type="cellIs" dxfId="0" priority="23808" operator="equal">
      <formula>0</formula>
    </cfRule>
    <cfRule type="cellIs" dxfId="0" priority="23809" operator="equal">
      <formula>0</formula>
    </cfRule>
    <cfRule type="cellIs" dxfId="0" priority="23810" operator="equal">
      <formula>0</formula>
    </cfRule>
    <cfRule type="cellIs" dxfId="0" priority="23811" operator="equal">
      <formula>0</formula>
    </cfRule>
    <cfRule type="cellIs" dxfId="0" priority="23812" operator="equal">
      <formula>0</formula>
    </cfRule>
    <cfRule type="cellIs" dxfId="0" priority="23813" operator="equal">
      <formula>0</formula>
    </cfRule>
    <cfRule type="cellIs" dxfId="0" priority="23814" operator="equal">
      <formula>0</formula>
    </cfRule>
    <cfRule type="cellIs" dxfId="0" priority="23815" operator="equal">
      <formula>0</formula>
    </cfRule>
    <cfRule type="cellIs" dxfId="0" priority="23816" operator="equal">
      <formula>0</formula>
    </cfRule>
    <cfRule type="cellIs" dxfId="0" priority="23817" operator="equal">
      <formula>0</formula>
    </cfRule>
    <cfRule type="cellIs" dxfId="0" priority="23818" operator="equal">
      <formula>0</formula>
    </cfRule>
    <cfRule type="cellIs" dxfId="0" priority="23819" operator="equal">
      <formula>0</formula>
    </cfRule>
    <cfRule type="cellIs" dxfId="0" priority="23820" operator="equal">
      <formula>0</formula>
    </cfRule>
    <cfRule type="cellIs" dxfId="0" priority="23821" operator="equal">
      <formula>0</formula>
    </cfRule>
    <cfRule type="cellIs" dxfId="0" priority="23822" operator="equal">
      <formula>0</formula>
    </cfRule>
    <cfRule type="cellIs" dxfId="0" priority="23823" operator="equal">
      <formula>0</formula>
    </cfRule>
    <cfRule type="cellIs" dxfId="0" priority="23824" operator="equal">
      <formula>0</formula>
    </cfRule>
    <cfRule type="cellIs" dxfId="0" priority="23825" operator="equal">
      <formula>0</formula>
    </cfRule>
    <cfRule type="cellIs" dxfId="0" priority="23826" operator="equal">
      <formula>0</formula>
    </cfRule>
    <cfRule type="cellIs" dxfId="0" priority="23827" operator="equal">
      <formula>0</formula>
    </cfRule>
    <cfRule type="cellIs" dxfId="0" priority="23828" operator="equal">
      <formula>0</formula>
    </cfRule>
    <cfRule type="cellIs" dxfId="0" priority="23829" operator="equal">
      <formula>0</formula>
    </cfRule>
    <cfRule type="cellIs" dxfId="0" priority="23830" operator="equal">
      <formula>0</formula>
    </cfRule>
    <cfRule type="cellIs" dxfId="0" priority="23831" operator="equal">
      <formula>0</formula>
    </cfRule>
    <cfRule type="cellIs" dxfId="0" priority="23832" operator="equal">
      <formula>0</formula>
    </cfRule>
    <cfRule type="cellIs" dxfId="0" priority="23833" operator="equal">
      <formula>0</formula>
    </cfRule>
    <cfRule type="cellIs" dxfId="0" priority="23834" operator="equal">
      <formula>0</formula>
    </cfRule>
    <cfRule type="cellIs" dxfId="0" priority="23835" operator="equal">
      <formula>0</formula>
    </cfRule>
    <cfRule type="cellIs" dxfId="0" priority="23836" operator="equal">
      <formula>0</formula>
    </cfRule>
    <cfRule type="cellIs" dxfId="0" priority="23837" operator="equal">
      <formula>0</formula>
    </cfRule>
    <cfRule type="cellIs" dxfId="0" priority="23838" operator="equal">
      <formula>0</formula>
    </cfRule>
    <cfRule type="cellIs" dxfId="0" priority="23839" operator="equal">
      <formula>0</formula>
    </cfRule>
    <cfRule type="cellIs" dxfId="0" priority="23840" operator="equal">
      <formula>0</formula>
    </cfRule>
    <cfRule type="cellIs" dxfId="0" priority="23841" operator="equal">
      <formula>0</formula>
    </cfRule>
    <cfRule type="cellIs" dxfId="0" priority="23842" operator="equal">
      <formula>0</formula>
    </cfRule>
    <cfRule type="cellIs" dxfId="0" priority="23843" operator="equal">
      <formula>0</formula>
    </cfRule>
    <cfRule type="cellIs" dxfId="0" priority="23844" operator="equal">
      <formula>0</formula>
    </cfRule>
    <cfRule type="cellIs" dxfId="0" priority="23845" operator="equal">
      <formula>0</formula>
    </cfRule>
    <cfRule type="cellIs" dxfId="0" priority="23846" operator="equal">
      <formula>0</formula>
    </cfRule>
    <cfRule type="cellIs" dxfId="0" priority="23847" operator="equal">
      <formula>0</formula>
    </cfRule>
    <cfRule type="cellIs" dxfId="0" priority="23848" operator="equal">
      <formula>0</formula>
    </cfRule>
    <cfRule type="cellIs" dxfId="0" priority="23849" operator="equal">
      <formula>0</formula>
    </cfRule>
    <cfRule type="cellIs" dxfId="0" priority="23850" operator="equal">
      <formula>0</formula>
    </cfRule>
    <cfRule type="cellIs" dxfId="0" priority="23851" operator="equal">
      <formula>0</formula>
    </cfRule>
    <cfRule type="cellIs" dxfId="0" priority="23852" operator="equal">
      <formula>0</formula>
    </cfRule>
    <cfRule type="cellIs" dxfId="0" priority="23853" operator="equal">
      <formula>0</formula>
    </cfRule>
    <cfRule type="cellIs" dxfId="0" priority="23854" operator="equal">
      <formula>0</formula>
    </cfRule>
    <cfRule type="cellIs" dxfId="0" priority="23855" operator="equal">
      <formula>0</formula>
    </cfRule>
    <cfRule type="cellIs" dxfId="0" priority="23856" operator="equal">
      <formula>0</formula>
    </cfRule>
    <cfRule type="cellIs" dxfId="0" priority="23857" operator="equal">
      <formula>0</formula>
    </cfRule>
    <cfRule type="cellIs" dxfId="0" priority="23858" operator="equal">
      <formula>0</formula>
    </cfRule>
    <cfRule type="cellIs" dxfId="0" priority="23859" operator="equal">
      <formula>0</formula>
    </cfRule>
    <cfRule type="cellIs" dxfId="0" priority="23860" operator="equal">
      <formula>0</formula>
    </cfRule>
    <cfRule type="cellIs" dxfId="0" priority="23861" operator="equal">
      <formula>0</formula>
    </cfRule>
    <cfRule type="cellIs" dxfId="0" priority="23862" operator="equal">
      <formula>0</formula>
    </cfRule>
    <cfRule type="cellIs" dxfId="0" priority="23863" operator="equal">
      <formula>0</formula>
    </cfRule>
    <cfRule type="cellIs" dxfId="0" priority="23864" operator="equal">
      <formula>0</formula>
    </cfRule>
    <cfRule type="cellIs" dxfId="0" priority="23865" operator="equal">
      <formula>0</formula>
    </cfRule>
    <cfRule type="cellIs" dxfId="0" priority="23866" operator="equal">
      <formula>0</formula>
    </cfRule>
    <cfRule type="cellIs" dxfId="0" priority="23867" operator="equal">
      <formula>0</formula>
    </cfRule>
    <cfRule type="cellIs" dxfId="0" priority="23868" operator="equal">
      <formula>0</formula>
    </cfRule>
    <cfRule type="cellIs" dxfId="0" priority="23869" operator="equal">
      <formula>0</formula>
    </cfRule>
    <cfRule type="cellIs" dxfId="0" priority="23870" operator="equal">
      <formula>0</formula>
    </cfRule>
    <cfRule type="cellIs" dxfId="0" priority="23871" operator="equal">
      <formula>0</formula>
    </cfRule>
    <cfRule type="cellIs" dxfId="0" priority="23872" operator="equal">
      <formula>0</formula>
    </cfRule>
    <cfRule type="cellIs" dxfId="0" priority="23873" operator="equal">
      <formula>0</formula>
    </cfRule>
    <cfRule type="cellIs" dxfId="0" priority="23874" operator="equal">
      <formula>0</formula>
    </cfRule>
    <cfRule type="cellIs" dxfId="0" priority="23875" operator="equal">
      <formula>0</formula>
    </cfRule>
    <cfRule type="cellIs" dxfId="0" priority="23876" operator="equal">
      <formula>0</formula>
    </cfRule>
    <cfRule type="cellIs" dxfId="0" priority="23877" operator="equal">
      <formula>0</formula>
    </cfRule>
    <cfRule type="cellIs" dxfId="0" priority="23878" operator="equal">
      <formula>0</formula>
    </cfRule>
    <cfRule type="cellIs" dxfId="0" priority="23879" operator="equal">
      <formula>0</formula>
    </cfRule>
    <cfRule type="cellIs" dxfId="0" priority="23880" operator="equal">
      <formula>0</formula>
    </cfRule>
    <cfRule type="cellIs" dxfId="0" priority="23881" operator="equal">
      <formula>0</formula>
    </cfRule>
    <cfRule type="cellIs" dxfId="0" priority="23882" operator="equal">
      <formula>0</formula>
    </cfRule>
    <cfRule type="cellIs" dxfId="0" priority="23883" operator="equal">
      <formula>0</formula>
    </cfRule>
    <cfRule type="cellIs" dxfId="0" priority="23884" operator="equal">
      <formula>0</formula>
    </cfRule>
    <cfRule type="cellIs" dxfId="0" priority="23885" operator="equal">
      <formula>0</formula>
    </cfRule>
    <cfRule type="cellIs" dxfId="0" priority="23886" operator="equal">
      <formula>0</formula>
    </cfRule>
    <cfRule type="cellIs" dxfId="0" priority="23887" operator="equal">
      <formula>0</formula>
    </cfRule>
    <cfRule type="cellIs" dxfId="0" priority="23888" operator="equal">
      <formula>0</formula>
    </cfRule>
    <cfRule type="cellIs" dxfId="0" priority="23889" operator="equal">
      <formula>0</formula>
    </cfRule>
    <cfRule type="cellIs" dxfId="0" priority="23890" operator="equal">
      <formula>0</formula>
    </cfRule>
    <cfRule type="cellIs" dxfId="0" priority="23891" operator="equal">
      <formula>0</formula>
    </cfRule>
    <cfRule type="cellIs" dxfId="0" priority="23892" operator="equal">
      <formula>0</formula>
    </cfRule>
    <cfRule type="cellIs" dxfId="0" priority="23893" operator="equal">
      <formula>0</formula>
    </cfRule>
    <cfRule type="cellIs" dxfId="0" priority="23894" operator="equal">
      <formula>0</formula>
    </cfRule>
    <cfRule type="cellIs" dxfId="0" priority="23895" operator="equal">
      <formula>0</formula>
    </cfRule>
    <cfRule type="cellIs" dxfId="0" priority="23896" operator="equal">
      <formula>0</formula>
    </cfRule>
  </conditionalFormatting>
  <conditionalFormatting sqref="D455">
    <cfRule type="cellIs" dxfId="0" priority="23513" operator="equal">
      <formula>0</formula>
    </cfRule>
    <cfRule type="cellIs" dxfId="0" priority="23514" operator="equal">
      <formula>0</formula>
    </cfRule>
    <cfRule type="cellIs" dxfId="0" priority="23515" operator="equal">
      <formula>0</formula>
    </cfRule>
    <cfRule type="cellIs" dxfId="0" priority="23516" operator="equal">
      <formula>0</formula>
    </cfRule>
    <cfRule type="cellIs" dxfId="0" priority="23517" operator="equal">
      <formula>0</formula>
    </cfRule>
    <cfRule type="cellIs" dxfId="0" priority="23518" operator="equal">
      <formula>0</formula>
    </cfRule>
    <cfRule type="cellIs" dxfId="0" priority="23519" operator="equal">
      <formula>0</formula>
    </cfRule>
    <cfRule type="cellIs" dxfId="0" priority="23520" operator="equal">
      <formula>0</formula>
    </cfRule>
    <cfRule type="cellIs" dxfId="0" priority="23521" operator="equal">
      <formula>0</formula>
    </cfRule>
    <cfRule type="cellIs" dxfId="0" priority="23522" operator="equal">
      <formula>0</formula>
    </cfRule>
    <cfRule type="cellIs" dxfId="0" priority="23523" operator="equal">
      <formula>0</formula>
    </cfRule>
    <cfRule type="cellIs" dxfId="0" priority="23524" operator="equal">
      <formula>0</formula>
    </cfRule>
    <cfRule type="cellIs" dxfId="0" priority="23525" operator="equal">
      <formula>0</formula>
    </cfRule>
    <cfRule type="cellIs" dxfId="0" priority="23526" operator="equal">
      <formula>0</formula>
    </cfRule>
    <cfRule type="cellIs" dxfId="0" priority="23527" operator="equal">
      <formula>0</formula>
    </cfRule>
    <cfRule type="cellIs" dxfId="0" priority="23528" operator="equal">
      <formula>0</formula>
    </cfRule>
    <cfRule type="cellIs" dxfId="0" priority="23529" operator="equal">
      <formula>0</formula>
    </cfRule>
    <cfRule type="cellIs" dxfId="0" priority="23530" operator="equal">
      <formula>0</formula>
    </cfRule>
    <cfRule type="cellIs" dxfId="0" priority="23531" operator="equal">
      <formula>0</formula>
    </cfRule>
    <cfRule type="cellIs" dxfId="0" priority="23532" operator="equal">
      <formula>0</formula>
    </cfRule>
    <cfRule type="cellIs" dxfId="0" priority="23533" operator="equal">
      <formula>0</formula>
    </cfRule>
    <cfRule type="cellIs" dxfId="0" priority="23534" operator="equal">
      <formula>0</formula>
    </cfRule>
    <cfRule type="cellIs" dxfId="0" priority="23535" operator="equal">
      <formula>0</formula>
    </cfRule>
    <cfRule type="cellIs" dxfId="0" priority="23536" operator="equal">
      <formula>0</formula>
    </cfRule>
    <cfRule type="cellIs" dxfId="0" priority="23537" operator="equal">
      <formula>0</formula>
    </cfRule>
    <cfRule type="cellIs" dxfId="0" priority="23538" operator="equal">
      <formula>0</formula>
    </cfRule>
    <cfRule type="cellIs" dxfId="0" priority="23539" operator="equal">
      <formula>0</formula>
    </cfRule>
    <cfRule type="cellIs" dxfId="0" priority="23540" operator="equal">
      <formula>0</formula>
    </cfRule>
    <cfRule type="cellIs" dxfId="0" priority="23541" operator="equal">
      <formula>0</formula>
    </cfRule>
    <cfRule type="cellIs" dxfId="0" priority="23542" operator="equal">
      <formula>0</formula>
    </cfRule>
    <cfRule type="cellIs" dxfId="0" priority="23543" operator="equal">
      <formula>0</formula>
    </cfRule>
    <cfRule type="cellIs" dxfId="0" priority="23544" operator="equal">
      <formula>0</formula>
    </cfRule>
    <cfRule type="cellIs" dxfId="0" priority="23545" operator="equal">
      <formula>0</formula>
    </cfRule>
    <cfRule type="cellIs" dxfId="0" priority="23546" operator="equal">
      <formula>0</formula>
    </cfRule>
    <cfRule type="cellIs" dxfId="0" priority="23547" operator="equal">
      <formula>0</formula>
    </cfRule>
    <cfRule type="cellIs" dxfId="0" priority="23548" operator="equal">
      <formula>0</formula>
    </cfRule>
    <cfRule type="cellIs" dxfId="0" priority="23549" operator="equal">
      <formula>0</formula>
    </cfRule>
    <cfRule type="cellIs" dxfId="0" priority="23550" operator="equal">
      <formula>0</formula>
    </cfRule>
    <cfRule type="cellIs" dxfId="0" priority="23551" operator="equal">
      <formula>0</formula>
    </cfRule>
    <cfRule type="cellIs" dxfId="0" priority="23552" operator="equal">
      <formula>0</formula>
    </cfRule>
    <cfRule type="cellIs" dxfId="0" priority="23553" operator="equal">
      <formula>0</formula>
    </cfRule>
    <cfRule type="cellIs" dxfId="0" priority="23554" operator="equal">
      <formula>0</formula>
    </cfRule>
    <cfRule type="cellIs" dxfId="0" priority="23555" operator="equal">
      <formula>0</formula>
    </cfRule>
    <cfRule type="cellIs" dxfId="0" priority="23556" operator="equal">
      <formula>0</formula>
    </cfRule>
    <cfRule type="cellIs" dxfId="0" priority="23557" operator="equal">
      <formula>0</formula>
    </cfRule>
    <cfRule type="cellIs" dxfId="0" priority="23558" operator="equal">
      <formula>0</formula>
    </cfRule>
    <cfRule type="cellIs" dxfId="0" priority="23559" operator="equal">
      <formula>0</formula>
    </cfRule>
    <cfRule type="cellIs" dxfId="0" priority="23560" operator="equal">
      <formula>0</formula>
    </cfRule>
    <cfRule type="cellIs" dxfId="0" priority="23561" operator="equal">
      <formula>0</formula>
    </cfRule>
    <cfRule type="cellIs" dxfId="0" priority="23562" operator="equal">
      <formula>0</formula>
    </cfRule>
    <cfRule type="cellIs" dxfId="0" priority="23563" operator="equal">
      <formula>0</formula>
    </cfRule>
    <cfRule type="cellIs" dxfId="0" priority="23564" operator="equal">
      <formula>0</formula>
    </cfRule>
    <cfRule type="cellIs" dxfId="0" priority="23565" operator="equal">
      <formula>0</formula>
    </cfRule>
    <cfRule type="cellIs" dxfId="0" priority="23566" operator="equal">
      <formula>0</formula>
    </cfRule>
    <cfRule type="cellIs" dxfId="0" priority="23567" operator="equal">
      <formula>0</formula>
    </cfRule>
    <cfRule type="cellIs" dxfId="0" priority="23568" operator="equal">
      <formula>0</formula>
    </cfRule>
    <cfRule type="cellIs" dxfId="0" priority="23569" operator="equal">
      <formula>0</formula>
    </cfRule>
    <cfRule type="cellIs" dxfId="0" priority="23570" operator="equal">
      <formula>0</formula>
    </cfRule>
    <cfRule type="cellIs" dxfId="0" priority="23571" operator="equal">
      <formula>0</formula>
    </cfRule>
    <cfRule type="cellIs" dxfId="0" priority="23572" operator="equal">
      <formula>0</formula>
    </cfRule>
    <cfRule type="cellIs" dxfId="0" priority="23573" operator="equal">
      <formula>0</formula>
    </cfRule>
    <cfRule type="cellIs" dxfId="0" priority="23574" operator="equal">
      <formula>0</formula>
    </cfRule>
    <cfRule type="cellIs" dxfId="0" priority="23575" operator="equal">
      <formula>0</formula>
    </cfRule>
    <cfRule type="cellIs" dxfId="0" priority="23576" operator="equal">
      <formula>0</formula>
    </cfRule>
    <cfRule type="cellIs" dxfId="0" priority="23577" operator="equal">
      <formula>0</formula>
    </cfRule>
    <cfRule type="cellIs" dxfId="0" priority="23578" operator="equal">
      <formula>0</formula>
    </cfRule>
    <cfRule type="cellIs" dxfId="0" priority="23579" operator="equal">
      <formula>0</formula>
    </cfRule>
    <cfRule type="cellIs" dxfId="0" priority="23580" operator="equal">
      <formula>0</formula>
    </cfRule>
    <cfRule type="cellIs" dxfId="0" priority="23581" operator="equal">
      <formula>0</formula>
    </cfRule>
    <cfRule type="cellIs" dxfId="0" priority="23582" operator="equal">
      <formula>0</formula>
    </cfRule>
    <cfRule type="cellIs" dxfId="0" priority="23583" operator="equal">
      <formula>0</formula>
    </cfRule>
    <cfRule type="cellIs" dxfId="0" priority="23584" operator="equal">
      <formula>0</formula>
    </cfRule>
    <cfRule type="cellIs" dxfId="0" priority="23585" operator="equal">
      <formula>0</formula>
    </cfRule>
    <cfRule type="cellIs" dxfId="0" priority="23586" operator="equal">
      <formula>0</formula>
    </cfRule>
    <cfRule type="cellIs" dxfId="0" priority="23587" operator="equal">
      <formula>0</formula>
    </cfRule>
    <cfRule type="cellIs" dxfId="0" priority="23588" operator="equal">
      <formula>0</formula>
    </cfRule>
    <cfRule type="cellIs" dxfId="0" priority="23589" operator="equal">
      <formula>0</formula>
    </cfRule>
    <cfRule type="cellIs" dxfId="0" priority="23590" operator="equal">
      <formula>0</formula>
    </cfRule>
    <cfRule type="cellIs" dxfId="0" priority="23591" operator="equal">
      <formula>0</formula>
    </cfRule>
    <cfRule type="cellIs" dxfId="0" priority="23592" operator="equal">
      <formula>0</formula>
    </cfRule>
    <cfRule type="cellIs" dxfId="0" priority="23593" operator="equal">
      <formula>0</formula>
    </cfRule>
    <cfRule type="cellIs" dxfId="0" priority="23594" operator="equal">
      <formula>0</formula>
    </cfRule>
    <cfRule type="cellIs" dxfId="0" priority="23595" operator="equal">
      <formula>0</formula>
    </cfRule>
    <cfRule type="cellIs" dxfId="0" priority="23596" operator="equal">
      <formula>0</formula>
    </cfRule>
    <cfRule type="cellIs" dxfId="0" priority="23597" operator="equal">
      <formula>0</formula>
    </cfRule>
    <cfRule type="cellIs" dxfId="0" priority="23598" operator="equal">
      <formula>0</formula>
    </cfRule>
    <cfRule type="cellIs" dxfId="0" priority="23599" operator="equal">
      <formula>0</formula>
    </cfRule>
    <cfRule type="cellIs" dxfId="0" priority="23600" operator="equal">
      <formula>0</formula>
    </cfRule>
    <cfRule type="cellIs" dxfId="0" priority="23601" operator="equal">
      <formula>0</formula>
    </cfRule>
    <cfRule type="cellIs" dxfId="0" priority="23602" operator="equal">
      <formula>0</formula>
    </cfRule>
    <cfRule type="cellIs" dxfId="0" priority="23603" operator="equal">
      <formula>0</formula>
    </cfRule>
    <cfRule type="cellIs" dxfId="0" priority="23604" operator="equal">
      <formula>0</formula>
    </cfRule>
    <cfRule type="cellIs" dxfId="0" priority="23605" operator="equal">
      <formula>0</formula>
    </cfRule>
    <cfRule type="cellIs" dxfId="0" priority="23606" operator="equal">
      <formula>0</formula>
    </cfRule>
    <cfRule type="cellIs" dxfId="0" priority="23607" operator="equal">
      <formula>0</formula>
    </cfRule>
    <cfRule type="cellIs" dxfId="0" priority="23608" operator="equal">
      <formula>0</formula>
    </cfRule>
  </conditionalFormatting>
  <conditionalFormatting sqref="D456">
    <cfRule type="cellIs" dxfId="0" priority="23417" operator="equal">
      <formula>0</formula>
    </cfRule>
    <cfRule type="cellIs" dxfId="0" priority="23418" operator="equal">
      <formula>0</formula>
    </cfRule>
    <cfRule type="cellIs" dxfId="0" priority="23419" operator="equal">
      <formula>0</formula>
    </cfRule>
    <cfRule type="cellIs" dxfId="0" priority="23420" operator="equal">
      <formula>0</formula>
    </cfRule>
    <cfRule type="cellIs" dxfId="0" priority="23421" operator="equal">
      <formula>0</formula>
    </cfRule>
    <cfRule type="cellIs" dxfId="0" priority="23422" operator="equal">
      <formula>0</formula>
    </cfRule>
    <cfRule type="cellIs" dxfId="0" priority="23423" operator="equal">
      <formula>0</formula>
    </cfRule>
    <cfRule type="cellIs" dxfId="0" priority="23424" operator="equal">
      <formula>0</formula>
    </cfRule>
    <cfRule type="cellIs" dxfId="0" priority="23425" operator="equal">
      <formula>0</formula>
    </cfRule>
    <cfRule type="cellIs" dxfId="0" priority="23426" operator="equal">
      <formula>0</formula>
    </cfRule>
    <cfRule type="cellIs" dxfId="0" priority="23427" operator="equal">
      <formula>0</formula>
    </cfRule>
    <cfRule type="cellIs" dxfId="0" priority="23428" operator="equal">
      <formula>0</formula>
    </cfRule>
    <cfRule type="cellIs" dxfId="0" priority="23429" operator="equal">
      <formula>0</formula>
    </cfRule>
    <cfRule type="cellIs" dxfId="0" priority="23430" operator="equal">
      <formula>0</formula>
    </cfRule>
    <cfRule type="cellIs" dxfId="0" priority="23431" operator="equal">
      <formula>0</formula>
    </cfRule>
    <cfRule type="cellIs" dxfId="0" priority="23432" operator="equal">
      <formula>0</formula>
    </cfRule>
    <cfRule type="cellIs" dxfId="0" priority="23433" operator="equal">
      <formula>0</formula>
    </cfRule>
    <cfRule type="cellIs" dxfId="0" priority="23434" operator="equal">
      <formula>0</formula>
    </cfRule>
    <cfRule type="cellIs" dxfId="0" priority="23435" operator="equal">
      <formula>0</formula>
    </cfRule>
    <cfRule type="cellIs" dxfId="0" priority="23436" operator="equal">
      <formula>0</formula>
    </cfRule>
    <cfRule type="cellIs" dxfId="0" priority="23437" operator="equal">
      <formula>0</formula>
    </cfRule>
    <cfRule type="cellIs" dxfId="0" priority="23438" operator="equal">
      <formula>0</formula>
    </cfRule>
    <cfRule type="cellIs" dxfId="0" priority="23439" operator="equal">
      <formula>0</formula>
    </cfRule>
    <cfRule type="cellIs" dxfId="0" priority="23440" operator="equal">
      <formula>0</formula>
    </cfRule>
    <cfRule type="cellIs" dxfId="0" priority="23441" operator="equal">
      <formula>0</formula>
    </cfRule>
    <cfRule type="cellIs" dxfId="0" priority="23442" operator="equal">
      <formula>0</formula>
    </cfRule>
    <cfRule type="cellIs" dxfId="0" priority="23443" operator="equal">
      <formula>0</formula>
    </cfRule>
    <cfRule type="cellIs" dxfId="0" priority="23444" operator="equal">
      <formula>0</formula>
    </cfRule>
    <cfRule type="cellIs" dxfId="0" priority="23445" operator="equal">
      <formula>0</formula>
    </cfRule>
    <cfRule type="cellIs" dxfId="0" priority="23446" operator="equal">
      <formula>0</formula>
    </cfRule>
    <cfRule type="cellIs" dxfId="0" priority="23447" operator="equal">
      <formula>0</formula>
    </cfRule>
    <cfRule type="cellIs" dxfId="0" priority="23448" operator="equal">
      <formula>0</formula>
    </cfRule>
    <cfRule type="cellIs" dxfId="0" priority="23449" operator="equal">
      <formula>0</formula>
    </cfRule>
    <cfRule type="cellIs" dxfId="0" priority="23450" operator="equal">
      <formula>0</formula>
    </cfRule>
    <cfRule type="cellIs" dxfId="0" priority="23451" operator="equal">
      <formula>0</formula>
    </cfRule>
    <cfRule type="cellIs" dxfId="0" priority="23452" operator="equal">
      <formula>0</formula>
    </cfRule>
    <cfRule type="cellIs" dxfId="0" priority="23453" operator="equal">
      <formula>0</formula>
    </cfRule>
    <cfRule type="cellIs" dxfId="0" priority="23454" operator="equal">
      <formula>0</formula>
    </cfRule>
    <cfRule type="cellIs" dxfId="0" priority="23455" operator="equal">
      <formula>0</formula>
    </cfRule>
    <cfRule type="cellIs" dxfId="0" priority="23456" operator="equal">
      <formula>0</formula>
    </cfRule>
    <cfRule type="cellIs" dxfId="0" priority="23457" operator="equal">
      <formula>0</formula>
    </cfRule>
    <cfRule type="cellIs" dxfId="0" priority="23458" operator="equal">
      <formula>0</formula>
    </cfRule>
    <cfRule type="cellIs" dxfId="0" priority="23459" operator="equal">
      <formula>0</formula>
    </cfRule>
    <cfRule type="cellIs" dxfId="0" priority="23460" operator="equal">
      <formula>0</formula>
    </cfRule>
    <cfRule type="cellIs" dxfId="0" priority="23461" operator="equal">
      <formula>0</formula>
    </cfRule>
    <cfRule type="cellIs" dxfId="0" priority="23462" operator="equal">
      <formula>0</formula>
    </cfRule>
    <cfRule type="cellIs" dxfId="0" priority="23463" operator="equal">
      <formula>0</formula>
    </cfRule>
    <cfRule type="cellIs" dxfId="0" priority="23464" operator="equal">
      <formula>0</formula>
    </cfRule>
    <cfRule type="cellIs" dxfId="0" priority="23465" operator="equal">
      <formula>0</formula>
    </cfRule>
    <cfRule type="cellIs" dxfId="0" priority="23466" operator="equal">
      <formula>0</formula>
    </cfRule>
    <cfRule type="cellIs" dxfId="0" priority="23467" operator="equal">
      <formula>0</formula>
    </cfRule>
    <cfRule type="cellIs" dxfId="0" priority="23468" operator="equal">
      <formula>0</formula>
    </cfRule>
    <cfRule type="cellIs" dxfId="0" priority="23469" operator="equal">
      <formula>0</formula>
    </cfRule>
    <cfRule type="cellIs" dxfId="0" priority="23470" operator="equal">
      <formula>0</formula>
    </cfRule>
    <cfRule type="cellIs" dxfId="0" priority="23471" operator="equal">
      <formula>0</formula>
    </cfRule>
    <cfRule type="cellIs" dxfId="0" priority="23472" operator="equal">
      <formula>0</formula>
    </cfRule>
    <cfRule type="cellIs" dxfId="0" priority="23473" operator="equal">
      <formula>0</formula>
    </cfRule>
    <cfRule type="cellIs" dxfId="0" priority="23474" operator="equal">
      <formula>0</formula>
    </cfRule>
    <cfRule type="cellIs" dxfId="0" priority="23475" operator="equal">
      <formula>0</formula>
    </cfRule>
    <cfRule type="cellIs" dxfId="0" priority="23476" operator="equal">
      <formula>0</formula>
    </cfRule>
    <cfRule type="cellIs" dxfId="0" priority="23477" operator="equal">
      <formula>0</formula>
    </cfRule>
    <cfRule type="cellIs" dxfId="0" priority="23478" operator="equal">
      <formula>0</formula>
    </cfRule>
    <cfRule type="cellIs" dxfId="0" priority="23479" operator="equal">
      <formula>0</formula>
    </cfRule>
    <cfRule type="cellIs" dxfId="0" priority="23480" operator="equal">
      <formula>0</formula>
    </cfRule>
    <cfRule type="cellIs" dxfId="0" priority="23481" operator="equal">
      <formula>0</formula>
    </cfRule>
    <cfRule type="cellIs" dxfId="0" priority="23482" operator="equal">
      <formula>0</formula>
    </cfRule>
    <cfRule type="cellIs" dxfId="0" priority="23483" operator="equal">
      <formula>0</formula>
    </cfRule>
    <cfRule type="cellIs" dxfId="0" priority="23484" operator="equal">
      <formula>0</formula>
    </cfRule>
    <cfRule type="cellIs" dxfId="0" priority="23485" operator="equal">
      <formula>0</formula>
    </cfRule>
    <cfRule type="cellIs" dxfId="0" priority="23486" operator="equal">
      <formula>0</formula>
    </cfRule>
    <cfRule type="cellIs" dxfId="0" priority="23487" operator="equal">
      <formula>0</formula>
    </cfRule>
    <cfRule type="cellIs" dxfId="0" priority="23488" operator="equal">
      <formula>0</formula>
    </cfRule>
    <cfRule type="cellIs" dxfId="0" priority="23489" operator="equal">
      <formula>0</formula>
    </cfRule>
    <cfRule type="cellIs" dxfId="0" priority="23490" operator="equal">
      <formula>0</formula>
    </cfRule>
    <cfRule type="cellIs" dxfId="0" priority="23491" operator="equal">
      <formula>0</formula>
    </cfRule>
    <cfRule type="cellIs" dxfId="0" priority="23492" operator="equal">
      <formula>0</formula>
    </cfRule>
    <cfRule type="cellIs" dxfId="0" priority="23493" operator="equal">
      <formula>0</formula>
    </cfRule>
    <cfRule type="cellIs" dxfId="0" priority="23494" operator="equal">
      <formula>0</formula>
    </cfRule>
    <cfRule type="cellIs" dxfId="0" priority="23495" operator="equal">
      <formula>0</formula>
    </cfRule>
    <cfRule type="cellIs" dxfId="0" priority="23496" operator="equal">
      <formula>0</formula>
    </cfRule>
    <cfRule type="cellIs" dxfId="0" priority="23497" operator="equal">
      <formula>0</formula>
    </cfRule>
    <cfRule type="cellIs" dxfId="0" priority="23498" operator="equal">
      <formula>0</formula>
    </cfRule>
    <cfRule type="cellIs" dxfId="0" priority="23499" operator="equal">
      <formula>0</formula>
    </cfRule>
    <cfRule type="cellIs" dxfId="0" priority="23500" operator="equal">
      <formula>0</formula>
    </cfRule>
    <cfRule type="cellIs" dxfId="0" priority="23501" operator="equal">
      <formula>0</formula>
    </cfRule>
    <cfRule type="cellIs" dxfId="0" priority="23502" operator="equal">
      <formula>0</formula>
    </cfRule>
    <cfRule type="cellIs" dxfId="0" priority="23503" operator="equal">
      <formula>0</formula>
    </cfRule>
    <cfRule type="cellIs" dxfId="0" priority="23504" operator="equal">
      <formula>0</formula>
    </cfRule>
    <cfRule type="cellIs" dxfId="0" priority="23505" operator="equal">
      <formula>0</formula>
    </cfRule>
    <cfRule type="cellIs" dxfId="0" priority="23506" operator="equal">
      <formula>0</formula>
    </cfRule>
    <cfRule type="cellIs" dxfId="0" priority="23507" operator="equal">
      <formula>0</formula>
    </cfRule>
    <cfRule type="cellIs" dxfId="0" priority="23508" operator="equal">
      <formula>0</formula>
    </cfRule>
    <cfRule type="cellIs" dxfId="0" priority="23509" operator="equal">
      <formula>0</formula>
    </cfRule>
    <cfRule type="cellIs" dxfId="0" priority="23510" operator="equal">
      <formula>0</formula>
    </cfRule>
    <cfRule type="cellIs" dxfId="0" priority="23511" operator="equal">
      <formula>0</formula>
    </cfRule>
    <cfRule type="cellIs" dxfId="0" priority="23512" operator="equal">
      <formula>0</formula>
    </cfRule>
  </conditionalFormatting>
  <conditionalFormatting sqref="D458">
    <cfRule type="cellIs" dxfId="0" priority="23129" operator="equal">
      <formula>0</formula>
    </cfRule>
    <cfRule type="cellIs" dxfId="0" priority="23130" operator="equal">
      <formula>0</formula>
    </cfRule>
    <cfRule type="cellIs" dxfId="0" priority="23131" operator="equal">
      <formula>0</formula>
    </cfRule>
    <cfRule type="cellIs" dxfId="0" priority="23132" operator="equal">
      <formula>0</formula>
    </cfRule>
    <cfRule type="cellIs" dxfId="0" priority="23133" operator="equal">
      <formula>0</formula>
    </cfRule>
    <cfRule type="cellIs" dxfId="0" priority="23134" operator="equal">
      <formula>0</formula>
    </cfRule>
    <cfRule type="cellIs" dxfId="0" priority="23135" operator="equal">
      <formula>0</formula>
    </cfRule>
    <cfRule type="cellIs" dxfId="0" priority="23136" operator="equal">
      <formula>0</formula>
    </cfRule>
    <cfRule type="cellIs" dxfId="0" priority="23137" operator="equal">
      <formula>0</formula>
    </cfRule>
    <cfRule type="cellIs" dxfId="0" priority="23138" operator="equal">
      <formula>0</formula>
    </cfRule>
    <cfRule type="cellIs" dxfId="0" priority="23139" operator="equal">
      <formula>0</formula>
    </cfRule>
    <cfRule type="cellIs" dxfId="0" priority="23140" operator="equal">
      <formula>0</formula>
    </cfRule>
    <cfRule type="cellIs" dxfId="0" priority="23141" operator="equal">
      <formula>0</formula>
    </cfRule>
    <cfRule type="cellIs" dxfId="0" priority="23142" operator="equal">
      <formula>0</formula>
    </cfRule>
    <cfRule type="cellIs" dxfId="0" priority="23143" operator="equal">
      <formula>0</formula>
    </cfRule>
    <cfRule type="cellIs" dxfId="0" priority="23144" operator="equal">
      <formula>0</formula>
    </cfRule>
    <cfRule type="cellIs" dxfId="0" priority="23145" operator="equal">
      <formula>0</formula>
    </cfRule>
    <cfRule type="cellIs" dxfId="0" priority="23146" operator="equal">
      <formula>0</formula>
    </cfRule>
    <cfRule type="cellIs" dxfId="0" priority="23147" operator="equal">
      <formula>0</formula>
    </cfRule>
    <cfRule type="cellIs" dxfId="0" priority="23148" operator="equal">
      <formula>0</formula>
    </cfRule>
    <cfRule type="cellIs" dxfId="0" priority="23149" operator="equal">
      <formula>0</formula>
    </cfRule>
    <cfRule type="cellIs" dxfId="0" priority="23150" operator="equal">
      <formula>0</formula>
    </cfRule>
    <cfRule type="cellIs" dxfId="0" priority="23151" operator="equal">
      <formula>0</formula>
    </cfRule>
    <cfRule type="cellIs" dxfId="0" priority="23152" operator="equal">
      <formula>0</formula>
    </cfRule>
    <cfRule type="cellIs" dxfId="0" priority="23153" operator="equal">
      <formula>0</formula>
    </cfRule>
    <cfRule type="cellIs" dxfId="0" priority="23154" operator="equal">
      <formula>0</formula>
    </cfRule>
    <cfRule type="cellIs" dxfId="0" priority="23155" operator="equal">
      <formula>0</formula>
    </cfRule>
    <cfRule type="cellIs" dxfId="0" priority="23156" operator="equal">
      <formula>0</formula>
    </cfRule>
    <cfRule type="cellIs" dxfId="0" priority="23157" operator="equal">
      <formula>0</formula>
    </cfRule>
    <cfRule type="cellIs" dxfId="0" priority="23158" operator="equal">
      <formula>0</formula>
    </cfRule>
    <cfRule type="cellIs" dxfId="0" priority="23159" operator="equal">
      <formula>0</formula>
    </cfRule>
    <cfRule type="cellIs" dxfId="0" priority="23160" operator="equal">
      <formula>0</formula>
    </cfRule>
    <cfRule type="cellIs" dxfId="0" priority="23161" operator="equal">
      <formula>0</formula>
    </cfRule>
    <cfRule type="cellIs" dxfId="0" priority="23162" operator="equal">
      <formula>0</formula>
    </cfRule>
    <cfRule type="cellIs" dxfId="0" priority="23163" operator="equal">
      <formula>0</formula>
    </cfRule>
    <cfRule type="cellIs" dxfId="0" priority="23164" operator="equal">
      <formula>0</formula>
    </cfRule>
    <cfRule type="cellIs" dxfId="0" priority="23165" operator="equal">
      <formula>0</formula>
    </cfRule>
    <cfRule type="cellIs" dxfId="0" priority="23166" operator="equal">
      <formula>0</formula>
    </cfRule>
    <cfRule type="cellIs" dxfId="0" priority="23167" operator="equal">
      <formula>0</formula>
    </cfRule>
    <cfRule type="cellIs" dxfId="0" priority="23168" operator="equal">
      <formula>0</formula>
    </cfRule>
    <cfRule type="cellIs" dxfId="0" priority="23169" operator="equal">
      <formula>0</formula>
    </cfRule>
    <cfRule type="cellIs" dxfId="0" priority="23170" operator="equal">
      <formula>0</formula>
    </cfRule>
    <cfRule type="cellIs" dxfId="0" priority="23171" operator="equal">
      <formula>0</formula>
    </cfRule>
    <cfRule type="cellIs" dxfId="0" priority="23172" operator="equal">
      <formula>0</formula>
    </cfRule>
    <cfRule type="cellIs" dxfId="0" priority="23173" operator="equal">
      <formula>0</formula>
    </cfRule>
    <cfRule type="cellIs" dxfId="0" priority="23174" operator="equal">
      <formula>0</formula>
    </cfRule>
    <cfRule type="cellIs" dxfId="0" priority="23175" operator="equal">
      <formula>0</formula>
    </cfRule>
    <cfRule type="cellIs" dxfId="0" priority="23176" operator="equal">
      <formula>0</formula>
    </cfRule>
    <cfRule type="cellIs" dxfId="0" priority="23177" operator="equal">
      <formula>0</formula>
    </cfRule>
    <cfRule type="cellIs" dxfId="0" priority="23178" operator="equal">
      <formula>0</formula>
    </cfRule>
    <cfRule type="cellIs" dxfId="0" priority="23179" operator="equal">
      <formula>0</formula>
    </cfRule>
    <cfRule type="cellIs" dxfId="0" priority="23180" operator="equal">
      <formula>0</formula>
    </cfRule>
    <cfRule type="cellIs" dxfId="0" priority="23181" operator="equal">
      <formula>0</formula>
    </cfRule>
    <cfRule type="cellIs" dxfId="0" priority="23182" operator="equal">
      <formula>0</formula>
    </cfRule>
    <cfRule type="cellIs" dxfId="0" priority="23183" operator="equal">
      <formula>0</formula>
    </cfRule>
    <cfRule type="cellIs" dxfId="0" priority="23184" operator="equal">
      <formula>0</formula>
    </cfRule>
    <cfRule type="cellIs" dxfId="0" priority="23185" operator="equal">
      <formula>0</formula>
    </cfRule>
    <cfRule type="cellIs" dxfId="0" priority="23186" operator="equal">
      <formula>0</formula>
    </cfRule>
    <cfRule type="cellIs" dxfId="0" priority="23187" operator="equal">
      <formula>0</formula>
    </cfRule>
    <cfRule type="cellIs" dxfId="0" priority="23188" operator="equal">
      <formula>0</formula>
    </cfRule>
    <cfRule type="cellIs" dxfId="0" priority="23189" operator="equal">
      <formula>0</formula>
    </cfRule>
    <cfRule type="cellIs" dxfId="0" priority="23190" operator="equal">
      <formula>0</formula>
    </cfRule>
    <cfRule type="cellIs" dxfId="0" priority="23191" operator="equal">
      <formula>0</formula>
    </cfRule>
    <cfRule type="cellIs" dxfId="0" priority="23192" operator="equal">
      <formula>0</formula>
    </cfRule>
    <cfRule type="cellIs" dxfId="0" priority="23193" operator="equal">
      <formula>0</formula>
    </cfRule>
    <cfRule type="cellIs" dxfId="0" priority="23194" operator="equal">
      <formula>0</formula>
    </cfRule>
    <cfRule type="cellIs" dxfId="0" priority="23195" operator="equal">
      <formula>0</formula>
    </cfRule>
    <cfRule type="cellIs" dxfId="0" priority="23196" operator="equal">
      <formula>0</formula>
    </cfRule>
    <cfRule type="cellIs" dxfId="0" priority="23197" operator="equal">
      <formula>0</formula>
    </cfRule>
    <cfRule type="cellIs" dxfId="0" priority="23198" operator="equal">
      <formula>0</formula>
    </cfRule>
    <cfRule type="cellIs" dxfId="0" priority="23199" operator="equal">
      <formula>0</formula>
    </cfRule>
    <cfRule type="cellIs" dxfId="0" priority="23200" operator="equal">
      <formula>0</formula>
    </cfRule>
    <cfRule type="cellIs" dxfId="0" priority="23201" operator="equal">
      <formula>0</formula>
    </cfRule>
    <cfRule type="cellIs" dxfId="0" priority="23202" operator="equal">
      <formula>0</formula>
    </cfRule>
    <cfRule type="cellIs" dxfId="0" priority="23203" operator="equal">
      <formula>0</formula>
    </cfRule>
    <cfRule type="cellIs" dxfId="0" priority="23204" operator="equal">
      <formula>0</formula>
    </cfRule>
    <cfRule type="cellIs" dxfId="0" priority="23205" operator="equal">
      <formula>0</formula>
    </cfRule>
    <cfRule type="cellIs" dxfId="0" priority="23206" operator="equal">
      <formula>0</formula>
    </cfRule>
    <cfRule type="cellIs" dxfId="0" priority="23207" operator="equal">
      <formula>0</formula>
    </cfRule>
    <cfRule type="cellIs" dxfId="0" priority="23208" operator="equal">
      <formula>0</formula>
    </cfRule>
    <cfRule type="cellIs" dxfId="0" priority="23209" operator="equal">
      <formula>0</formula>
    </cfRule>
    <cfRule type="cellIs" dxfId="0" priority="23210" operator="equal">
      <formula>0</formula>
    </cfRule>
    <cfRule type="cellIs" dxfId="0" priority="23211" operator="equal">
      <formula>0</formula>
    </cfRule>
    <cfRule type="cellIs" dxfId="0" priority="23212" operator="equal">
      <formula>0</formula>
    </cfRule>
    <cfRule type="cellIs" dxfId="0" priority="23213" operator="equal">
      <formula>0</formula>
    </cfRule>
    <cfRule type="cellIs" dxfId="0" priority="23214" operator="equal">
      <formula>0</formula>
    </cfRule>
    <cfRule type="cellIs" dxfId="0" priority="23215" operator="equal">
      <formula>0</formula>
    </cfRule>
    <cfRule type="cellIs" dxfId="0" priority="23216" operator="equal">
      <formula>0</formula>
    </cfRule>
    <cfRule type="cellIs" dxfId="0" priority="23217" operator="equal">
      <formula>0</formula>
    </cfRule>
    <cfRule type="cellIs" dxfId="0" priority="23218" operator="equal">
      <formula>0</formula>
    </cfRule>
    <cfRule type="cellIs" dxfId="0" priority="23219" operator="equal">
      <formula>0</formula>
    </cfRule>
    <cfRule type="cellIs" dxfId="0" priority="23220" operator="equal">
      <formula>0</formula>
    </cfRule>
    <cfRule type="cellIs" dxfId="0" priority="23221" operator="equal">
      <formula>0</formula>
    </cfRule>
    <cfRule type="cellIs" dxfId="0" priority="23222" operator="equal">
      <formula>0</formula>
    </cfRule>
    <cfRule type="cellIs" dxfId="0" priority="23223" operator="equal">
      <formula>0</formula>
    </cfRule>
    <cfRule type="cellIs" dxfId="0" priority="23224" operator="equal">
      <formula>0</formula>
    </cfRule>
  </conditionalFormatting>
  <conditionalFormatting sqref="D460">
    <cfRule type="cellIs" dxfId="0" priority="23033" operator="equal">
      <formula>0</formula>
    </cfRule>
    <cfRule type="cellIs" dxfId="0" priority="23034" operator="equal">
      <formula>0</formula>
    </cfRule>
    <cfRule type="cellIs" dxfId="0" priority="23035" operator="equal">
      <formula>0</formula>
    </cfRule>
    <cfRule type="cellIs" dxfId="0" priority="23036" operator="equal">
      <formula>0</formula>
    </cfRule>
    <cfRule type="cellIs" dxfId="0" priority="23037" operator="equal">
      <formula>0</formula>
    </cfRule>
    <cfRule type="cellIs" dxfId="0" priority="23038" operator="equal">
      <formula>0</formula>
    </cfRule>
    <cfRule type="cellIs" dxfId="0" priority="23039" operator="equal">
      <formula>0</formula>
    </cfRule>
    <cfRule type="cellIs" dxfId="0" priority="23040" operator="equal">
      <formula>0</formula>
    </cfRule>
    <cfRule type="cellIs" dxfId="0" priority="23041" operator="equal">
      <formula>0</formula>
    </cfRule>
    <cfRule type="cellIs" dxfId="0" priority="23042" operator="equal">
      <formula>0</formula>
    </cfRule>
    <cfRule type="cellIs" dxfId="0" priority="23043" operator="equal">
      <formula>0</formula>
    </cfRule>
    <cfRule type="cellIs" dxfId="0" priority="23044" operator="equal">
      <formula>0</formula>
    </cfRule>
    <cfRule type="cellIs" dxfId="0" priority="23045" operator="equal">
      <formula>0</formula>
    </cfRule>
    <cfRule type="cellIs" dxfId="0" priority="23046" operator="equal">
      <formula>0</formula>
    </cfRule>
    <cfRule type="cellIs" dxfId="0" priority="23047" operator="equal">
      <formula>0</formula>
    </cfRule>
    <cfRule type="cellIs" dxfId="0" priority="23048" operator="equal">
      <formula>0</formula>
    </cfRule>
    <cfRule type="cellIs" dxfId="0" priority="23049" operator="equal">
      <formula>0</formula>
    </cfRule>
    <cfRule type="cellIs" dxfId="0" priority="23050" operator="equal">
      <formula>0</formula>
    </cfRule>
    <cfRule type="cellIs" dxfId="0" priority="23051" operator="equal">
      <formula>0</formula>
    </cfRule>
    <cfRule type="cellIs" dxfId="0" priority="23052" operator="equal">
      <formula>0</formula>
    </cfRule>
    <cfRule type="cellIs" dxfId="0" priority="23053" operator="equal">
      <formula>0</formula>
    </cfRule>
    <cfRule type="cellIs" dxfId="0" priority="23054" operator="equal">
      <formula>0</formula>
    </cfRule>
    <cfRule type="cellIs" dxfId="0" priority="23055" operator="equal">
      <formula>0</formula>
    </cfRule>
    <cfRule type="cellIs" dxfId="0" priority="23056" operator="equal">
      <formula>0</formula>
    </cfRule>
    <cfRule type="cellIs" dxfId="0" priority="23057" operator="equal">
      <formula>0</formula>
    </cfRule>
    <cfRule type="cellIs" dxfId="0" priority="23058" operator="equal">
      <formula>0</formula>
    </cfRule>
    <cfRule type="cellIs" dxfId="0" priority="23059" operator="equal">
      <formula>0</formula>
    </cfRule>
    <cfRule type="cellIs" dxfId="0" priority="23060" operator="equal">
      <formula>0</formula>
    </cfRule>
    <cfRule type="cellIs" dxfId="0" priority="23061" operator="equal">
      <formula>0</formula>
    </cfRule>
    <cfRule type="cellIs" dxfId="0" priority="23062" operator="equal">
      <formula>0</formula>
    </cfRule>
    <cfRule type="cellIs" dxfId="0" priority="23063" operator="equal">
      <formula>0</formula>
    </cfRule>
    <cfRule type="cellIs" dxfId="0" priority="23064" operator="equal">
      <formula>0</formula>
    </cfRule>
    <cfRule type="cellIs" dxfId="0" priority="23065" operator="equal">
      <formula>0</formula>
    </cfRule>
    <cfRule type="cellIs" dxfId="0" priority="23066" operator="equal">
      <formula>0</formula>
    </cfRule>
    <cfRule type="cellIs" dxfId="0" priority="23067" operator="equal">
      <formula>0</formula>
    </cfRule>
    <cfRule type="cellIs" dxfId="0" priority="23068" operator="equal">
      <formula>0</formula>
    </cfRule>
    <cfRule type="cellIs" dxfId="0" priority="23069" operator="equal">
      <formula>0</formula>
    </cfRule>
    <cfRule type="cellIs" dxfId="0" priority="23070" operator="equal">
      <formula>0</formula>
    </cfRule>
    <cfRule type="cellIs" dxfId="0" priority="23071" operator="equal">
      <formula>0</formula>
    </cfRule>
    <cfRule type="cellIs" dxfId="0" priority="23072" operator="equal">
      <formula>0</formula>
    </cfRule>
    <cfRule type="cellIs" dxfId="0" priority="23073" operator="equal">
      <formula>0</formula>
    </cfRule>
    <cfRule type="cellIs" dxfId="0" priority="23074" operator="equal">
      <formula>0</formula>
    </cfRule>
    <cfRule type="cellIs" dxfId="0" priority="23075" operator="equal">
      <formula>0</formula>
    </cfRule>
    <cfRule type="cellIs" dxfId="0" priority="23076" operator="equal">
      <formula>0</formula>
    </cfRule>
    <cfRule type="cellIs" dxfId="0" priority="23077" operator="equal">
      <formula>0</formula>
    </cfRule>
    <cfRule type="cellIs" dxfId="0" priority="23078" operator="equal">
      <formula>0</formula>
    </cfRule>
    <cfRule type="cellIs" dxfId="0" priority="23079" operator="equal">
      <formula>0</formula>
    </cfRule>
    <cfRule type="cellIs" dxfId="0" priority="23080" operator="equal">
      <formula>0</formula>
    </cfRule>
    <cfRule type="cellIs" dxfId="0" priority="23081" operator="equal">
      <formula>0</formula>
    </cfRule>
    <cfRule type="cellIs" dxfId="0" priority="23082" operator="equal">
      <formula>0</formula>
    </cfRule>
    <cfRule type="cellIs" dxfId="0" priority="23083" operator="equal">
      <formula>0</formula>
    </cfRule>
    <cfRule type="cellIs" dxfId="0" priority="23084" operator="equal">
      <formula>0</formula>
    </cfRule>
    <cfRule type="cellIs" dxfId="0" priority="23085" operator="equal">
      <formula>0</formula>
    </cfRule>
    <cfRule type="cellIs" dxfId="0" priority="23086" operator="equal">
      <formula>0</formula>
    </cfRule>
    <cfRule type="cellIs" dxfId="0" priority="23087" operator="equal">
      <formula>0</formula>
    </cfRule>
    <cfRule type="cellIs" dxfId="0" priority="23088" operator="equal">
      <formula>0</formula>
    </cfRule>
    <cfRule type="cellIs" dxfId="0" priority="23089" operator="equal">
      <formula>0</formula>
    </cfRule>
    <cfRule type="cellIs" dxfId="0" priority="23090" operator="equal">
      <formula>0</formula>
    </cfRule>
    <cfRule type="cellIs" dxfId="0" priority="23091" operator="equal">
      <formula>0</formula>
    </cfRule>
    <cfRule type="cellIs" dxfId="0" priority="23092" operator="equal">
      <formula>0</formula>
    </cfRule>
    <cfRule type="cellIs" dxfId="0" priority="23093" operator="equal">
      <formula>0</formula>
    </cfRule>
    <cfRule type="cellIs" dxfId="0" priority="23094" operator="equal">
      <formula>0</formula>
    </cfRule>
    <cfRule type="cellIs" dxfId="0" priority="23095" operator="equal">
      <formula>0</formula>
    </cfRule>
    <cfRule type="cellIs" dxfId="0" priority="23096" operator="equal">
      <formula>0</formula>
    </cfRule>
    <cfRule type="cellIs" dxfId="0" priority="23097" operator="equal">
      <formula>0</formula>
    </cfRule>
    <cfRule type="cellIs" dxfId="0" priority="23098" operator="equal">
      <formula>0</formula>
    </cfRule>
    <cfRule type="cellIs" dxfId="0" priority="23099" operator="equal">
      <formula>0</formula>
    </cfRule>
    <cfRule type="cellIs" dxfId="0" priority="23100" operator="equal">
      <formula>0</formula>
    </cfRule>
    <cfRule type="cellIs" dxfId="0" priority="23101" operator="equal">
      <formula>0</formula>
    </cfRule>
    <cfRule type="cellIs" dxfId="0" priority="23102" operator="equal">
      <formula>0</formula>
    </cfRule>
    <cfRule type="cellIs" dxfId="0" priority="23103" operator="equal">
      <formula>0</formula>
    </cfRule>
    <cfRule type="cellIs" dxfId="0" priority="23104" operator="equal">
      <formula>0</formula>
    </cfRule>
    <cfRule type="cellIs" dxfId="0" priority="23105" operator="equal">
      <formula>0</formula>
    </cfRule>
    <cfRule type="cellIs" dxfId="0" priority="23106" operator="equal">
      <formula>0</formula>
    </cfRule>
    <cfRule type="cellIs" dxfId="0" priority="23107" operator="equal">
      <formula>0</formula>
    </cfRule>
    <cfRule type="cellIs" dxfId="0" priority="23108" operator="equal">
      <formula>0</formula>
    </cfRule>
    <cfRule type="cellIs" dxfId="0" priority="23109" operator="equal">
      <formula>0</formula>
    </cfRule>
    <cfRule type="cellIs" dxfId="0" priority="23110" operator="equal">
      <formula>0</formula>
    </cfRule>
    <cfRule type="cellIs" dxfId="0" priority="23111" operator="equal">
      <formula>0</formula>
    </cfRule>
    <cfRule type="cellIs" dxfId="0" priority="23112" operator="equal">
      <formula>0</formula>
    </cfRule>
    <cfRule type="cellIs" dxfId="0" priority="23113" operator="equal">
      <formula>0</formula>
    </cfRule>
    <cfRule type="cellIs" dxfId="0" priority="23114" operator="equal">
      <formula>0</formula>
    </cfRule>
    <cfRule type="cellIs" dxfId="0" priority="23115" operator="equal">
      <formula>0</formula>
    </cfRule>
    <cfRule type="cellIs" dxfId="0" priority="23116" operator="equal">
      <formula>0</formula>
    </cfRule>
    <cfRule type="cellIs" dxfId="0" priority="23117" operator="equal">
      <formula>0</formula>
    </cfRule>
    <cfRule type="cellIs" dxfId="0" priority="23118" operator="equal">
      <formula>0</formula>
    </cfRule>
    <cfRule type="cellIs" dxfId="0" priority="23119" operator="equal">
      <formula>0</formula>
    </cfRule>
    <cfRule type="cellIs" dxfId="0" priority="23120" operator="equal">
      <formula>0</formula>
    </cfRule>
    <cfRule type="cellIs" dxfId="0" priority="23121" operator="equal">
      <formula>0</formula>
    </cfRule>
    <cfRule type="cellIs" dxfId="0" priority="23122" operator="equal">
      <formula>0</formula>
    </cfRule>
    <cfRule type="cellIs" dxfId="0" priority="23123" operator="equal">
      <formula>0</formula>
    </cfRule>
    <cfRule type="cellIs" dxfId="0" priority="23124" operator="equal">
      <formula>0</formula>
    </cfRule>
    <cfRule type="cellIs" dxfId="0" priority="23125" operator="equal">
      <formula>0</formula>
    </cfRule>
    <cfRule type="cellIs" dxfId="0" priority="23126" operator="equal">
      <formula>0</formula>
    </cfRule>
    <cfRule type="cellIs" dxfId="0" priority="23127" operator="equal">
      <formula>0</formula>
    </cfRule>
    <cfRule type="cellIs" dxfId="0" priority="23128" operator="equal">
      <formula>0</formula>
    </cfRule>
  </conditionalFormatting>
  <conditionalFormatting sqref="D461">
    <cfRule type="cellIs" dxfId="0" priority="22937" operator="equal">
      <formula>0</formula>
    </cfRule>
    <cfRule type="cellIs" dxfId="0" priority="22938" operator="equal">
      <formula>0</formula>
    </cfRule>
    <cfRule type="cellIs" dxfId="0" priority="22939" operator="equal">
      <formula>0</formula>
    </cfRule>
    <cfRule type="cellIs" dxfId="0" priority="22940" operator="equal">
      <formula>0</formula>
    </cfRule>
    <cfRule type="cellIs" dxfId="0" priority="22941" operator="equal">
      <formula>0</formula>
    </cfRule>
    <cfRule type="cellIs" dxfId="0" priority="22942" operator="equal">
      <formula>0</formula>
    </cfRule>
    <cfRule type="cellIs" dxfId="0" priority="22943" operator="equal">
      <formula>0</formula>
    </cfRule>
    <cfRule type="cellIs" dxfId="0" priority="22944" operator="equal">
      <formula>0</formula>
    </cfRule>
    <cfRule type="cellIs" dxfId="0" priority="22945" operator="equal">
      <formula>0</formula>
    </cfRule>
    <cfRule type="cellIs" dxfId="0" priority="22946" operator="equal">
      <formula>0</formula>
    </cfRule>
    <cfRule type="cellIs" dxfId="0" priority="22947" operator="equal">
      <formula>0</formula>
    </cfRule>
    <cfRule type="cellIs" dxfId="0" priority="22948" operator="equal">
      <formula>0</formula>
    </cfRule>
    <cfRule type="cellIs" dxfId="0" priority="22949" operator="equal">
      <formula>0</formula>
    </cfRule>
    <cfRule type="cellIs" dxfId="0" priority="22950" operator="equal">
      <formula>0</formula>
    </cfRule>
    <cfRule type="cellIs" dxfId="0" priority="22951" operator="equal">
      <formula>0</formula>
    </cfRule>
    <cfRule type="cellIs" dxfId="0" priority="22952" operator="equal">
      <formula>0</formula>
    </cfRule>
    <cfRule type="cellIs" dxfId="0" priority="22953" operator="equal">
      <formula>0</formula>
    </cfRule>
    <cfRule type="cellIs" dxfId="0" priority="22954" operator="equal">
      <formula>0</formula>
    </cfRule>
    <cfRule type="cellIs" dxfId="0" priority="22955" operator="equal">
      <formula>0</formula>
    </cfRule>
    <cfRule type="cellIs" dxfId="0" priority="22956" operator="equal">
      <formula>0</formula>
    </cfRule>
    <cfRule type="cellIs" dxfId="0" priority="22957" operator="equal">
      <formula>0</formula>
    </cfRule>
    <cfRule type="cellIs" dxfId="0" priority="22958" operator="equal">
      <formula>0</formula>
    </cfRule>
    <cfRule type="cellIs" dxfId="0" priority="22959" operator="equal">
      <formula>0</formula>
    </cfRule>
    <cfRule type="cellIs" dxfId="0" priority="22960" operator="equal">
      <formula>0</formula>
    </cfRule>
    <cfRule type="cellIs" dxfId="0" priority="22961" operator="equal">
      <formula>0</formula>
    </cfRule>
    <cfRule type="cellIs" dxfId="0" priority="22962" operator="equal">
      <formula>0</formula>
    </cfRule>
    <cfRule type="cellIs" dxfId="0" priority="22963" operator="equal">
      <formula>0</formula>
    </cfRule>
    <cfRule type="cellIs" dxfId="0" priority="22964" operator="equal">
      <formula>0</formula>
    </cfRule>
    <cfRule type="cellIs" dxfId="0" priority="22965" operator="equal">
      <formula>0</formula>
    </cfRule>
    <cfRule type="cellIs" dxfId="0" priority="22966" operator="equal">
      <formula>0</formula>
    </cfRule>
    <cfRule type="cellIs" dxfId="0" priority="22967" operator="equal">
      <formula>0</formula>
    </cfRule>
    <cfRule type="cellIs" dxfId="0" priority="22968" operator="equal">
      <formula>0</formula>
    </cfRule>
    <cfRule type="cellIs" dxfId="0" priority="22969" operator="equal">
      <formula>0</formula>
    </cfRule>
    <cfRule type="cellIs" dxfId="0" priority="22970" operator="equal">
      <formula>0</formula>
    </cfRule>
    <cfRule type="cellIs" dxfId="0" priority="22971" operator="equal">
      <formula>0</formula>
    </cfRule>
    <cfRule type="cellIs" dxfId="0" priority="22972" operator="equal">
      <formula>0</formula>
    </cfRule>
    <cfRule type="cellIs" dxfId="0" priority="22973" operator="equal">
      <formula>0</formula>
    </cfRule>
    <cfRule type="cellIs" dxfId="0" priority="22974" operator="equal">
      <formula>0</formula>
    </cfRule>
    <cfRule type="cellIs" dxfId="0" priority="22975" operator="equal">
      <formula>0</formula>
    </cfRule>
    <cfRule type="cellIs" dxfId="0" priority="22976" operator="equal">
      <formula>0</formula>
    </cfRule>
    <cfRule type="cellIs" dxfId="0" priority="22977" operator="equal">
      <formula>0</formula>
    </cfRule>
    <cfRule type="cellIs" dxfId="0" priority="22978" operator="equal">
      <formula>0</formula>
    </cfRule>
    <cfRule type="cellIs" dxfId="0" priority="22979" operator="equal">
      <formula>0</formula>
    </cfRule>
    <cfRule type="cellIs" dxfId="0" priority="22980" operator="equal">
      <formula>0</formula>
    </cfRule>
    <cfRule type="cellIs" dxfId="0" priority="22981" operator="equal">
      <formula>0</formula>
    </cfRule>
    <cfRule type="cellIs" dxfId="0" priority="22982" operator="equal">
      <formula>0</formula>
    </cfRule>
    <cfRule type="cellIs" dxfId="0" priority="22983" operator="equal">
      <formula>0</formula>
    </cfRule>
    <cfRule type="cellIs" dxfId="0" priority="22984" operator="equal">
      <formula>0</formula>
    </cfRule>
    <cfRule type="cellIs" dxfId="0" priority="22985" operator="equal">
      <formula>0</formula>
    </cfRule>
    <cfRule type="cellIs" dxfId="0" priority="22986" operator="equal">
      <formula>0</formula>
    </cfRule>
    <cfRule type="cellIs" dxfId="0" priority="22987" operator="equal">
      <formula>0</formula>
    </cfRule>
    <cfRule type="cellIs" dxfId="0" priority="22988" operator="equal">
      <formula>0</formula>
    </cfRule>
    <cfRule type="cellIs" dxfId="0" priority="22989" operator="equal">
      <formula>0</formula>
    </cfRule>
    <cfRule type="cellIs" dxfId="0" priority="22990" operator="equal">
      <formula>0</formula>
    </cfRule>
    <cfRule type="cellIs" dxfId="0" priority="22991" operator="equal">
      <formula>0</formula>
    </cfRule>
    <cfRule type="cellIs" dxfId="0" priority="22992" operator="equal">
      <formula>0</formula>
    </cfRule>
    <cfRule type="cellIs" dxfId="0" priority="22993" operator="equal">
      <formula>0</formula>
    </cfRule>
    <cfRule type="cellIs" dxfId="0" priority="22994" operator="equal">
      <formula>0</formula>
    </cfRule>
    <cfRule type="cellIs" dxfId="0" priority="22995" operator="equal">
      <formula>0</formula>
    </cfRule>
    <cfRule type="cellIs" dxfId="0" priority="22996" operator="equal">
      <formula>0</formula>
    </cfRule>
    <cfRule type="cellIs" dxfId="0" priority="22997" operator="equal">
      <formula>0</formula>
    </cfRule>
    <cfRule type="cellIs" dxfId="0" priority="22998" operator="equal">
      <formula>0</formula>
    </cfRule>
    <cfRule type="cellIs" dxfId="0" priority="22999" operator="equal">
      <formula>0</formula>
    </cfRule>
    <cfRule type="cellIs" dxfId="0" priority="23000" operator="equal">
      <formula>0</formula>
    </cfRule>
    <cfRule type="cellIs" dxfId="0" priority="23001" operator="equal">
      <formula>0</formula>
    </cfRule>
    <cfRule type="cellIs" dxfId="0" priority="23002" operator="equal">
      <formula>0</formula>
    </cfRule>
    <cfRule type="cellIs" dxfId="0" priority="23003" operator="equal">
      <formula>0</formula>
    </cfRule>
    <cfRule type="cellIs" dxfId="0" priority="23004" operator="equal">
      <formula>0</formula>
    </cfRule>
    <cfRule type="cellIs" dxfId="0" priority="23005" operator="equal">
      <formula>0</formula>
    </cfRule>
    <cfRule type="cellIs" dxfId="0" priority="23006" operator="equal">
      <formula>0</formula>
    </cfRule>
    <cfRule type="cellIs" dxfId="0" priority="23007" operator="equal">
      <formula>0</formula>
    </cfRule>
    <cfRule type="cellIs" dxfId="0" priority="23008" operator="equal">
      <formula>0</formula>
    </cfRule>
    <cfRule type="cellIs" dxfId="0" priority="23009" operator="equal">
      <formula>0</formula>
    </cfRule>
    <cfRule type="cellIs" dxfId="0" priority="23010" operator="equal">
      <formula>0</formula>
    </cfRule>
    <cfRule type="cellIs" dxfId="0" priority="23011" operator="equal">
      <formula>0</formula>
    </cfRule>
    <cfRule type="cellIs" dxfId="0" priority="23012" operator="equal">
      <formula>0</formula>
    </cfRule>
    <cfRule type="cellIs" dxfId="0" priority="23013" operator="equal">
      <formula>0</formula>
    </cfRule>
    <cfRule type="cellIs" dxfId="0" priority="23014" operator="equal">
      <formula>0</formula>
    </cfRule>
    <cfRule type="cellIs" dxfId="0" priority="23015" operator="equal">
      <formula>0</formula>
    </cfRule>
    <cfRule type="cellIs" dxfId="0" priority="23016" operator="equal">
      <formula>0</formula>
    </cfRule>
    <cfRule type="cellIs" dxfId="0" priority="23017" operator="equal">
      <formula>0</formula>
    </cfRule>
    <cfRule type="cellIs" dxfId="0" priority="23018" operator="equal">
      <formula>0</formula>
    </cfRule>
    <cfRule type="cellIs" dxfId="0" priority="23019" operator="equal">
      <formula>0</formula>
    </cfRule>
    <cfRule type="cellIs" dxfId="0" priority="23020" operator="equal">
      <formula>0</formula>
    </cfRule>
    <cfRule type="cellIs" dxfId="0" priority="23021" operator="equal">
      <formula>0</formula>
    </cfRule>
    <cfRule type="cellIs" dxfId="0" priority="23022" operator="equal">
      <formula>0</formula>
    </cfRule>
    <cfRule type="cellIs" dxfId="0" priority="23023" operator="equal">
      <formula>0</formula>
    </cfRule>
    <cfRule type="cellIs" dxfId="0" priority="23024" operator="equal">
      <formula>0</formula>
    </cfRule>
    <cfRule type="cellIs" dxfId="0" priority="23025" operator="equal">
      <formula>0</formula>
    </cfRule>
    <cfRule type="cellIs" dxfId="0" priority="23026" operator="equal">
      <formula>0</formula>
    </cfRule>
    <cfRule type="cellIs" dxfId="0" priority="23027" operator="equal">
      <formula>0</formula>
    </cfRule>
    <cfRule type="cellIs" dxfId="0" priority="23028" operator="equal">
      <formula>0</formula>
    </cfRule>
    <cfRule type="cellIs" dxfId="0" priority="23029" operator="equal">
      <formula>0</formula>
    </cfRule>
    <cfRule type="cellIs" dxfId="0" priority="23030" operator="equal">
      <formula>0</formula>
    </cfRule>
    <cfRule type="cellIs" dxfId="0" priority="23031" operator="equal">
      <formula>0</formula>
    </cfRule>
    <cfRule type="cellIs" dxfId="0" priority="23032" operator="equal">
      <formula>0</formula>
    </cfRule>
  </conditionalFormatting>
  <conditionalFormatting sqref="D477">
    <cfRule type="cellIs" dxfId="0" priority="22353" operator="equal">
      <formula>0</formula>
    </cfRule>
    <cfRule type="cellIs" dxfId="0" priority="22354" operator="equal">
      <formula>0</formula>
    </cfRule>
    <cfRule type="cellIs" dxfId="0" priority="22355" operator="equal">
      <formula>0</formula>
    </cfRule>
    <cfRule type="cellIs" dxfId="0" priority="22356" operator="equal">
      <formula>0</formula>
    </cfRule>
    <cfRule type="cellIs" dxfId="0" priority="22357" operator="equal">
      <formula>0</formula>
    </cfRule>
    <cfRule type="cellIs" dxfId="0" priority="22358" operator="equal">
      <formula>0</formula>
    </cfRule>
    <cfRule type="cellIs" dxfId="0" priority="22359" operator="equal">
      <formula>0</formula>
    </cfRule>
    <cfRule type="cellIs" dxfId="0" priority="22360" operator="equal">
      <formula>0</formula>
    </cfRule>
    <cfRule type="cellIs" dxfId="0" priority="22361" operator="equal">
      <formula>0</formula>
    </cfRule>
    <cfRule type="cellIs" dxfId="0" priority="22362" operator="equal">
      <formula>0</formula>
    </cfRule>
    <cfRule type="cellIs" dxfId="0" priority="22363" operator="equal">
      <formula>0</formula>
    </cfRule>
    <cfRule type="cellIs" dxfId="0" priority="22364" operator="equal">
      <formula>0</formula>
    </cfRule>
    <cfRule type="cellIs" dxfId="0" priority="22365" operator="equal">
      <formula>0</formula>
    </cfRule>
    <cfRule type="cellIs" dxfId="0" priority="22366" operator="equal">
      <formula>0</formula>
    </cfRule>
    <cfRule type="cellIs" dxfId="0" priority="22367" operator="equal">
      <formula>0</formula>
    </cfRule>
    <cfRule type="cellIs" dxfId="0" priority="22368" operator="equal">
      <formula>0</formula>
    </cfRule>
    <cfRule type="cellIs" dxfId="0" priority="22369" operator="equal">
      <formula>0</formula>
    </cfRule>
    <cfRule type="cellIs" dxfId="0" priority="22370" operator="equal">
      <formula>0</formula>
    </cfRule>
    <cfRule type="cellIs" dxfId="0" priority="22371" operator="equal">
      <formula>0</formula>
    </cfRule>
    <cfRule type="cellIs" dxfId="0" priority="22372" operator="equal">
      <formula>0</formula>
    </cfRule>
    <cfRule type="cellIs" dxfId="0" priority="22373" operator="equal">
      <formula>0</formula>
    </cfRule>
    <cfRule type="cellIs" dxfId="0" priority="22374" operator="equal">
      <formula>0</formula>
    </cfRule>
    <cfRule type="cellIs" dxfId="0" priority="22375" operator="equal">
      <formula>0</formula>
    </cfRule>
    <cfRule type="cellIs" dxfId="0" priority="22376" operator="equal">
      <formula>0</formula>
    </cfRule>
    <cfRule type="cellIs" dxfId="0" priority="22377" operator="equal">
      <formula>0</formula>
    </cfRule>
    <cfRule type="cellIs" dxfId="0" priority="22378" operator="equal">
      <formula>0</formula>
    </cfRule>
    <cfRule type="cellIs" dxfId="0" priority="22379" operator="equal">
      <formula>0</formula>
    </cfRule>
    <cfRule type="cellIs" dxfId="0" priority="22380" operator="equal">
      <formula>0</formula>
    </cfRule>
    <cfRule type="cellIs" dxfId="0" priority="22381" operator="equal">
      <formula>0</formula>
    </cfRule>
    <cfRule type="cellIs" dxfId="0" priority="22382" operator="equal">
      <formula>0</formula>
    </cfRule>
    <cfRule type="cellIs" dxfId="0" priority="22383" operator="equal">
      <formula>0</formula>
    </cfRule>
    <cfRule type="cellIs" dxfId="0" priority="22384" operator="equal">
      <formula>0</formula>
    </cfRule>
    <cfRule type="cellIs" dxfId="0" priority="22385" operator="equal">
      <formula>0</formula>
    </cfRule>
    <cfRule type="cellIs" dxfId="0" priority="22386" operator="equal">
      <formula>0</formula>
    </cfRule>
    <cfRule type="cellIs" dxfId="0" priority="22387" operator="equal">
      <formula>0</formula>
    </cfRule>
    <cfRule type="cellIs" dxfId="0" priority="22388" operator="equal">
      <formula>0</formula>
    </cfRule>
    <cfRule type="cellIs" dxfId="0" priority="22389" operator="equal">
      <formula>0</formula>
    </cfRule>
    <cfRule type="cellIs" dxfId="0" priority="22390" operator="equal">
      <formula>0</formula>
    </cfRule>
    <cfRule type="cellIs" dxfId="0" priority="22391" operator="equal">
      <formula>0</formula>
    </cfRule>
    <cfRule type="cellIs" dxfId="0" priority="22392" operator="equal">
      <formula>0</formula>
    </cfRule>
    <cfRule type="cellIs" dxfId="0" priority="22393" operator="equal">
      <formula>0</formula>
    </cfRule>
    <cfRule type="cellIs" dxfId="0" priority="22394" operator="equal">
      <formula>0</formula>
    </cfRule>
    <cfRule type="cellIs" dxfId="0" priority="22395" operator="equal">
      <formula>0</formula>
    </cfRule>
    <cfRule type="cellIs" dxfId="0" priority="22396" operator="equal">
      <formula>0</formula>
    </cfRule>
    <cfRule type="cellIs" dxfId="0" priority="22397" operator="equal">
      <formula>0</formula>
    </cfRule>
    <cfRule type="cellIs" dxfId="0" priority="22398" operator="equal">
      <formula>0</formula>
    </cfRule>
    <cfRule type="cellIs" dxfId="0" priority="22399" operator="equal">
      <formula>0</formula>
    </cfRule>
    <cfRule type="cellIs" dxfId="0" priority="22400" operator="equal">
      <formula>0</formula>
    </cfRule>
    <cfRule type="cellIs" dxfId="0" priority="22401" operator="equal">
      <formula>0</formula>
    </cfRule>
    <cfRule type="cellIs" dxfId="0" priority="22402" operator="equal">
      <formula>0</formula>
    </cfRule>
    <cfRule type="cellIs" dxfId="0" priority="22403" operator="equal">
      <formula>0</formula>
    </cfRule>
    <cfRule type="cellIs" dxfId="0" priority="22404" operator="equal">
      <formula>0</formula>
    </cfRule>
    <cfRule type="cellIs" dxfId="0" priority="22405" operator="equal">
      <formula>0</formula>
    </cfRule>
    <cfRule type="cellIs" dxfId="0" priority="22406" operator="equal">
      <formula>0</formula>
    </cfRule>
    <cfRule type="cellIs" dxfId="0" priority="22407" operator="equal">
      <formula>0</formula>
    </cfRule>
    <cfRule type="cellIs" dxfId="0" priority="22408" operator="equal">
      <formula>0</formula>
    </cfRule>
    <cfRule type="cellIs" dxfId="0" priority="22409" operator="equal">
      <formula>0</formula>
    </cfRule>
    <cfRule type="cellIs" dxfId="0" priority="22410" operator="equal">
      <formula>0</formula>
    </cfRule>
    <cfRule type="cellIs" dxfId="0" priority="22411" operator="equal">
      <formula>0</formula>
    </cfRule>
    <cfRule type="cellIs" dxfId="0" priority="22412" operator="equal">
      <formula>0</formula>
    </cfRule>
    <cfRule type="cellIs" dxfId="0" priority="22413" operator="equal">
      <formula>0</formula>
    </cfRule>
    <cfRule type="cellIs" dxfId="0" priority="22414" operator="equal">
      <formula>0</formula>
    </cfRule>
    <cfRule type="cellIs" dxfId="0" priority="22415" operator="equal">
      <formula>0</formula>
    </cfRule>
    <cfRule type="cellIs" dxfId="0" priority="22416" operator="equal">
      <formula>0</formula>
    </cfRule>
    <cfRule type="cellIs" dxfId="0" priority="22417" operator="equal">
      <formula>0</formula>
    </cfRule>
    <cfRule type="cellIs" dxfId="0" priority="22418" operator="equal">
      <formula>0</formula>
    </cfRule>
    <cfRule type="cellIs" dxfId="0" priority="22419" operator="equal">
      <formula>0</formula>
    </cfRule>
    <cfRule type="cellIs" dxfId="0" priority="22420" operator="equal">
      <formula>0</formula>
    </cfRule>
    <cfRule type="cellIs" dxfId="0" priority="22421" operator="equal">
      <formula>0</formula>
    </cfRule>
    <cfRule type="cellIs" dxfId="0" priority="22422" operator="equal">
      <formula>0</formula>
    </cfRule>
    <cfRule type="cellIs" dxfId="0" priority="22423" operator="equal">
      <formula>0</formula>
    </cfRule>
    <cfRule type="cellIs" dxfId="0" priority="22424" operator="equal">
      <formula>0</formula>
    </cfRule>
    <cfRule type="cellIs" dxfId="0" priority="22425" operator="equal">
      <formula>0</formula>
    </cfRule>
    <cfRule type="cellIs" dxfId="0" priority="22426" operator="equal">
      <formula>0</formula>
    </cfRule>
    <cfRule type="cellIs" dxfId="0" priority="22427" operator="equal">
      <formula>0</formula>
    </cfRule>
    <cfRule type="cellIs" dxfId="0" priority="22428" operator="equal">
      <formula>0</formula>
    </cfRule>
    <cfRule type="cellIs" dxfId="0" priority="22429" operator="equal">
      <formula>0</formula>
    </cfRule>
    <cfRule type="cellIs" dxfId="0" priority="22430" operator="equal">
      <formula>0</formula>
    </cfRule>
    <cfRule type="cellIs" dxfId="0" priority="22431" operator="equal">
      <formula>0</formula>
    </cfRule>
    <cfRule type="cellIs" dxfId="0" priority="22432" operator="equal">
      <formula>0</formula>
    </cfRule>
    <cfRule type="cellIs" dxfId="0" priority="22433" operator="equal">
      <formula>0</formula>
    </cfRule>
    <cfRule type="cellIs" dxfId="0" priority="22434" operator="equal">
      <formula>0</formula>
    </cfRule>
    <cfRule type="cellIs" dxfId="0" priority="22435" operator="equal">
      <formula>0</formula>
    </cfRule>
    <cfRule type="cellIs" dxfId="0" priority="22436" operator="equal">
      <formula>0</formula>
    </cfRule>
    <cfRule type="cellIs" dxfId="0" priority="22437" operator="equal">
      <formula>0</formula>
    </cfRule>
    <cfRule type="cellIs" dxfId="0" priority="22438" operator="equal">
      <formula>0</formula>
    </cfRule>
    <cfRule type="cellIs" dxfId="0" priority="22439" operator="equal">
      <formula>0</formula>
    </cfRule>
    <cfRule type="cellIs" dxfId="0" priority="22440" operator="equal">
      <formula>0</formula>
    </cfRule>
    <cfRule type="cellIs" dxfId="0" priority="22441" operator="equal">
      <formula>0</formula>
    </cfRule>
    <cfRule type="cellIs" dxfId="0" priority="22442" operator="equal">
      <formula>0</formula>
    </cfRule>
    <cfRule type="cellIs" dxfId="0" priority="22443" operator="equal">
      <formula>0</formula>
    </cfRule>
    <cfRule type="cellIs" dxfId="0" priority="22444" operator="equal">
      <formula>0</formula>
    </cfRule>
    <cfRule type="cellIs" dxfId="0" priority="22445" operator="equal">
      <formula>0</formula>
    </cfRule>
    <cfRule type="cellIs" dxfId="0" priority="22446" operator="equal">
      <formula>0</formula>
    </cfRule>
    <cfRule type="cellIs" dxfId="0" priority="22447" operator="equal">
      <formula>0</formula>
    </cfRule>
    <cfRule type="cellIs" dxfId="0" priority="22448" operator="equal">
      <formula>0</formula>
    </cfRule>
  </conditionalFormatting>
  <conditionalFormatting sqref="D479">
    <cfRule type="cellIs" dxfId="0" priority="22153" operator="equal">
      <formula>0</formula>
    </cfRule>
    <cfRule type="cellIs" dxfId="0" priority="22154" operator="equal">
      <formula>0</formula>
    </cfRule>
    <cfRule type="cellIs" dxfId="0" priority="22155" operator="equal">
      <formula>0</formula>
    </cfRule>
    <cfRule type="cellIs" dxfId="0" priority="22156" operator="equal">
      <formula>0</formula>
    </cfRule>
    <cfRule type="cellIs" dxfId="0" priority="22157" operator="equal">
      <formula>0</formula>
    </cfRule>
    <cfRule type="cellIs" dxfId="0" priority="22158" operator="equal">
      <formula>0</formula>
    </cfRule>
    <cfRule type="cellIs" dxfId="0" priority="22159" operator="equal">
      <formula>0</formula>
    </cfRule>
    <cfRule type="cellIs" dxfId="0" priority="22160" operator="equal">
      <formula>0</formula>
    </cfRule>
    <cfRule type="cellIs" dxfId="0" priority="22161" operator="equal">
      <formula>0</formula>
    </cfRule>
    <cfRule type="cellIs" dxfId="0" priority="22162" operator="equal">
      <formula>0</formula>
    </cfRule>
    <cfRule type="cellIs" dxfId="0" priority="22163" operator="equal">
      <formula>0</formula>
    </cfRule>
    <cfRule type="cellIs" dxfId="0" priority="22164" operator="equal">
      <formula>0</formula>
    </cfRule>
    <cfRule type="cellIs" dxfId="0" priority="22165" operator="equal">
      <formula>0</formula>
    </cfRule>
    <cfRule type="cellIs" dxfId="0" priority="22166" operator="equal">
      <formula>0</formula>
    </cfRule>
    <cfRule type="cellIs" dxfId="0" priority="22167" operator="equal">
      <formula>0</formula>
    </cfRule>
    <cfRule type="cellIs" dxfId="0" priority="22168" operator="equal">
      <formula>0</formula>
    </cfRule>
    <cfRule type="cellIs" dxfId="0" priority="22169" operator="equal">
      <formula>0</formula>
    </cfRule>
    <cfRule type="cellIs" dxfId="0" priority="22170" operator="equal">
      <formula>0</formula>
    </cfRule>
    <cfRule type="cellIs" dxfId="0" priority="22171" operator="equal">
      <formula>0</formula>
    </cfRule>
    <cfRule type="cellIs" dxfId="0" priority="22172" operator="equal">
      <formula>0</formula>
    </cfRule>
    <cfRule type="cellIs" dxfId="0" priority="22173" operator="equal">
      <formula>0</formula>
    </cfRule>
    <cfRule type="cellIs" dxfId="0" priority="22174" operator="equal">
      <formula>0</formula>
    </cfRule>
    <cfRule type="cellIs" dxfId="0" priority="22175" operator="equal">
      <formula>0</formula>
    </cfRule>
    <cfRule type="cellIs" dxfId="0" priority="22176" operator="equal">
      <formula>0</formula>
    </cfRule>
    <cfRule type="cellIs" dxfId="0" priority="22177" operator="equal">
      <formula>0</formula>
    </cfRule>
    <cfRule type="cellIs" dxfId="0" priority="22178" operator="equal">
      <formula>0</formula>
    </cfRule>
    <cfRule type="cellIs" dxfId="0" priority="22179" operator="equal">
      <formula>0</formula>
    </cfRule>
    <cfRule type="cellIs" dxfId="0" priority="22180" operator="equal">
      <formula>0</formula>
    </cfRule>
    <cfRule type="cellIs" dxfId="0" priority="22181" operator="equal">
      <formula>0</formula>
    </cfRule>
    <cfRule type="cellIs" dxfId="0" priority="22182" operator="equal">
      <formula>0</formula>
    </cfRule>
    <cfRule type="cellIs" dxfId="0" priority="22183" operator="equal">
      <formula>0</formula>
    </cfRule>
    <cfRule type="cellIs" dxfId="0" priority="22184" operator="equal">
      <formula>0</formula>
    </cfRule>
    <cfRule type="cellIs" dxfId="0" priority="22185" operator="equal">
      <formula>0</formula>
    </cfRule>
    <cfRule type="cellIs" dxfId="0" priority="22186" operator="equal">
      <formula>0</formula>
    </cfRule>
    <cfRule type="cellIs" dxfId="0" priority="22187" operator="equal">
      <formula>0</formula>
    </cfRule>
    <cfRule type="cellIs" dxfId="0" priority="22188" operator="equal">
      <formula>0</formula>
    </cfRule>
    <cfRule type="cellIs" dxfId="0" priority="22189" operator="equal">
      <formula>0</formula>
    </cfRule>
    <cfRule type="cellIs" dxfId="0" priority="22190" operator="equal">
      <formula>0</formula>
    </cfRule>
    <cfRule type="cellIs" dxfId="0" priority="22191" operator="equal">
      <formula>0</formula>
    </cfRule>
    <cfRule type="cellIs" dxfId="0" priority="22192" operator="equal">
      <formula>0</formula>
    </cfRule>
    <cfRule type="cellIs" dxfId="0" priority="22193" operator="equal">
      <formula>0</formula>
    </cfRule>
    <cfRule type="cellIs" dxfId="0" priority="22194" operator="equal">
      <formula>0</formula>
    </cfRule>
    <cfRule type="cellIs" dxfId="0" priority="22195" operator="equal">
      <formula>0</formula>
    </cfRule>
    <cfRule type="cellIs" dxfId="0" priority="22196" operator="equal">
      <formula>0</formula>
    </cfRule>
    <cfRule type="cellIs" dxfId="0" priority="22197" operator="equal">
      <formula>0</formula>
    </cfRule>
    <cfRule type="cellIs" dxfId="0" priority="22198" operator="equal">
      <formula>0</formula>
    </cfRule>
    <cfRule type="cellIs" dxfId="0" priority="22199" operator="equal">
      <formula>0</formula>
    </cfRule>
    <cfRule type="cellIs" dxfId="0" priority="22200" operator="equal">
      <formula>0</formula>
    </cfRule>
    <cfRule type="cellIs" dxfId="0" priority="22201" operator="equal">
      <formula>0</formula>
    </cfRule>
    <cfRule type="cellIs" dxfId="0" priority="22202" operator="equal">
      <formula>0</formula>
    </cfRule>
    <cfRule type="cellIs" dxfId="0" priority="22203" operator="equal">
      <formula>0</formula>
    </cfRule>
    <cfRule type="cellIs" dxfId="0" priority="22204" operator="equal">
      <formula>0</formula>
    </cfRule>
    <cfRule type="cellIs" dxfId="0" priority="22205" operator="equal">
      <formula>0</formula>
    </cfRule>
    <cfRule type="cellIs" dxfId="0" priority="22206" operator="equal">
      <formula>0</formula>
    </cfRule>
    <cfRule type="cellIs" dxfId="0" priority="22207" operator="equal">
      <formula>0</formula>
    </cfRule>
    <cfRule type="cellIs" dxfId="0" priority="22208" operator="equal">
      <formula>0</formula>
    </cfRule>
    <cfRule type="cellIs" dxfId="0" priority="22209" operator="equal">
      <formula>0</formula>
    </cfRule>
    <cfRule type="cellIs" dxfId="0" priority="22210" operator="equal">
      <formula>0</formula>
    </cfRule>
    <cfRule type="cellIs" dxfId="0" priority="22211" operator="equal">
      <formula>0</formula>
    </cfRule>
    <cfRule type="cellIs" dxfId="0" priority="22212" operator="equal">
      <formula>0</formula>
    </cfRule>
    <cfRule type="cellIs" dxfId="0" priority="22213" operator="equal">
      <formula>0</formula>
    </cfRule>
    <cfRule type="cellIs" dxfId="0" priority="22214" operator="equal">
      <formula>0</formula>
    </cfRule>
    <cfRule type="cellIs" dxfId="0" priority="22215" operator="equal">
      <formula>0</formula>
    </cfRule>
    <cfRule type="cellIs" dxfId="0" priority="22216" operator="equal">
      <formula>0</formula>
    </cfRule>
    <cfRule type="cellIs" dxfId="0" priority="22217" operator="equal">
      <formula>0</formula>
    </cfRule>
    <cfRule type="cellIs" dxfId="0" priority="22218" operator="equal">
      <formula>0</formula>
    </cfRule>
    <cfRule type="cellIs" dxfId="0" priority="22219" operator="equal">
      <formula>0</formula>
    </cfRule>
    <cfRule type="cellIs" dxfId="0" priority="22220" operator="equal">
      <formula>0</formula>
    </cfRule>
    <cfRule type="cellIs" dxfId="0" priority="22221" operator="equal">
      <formula>0</formula>
    </cfRule>
    <cfRule type="cellIs" dxfId="0" priority="22222" operator="equal">
      <formula>0</formula>
    </cfRule>
    <cfRule type="cellIs" dxfId="0" priority="22223" operator="equal">
      <formula>0</formula>
    </cfRule>
    <cfRule type="cellIs" dxfId="0" priority="22224" operator="equal">
      <formula>0</formula>
    </cfRule>
    <cfRule type="cellIs" dxfId="0" priority="22225" operator="equal">
      <formula>0</formula>
    </cfRule>
    <cfRule type="cellIs" dxfId="0" priority="22226" operator="equal">
      <formula>0</formula>
    </cfRule>
    <cfRule type="cellIs" dxfId="0" priority="22227" operator="equal">
      <formula>0</formula>
    </cfRule>
    <cfRule type="cellIs" dxfId="0" priority="22228" operator="equal">
      <formula>0</formula>
    </cfRule>
    <cfRule type="cellIs" dxfId="0" priority="22229" operator="equal">
      <formula>0</formula>
    </cfRule>
    <cfRule type="cellIs" dxfId="0" priority="22230" operator="equal">
      <formula>0</formula>
    </cfRule>
    <cfRule type="cellIs" dxfId="0" priority="22231" operator="equal">
      <formula>0</formula>
    </cfRule>
    <cfRule type="cellIs" dxfId="0" priority="22232" operator="equal">
      <formula>0</formula>
    </cfRule>
    <cfRule type="cellIs" dxfId="0" priority="22233" operator="equal">
      <formula>0</formula>
    </cfRule>
    <cfRule type="cellIs" dxfId="0" priority="22234" operator="equal">
      <formula>0</formula>
    </cfRule>
    <cfRule type="cellIs" dxfId="0" priority="22235" operator="equal">
      <formula>0</formula>
    </cfRule>
    <cfRule type="cellIs" dxfId="0" priority="22236" operator="equal">
      <formula>0</formula>
    </cfRule>
    <cfRule type="cellIs" dxfId="0" priority="22237" operator="equal">
      <formula>0</formula>
    </cfRule>
    <cfRule type="cellIs" dxfId="0" priority="22238" operator="equal">
      <formula>0</formula>
    </cfRule>
    <cfRule type="cellIs" dxfId="0" priority="22239" operator="equal">
      <formula>0</formula>
    </cfRule>
    <cfRule type="cellIs" dxfId="0" priority="22240" operator="equal">
      <formula>0</formula>
    </cfRule>
    <cfRule type="cellIs" dxfId="0" priority="22241" operator="equal">
      <formula>0</formula>
    </cfRule>
    <cfRule type="cellIs" dxfId="0" priority="22242" operator="equal">
      <formula>0</formula>
    </cfRule>
    <cfRule type="cellIs" dxfId="0" priority="22243" operator="equal">
      <formula>0</formula>
    </cfRule>
    <cfRule type="cellIs" dxfId="0" priority="22244" operator="equal">
      <formula>0</formula>
    </cfRule>
    <cfRule type="cellIs" dxfId="0" priority="22245" operator="equal">
      <formula>0</formula>
    </cfRule>
    <cfRule type="cellIs" dxfId="0" priority="22246" operator="equal">
      <formula>0</formula>
    </cfRule>
    <cfRule type="cellIs" dxfId="0" priority="22247" operator="equal">
      <formula>0</formula>
    </cfRule>
    <cfRule type="cellIs" dxfId="0" priority="22248" operator="equal">
      <formula>0</formula>
    </cfRule>
  </conditionalFormatting>
  <conditionalFormatting sqref="D480">
    <cfRule type="cellIs" dxfId="0" priority="22057" operator="equal">
      <formula>0</formula>
    </cfRule>
    <cfRule type="cellIs" dxfId="0" priority="22058" operator="equal">
      <formula>0</formula>
    </cfRule>
    <cfRule type="cellIs" dxfId="0" priority="22059" operator="equal">
      <formula>0</formula>
    </cfRule>
    <cfRule type="cellIs" dxfId="0" priority="22060" operator="equal">
      <formula>0</formula>
    </cfRule>
    <cfRule type="cellIs" dxfId="0" priority="22061" operator="equal">
      <formula>0</formula>
    </cfRule>
    <cfRule type="cellIs" dxfId="0" priority="22062" operator="equal">
      <formula>0</formula>
    </cfRule>
    <cfRule type="cellIs" dxfId="0" priority="22063" operator="equal">
      <formula>0</formula>
    </cfRule>
    <cfRule type="cellIs" dxfId="0" priority="22064" operator="equal">
      <formula>0</formula>
    </cfRule>
    <cfRule type="cellIs" dxfId="0" priority="22065" operator="equal">
      <formula>0</formula>
    </cfRule>
    <cfRule type="cellIs" dxfId="0" priority="22066" operator="equal">
      <formula>0</formula>
    </cfRule>
    <cfRule type="cellIs" dxfId="0" priority="22067" operator="equal">
      <formula>0</formula>
    </cfRule>
    <cfRule type="cellIs" dxfId="0" priority="22068" operator="equal">
      <formula>0</formula>
    </cfRule>
    <cfRule type="cellIs" dxfId="0" priority="22069" operator="equal">
      <formula>0</formula>
    </cfRule>
    <cfRule type="cellIs" dxfId="0" priority="22070" operator="equal">
      <formula>0</formula>
    </cfRule>
    <cfRule type="cellIs" dxfId="0" priority="22071" operator="equal">
      <formula>0</formula>
    </cfRule>
    <cfRule type="cellIs" dxfId="0" priority="22072" operator="equal">
      <formula>0</formula>
    </cfRule>
    <cfRule type="cellIs" dxfId="0" priority="22073" operator="equal">
      <formula>0</formula>
    </cfRule>
    <cfRule type="cellIs" dxfId="0" priority="22074" operator="equal">
      <formula>0</formula>
    </cfRule>
    <cfRule type="cellIs" dxfId="0" priority="22075" operator="equal">
      <formula>0</formula>
    </cfRule>
    <cfRule type="cellIs" dxfId="0" priority="22076" operator="equal">
      <formula>0</formula>
    </cfRule>
    <cfRule type="cellIs" dxfId="0" priority="22077" operator="equal">
      <formula>0</formula>
    </cfRule>
    <cfRule type="cellIs" dxfId="0" priority="22078" operator="equal">
      <formula>0</formula>
    </cfRule>
    <cfRule type="cellIs" dxfId="0" priority="22079" operator="equal">
      <formula>0</formula>
    </cfRule>
    <cfRule type="cellIs" dxfId="0" priority="22080" operator="equal">
      <formula>0</formula>
    </cfRule>
    <cfRule type="cellIs" dxfId="0" priority="22081" operator="equal">
      <formula>0</formula>
    </cfRule>
    <cfRule type="cellIs" dxfId="0" priority="22082" operator="equal">
      <formula>0</formula>
    </cfRule>
    <cfRule type="cellIs" dxfId="0" priority="22083" operator="equal">
      <formula>0</formula>
    </cfRule>
    <cfRule type="cellIs" dxfId="0" priority="22084" operator="equal">
      <formula>0</formula>
    </cfRule>
    <cfRule type="cellIs" dxfId="0" priority="22085" operator="equal">
      <formula>0</formula>
    </cfRule>
    <cfRule type="cellIs" dxfId="0" priority="22086" operator="equal">
      <formula>0</formula>
    </cfRule>
    <cfRule type="cellIs" dxfId="0" priority="22087" operator="equal">
      <formula>0</formula>
    </cfRule>
    <cfRule type="cellIs" dxfId="0" priority="22088" operator="equal">
      <formula>0</formula>
    </cfRule>
    <cfRule type="cellIs" dxfId="0" priority="22089" operator="equal">
      <formula>0</formula>
    </cfRule>
    <cfRule type="cellIs" dxfId="0" priority="22090" operator="equal">
      <formula>0</formula>
    </cfRule>
    <cfRule type="cellIs" dxfId="0" priority="22091" operator="equal">
      <formula>0</formula>
    </cfRule>
    <cfRule type="cellIs" dxfId="0" priority="22092" operator="equal">
      <formula>0</formula>
    </cfRule>
    <cfRule type="cellIs" dxfId="0" priority="22093" operator="equal">
      <formula>0</formula>
    </cfRule>
    <cfRule type="cellIs" dxfId="0" priority="22094" operator="equal">
      <formula>0</formula>
    </cfRule>
    <cfRule type="cellIs" dxfId="0" priority="22095" operator="equal">
      <formula>0</formula>
    </cfRule>
    <cfRule type="cellIs" dxfId="0" priority="22096" operator="equal">
      <formula>0</formula>
    </cfRule>
    <cfRule type="cellIs" dxfId="0" priority="22097" operator="equal">
      <formula>0</formula>
    </cfRule>
    <cfRule type="cellIs" dxfId="0" priority="22098" operator="equal">
      <formula>0</formula>
    </cfRule>
    <cfRule type="cellIs" dxfId="0" priority="22099" operator="equal">
      <formula>0</formula>
    </cfRule>
    <cfRule type="cellIs" dxfId="0" priority="22100" operator="equal">
      <formula>0</formula>
    </cfRule>
    <cfRule type="cellIs" dxfId="0" priority="22101" operator="equal">
      <formula>0</formula>
    </cfRule>
    <cfRule type="cellIs" dxfId="0" priority="22102" operator="equal">
      <formula>0</formula>
    </cfRule>
    <cfRule type="cellIs" dxfId="0" priority="22103" operator="equal">
      <formula>0</formula>
    </cfRule>
    <cfRule type="cellIs" dxfId="0" priority="22104" operator="equal">
      <formula>0</formula>
    </cfRule>
    <cfRule type="cellIs" dxfId="0" priority="22105" operator="equal">
      <formula>0</formula>
    </cfRule>
    <cfRule type="cellIs" dxfId="0" priority="22106" operator="equal">
      <formula>0</formula>
    </cfRule>
    <cfRule type="cellIs" dxfId="0" priority="22107" operator="equal">
      <formula>0</formula>
    </cfRule>
    <cfRule type="cellIs" dxfId="0" priority="22108" operator="equal">
      <formula>0</formula>
    </cfRule>
    <cfRule type="cellIs" dxfId="0" priority="22109" operator="equal">
      <formula>0</formula>
    </cfRule>
    <cfRule type="cellIs" dxfId="0" priority="22110" operator="equal">
      <formula>0</formula>
    </cfRule>
    <cfRule type="cellIs" dxfId="0" priority="22111" operator="equal">
      <formula>0</formula>
    </cfRule>
    <cfRule type="cellIs" dxfId="0" priority="22112" operator="equal">
      <formula>0</formula>
    </cfRule>
    <cfRule type="cellIs" dxfId="0" priority="22113" operator="equal">
      <formula>0</formula>
    </cfRule>
    <cfRule type="cellIs" dxfId="0" priority="22114" operator="equal">
      <formula>0</formula>
    </cfRule>
    <cfRule type="cellIs" dxfId="0" priority="22115" operator="equal">
      <formula>0</formula>
    </cfRule>
    <cfRule type="cellIs" dxfId="0" priority="22116" operator="equal">
      <formula>0</formula>
    </cfRule>
    <cfRule type="cellIs" dxfId="0" priority="22117" operator="equal">
      <formula>0</formula>
    </cfRule>
    <cfRule type="cellIs" dxfId="0" priority="22118" operator="equal">
      <formula>0</formula>
    </cfRule>
    <cfRule type="cellIs" dxfId="0" priority="22119" operator="equal">
      <formula>0</formula>
    </cfRule>
    <cfRule type="cellIs" dxfId="0" priority="22120" operator="equal">
      <formula>0</formula>
    </cfRule>
    <cfRule type="cellIs" dxfId="0" priority="22121" operator="equal">
      <formula>0</formula>
    </cfRule>
    <cfRule type="cellIs" dxfId="0" priority="22122" operator="equal">
      <formula>0</formula>
    </cfRule>
    <cfRule type="cellIs" dxfId="0" priority="22123" operator="equal">
      <formula>0</formula>
    </cfRule>
    <cfRule type="cellIs" dxfId="0" priority="22124" operator="equal">
      <formula>0</formula>
    </cfRule>
    <cfRule type="cellIs" dxfId="0" priority="22125" operator="equal">
      <formula>0</formula>
    </cfRule>
    <cfRule type="cellIs" dxfId="0" priority="22126" operator="equal">
      <formula>0</formula>
    </cfRule>
    <cfRule type="cellIs" dxfId="0" priority="22127" operator="equal">
      <formula>0</formula>
    </cfRule>
    <cfRule type="cellIs" dxfId="0" priority="22128" operator="equal">
      <formula>0</formula>
    </cfRule>
    <cfRule type="cellIs" dxfId="0" priority="22129" operator="equal">
      <formula>0</formula>
    </cfRule>
    <cfRule type="cellIs" dxfId="0" priority="22130" operator="equal">
      <formula>0</formula>
    </cfRule>
    <cfRule type="cellIs" dxfId="0" priority="22131" operator="equal">
      <formula>0</formula>
    </cfRule>
    <cfRule type="cellIs" dxfId="0" priority="22132" operator="equal">
      <formula>0</formula>
    </cfRule>
    <cfRule type="cellIs" dxfId="0" priority="22133" operator="equal">
      <formula>0</formula>
    </cfRule>
    <cfRule type="cellIs" dxfId="0" priority="22134" operator="equal">
      <formula>0</formula>
    </cfRule>
    <cfRule type="cellIs" dxfId="0" priority="22135" operator="equal">
      <formula>0</formula>
    </cfRule>
    <cfRule type="cellIs" dxfId="0" priority="22136" operator="equal">
      <formula>0</formula>
    </cfRule>
    <cfRule type="cellIs" dxfId="0" priority="22137" operator="equal">
      <formula>0</formula>
    </cfRule>
    <cfRule type="cellIs" dxfId="0" priority="22138" operator="equal">
      <formula>0</formula>
    </cfRule>
    <cfRule type="cellIs" dxfId="0" priority="22139" operator="equal">
      <formula>0</formula>
    </cfRule>
    <cfRule type="cellIs" dxfId="0" priority="22140" operator="equal">
      <formula>0</formula>
    </cfRule>
    <cfRule type="cellIs" dxfId="0" priority="22141" operator="equal">
      <formula>0</formula>
    </cfRule>
    <cfRule type="cellIs" dxfId="0" priority="22142" operator="equal">
      <formula>0</formula>
    </cfRule>
    <cfRule type="cellIs" dxfId="0" priority="22143" operator="equal">
      <formula>0</formula>
    </cfRule>
    <cfRule type="cellIs" dxfId="0" priority="22144" operator="equal">
      <formula>0</formula>
    </cfRule>
    <cfRule type="cellIs" dxfId="0" priority="22145" operator="equal">
      <formula>0</formula>
    </cfRule>
    <cfRule type="cellIs" dxfId="0" priority="22146" operator="equal">
      <formula>0</formula>
    </cfRule>
    <cfRule type="cellIs" dxfId="0" priority="22147" operator="equal">
      <formula>0</formula>
    </cfRule>
    <cfRule type="cellIs" dxfId="0" priority="22148" operator="equal">
      <formula>0</formula>
    </cfRule>
    <cfRule type="cellIs" dxfId="0" priority="22149" operator="equal">
      <formula>0</formula>
    </cfRule>
    <cfRule type="cellIs" dxfId="0" priority="22150" operator="equal">
      <formula>0</formula>
    </cfRule>
    <cfRule type="cellIs" dxfId="0" priority="22151" operator="equal">
      <formula>0</formula>
    </cfRule>
    <cfRule type="cellIs" dxfId="0" priority="22152" operator="equal">
      <formula>0</formula>
    </cfRule>
  </conditionalFormatting>
  <conditionalFormatting sqref="D483">
    <cfRule type="cellIs" dxfId="0" priority="21952" operator="equal">
      <formula>0</formula>
    </cfRule>
    <cfRule type="cellIs" dxfId="0" priority="21951" operator="equal">
      <formula>0</formula>
    </cfRule>
    <cfRule type="cellIs" dxfId="0" priority="21950" operator="equal">
      <formula>0</formula>
    </cfRule>
    <cfRule type="cellIs" dxfId="0" priority="21949" operator="equal">
      <formula>0</formula>
    </cfRule>
    <cfRule type="cellIs" dxfId="0" priority="21948" operator="equal">
      <formula>0</formula>
    </cfRule>
    <cfRule type="cellIs" dxfId="0" priority="21947" operator="equal">
      <formula>0</formula>
    </cfRule>
    <cfRule type="cellIs" dxfId="0" priority="21946" operator="equal">
      <formula>0</formula>
    </cfRule>
    <cfRule type="cellIs" dxfId="0" priority="21945" operator="equal">
      <formula>0</formula>
    </cfRule>
    <cfRule type="cellIs" dxfId="0" priority="21944" operator="equal">
      <formula>0</formula>
    </cfRule>
    <cfRule type="cellIs" dxfId="0" priority="21943" operator="equal">
      <formula>0</formula>
    </cfRule>
    <cfRule type="cellIs" dxfId="0" priority="21942" operator="equal">
      <formula>0</formula>
    </cfRule>
    <cfRule type="cellIs" dxfId="0" priority="21941" operator="equal">
      <formula>0</formula>
    </cfRule>
    <cfRule type="cellIs" dxfId="0" priority="21940" operator="equal">
      <formula>0</formula>
    </cfRule>
    <cfRule type="cellIs" dxfId="0" priority="21939" operator="equal">
      <formula>0</formula>
    </cfRule>
    <cfRule type="cellIs" dxfId="0" priority="21938" operator="equal">
      <formula>0</formula>
    </cfRule>
    <cfRule type="cellIs" dxfId="0" priority="21937" operator="equal">
      <formula>0</formula>
    </cfRule>
    <cfRule type="cellIs" dxfId="0" priority="21936" operator="equal">
      <formula>0</formula>
    </cfRule>
    <cfRule type="cellIs" dxfId="0" priority="21935" operator="equal">
      <formula>0</formula>
    </cfRule>
    <cfRule type="cellIs" dxfId="0" priority="21934" operator="equal">
      <formula>0</formula>
    </cfRule>
    <cfRule type="cellIs" dxfId="0" priority="21933" operator="equal">
      <formula>0</formula>
    </cfRule>
    <cfRule type="cellIs" dxfId="0" priority="21932" operator="equal">
      <formula>0</formula>
    </cfRule>
    <cfRule type="cellIs" dxfId="0" priority="21931" operator="equal">
      <formula>0</formula>
    </cfRule>
    <cfRule type="cellIs" dxfId="0" priority="21930" operator="equal">
      <formula>0</formula>
    </cfRule>
    <cfRule type="cellIs" dxfId="0" priority="21929" operator="equal">
      <formula>0</formula>
    </cfRule>
    <cfRule type="cellIs" dxfId="0" priority="21928" operator="equal">
      <formula>0</formula>
    </cfRule>
    <cfRule type="cellIs" dxfId="0" priority="21927" operator="equal">
      <formula>0</formula>
    </cfRule>
    <cfRule type="cellIs" dxfId="0" priority="21926" operator="equal">
      <formula>0</formula>
    </cfRule>
    <cfRule type="cellIs" dxfId="0" priority="21925" operator="equal">
      <formula>0</formula>
    </cfRule>
    <cfRule type="cellIs" dxfId="0" priority="21924" operator="equal">
      <formula>0</formula>
    </cfRule>
    <cfRule type="cellIs" dxfId="0" priority="21923" operator="equal">
      <formula>0</formula>
    </cfRule>
    <cfRule type="cellIs" dxfId="0" priority="21922" operator="equal">
      <formula>0</formula>
    </cfRule>
    <cfRule type="cellIs" dxfId="0" priority="21921" operator="equal">
      <formula>0</formula>
    </cfRule>
    <cfRule type="cellIs" dxfId="0" priority="21920" operator="equal">
      <formula>0</formula>
    </cfRule>
    <cfRule type="cellIs" dxfId="0" priority="21919" operator="equal">
      <formula>0</formula>
    </cfRule>
    <cfRule type="cellIs" dxfId="0" priority="21918" operator="equal">
      <formula>0</formula>
    </cfRule>
    <cfRule type="cellIs" dxfId="0" priority="21917" operator="equal">
      <formula>0</formula>
    </cfRule>
    <cfRule type="cellIs" dxfId="0" priority="21916" operator="equal">
      <formula>0</formula>
    </cfRule>
    <cfRule type="cellIs" dxfId="0" priority="21915" operator="equal">
      <formula>0</formula>
    </cfRule>
    <cfRule type="cellIs" dxfId="0" priority="21914" operator="equal">
      <formula>0</formula>
    </cfRule>
    <cfRule type="cellIs" dxfId="0" priority="21913" operator="equal">
      <formula>0</formula>
    </cfRule>
    <cfRule type="cellIs" dxfId="0" priority="21912" operator="equal">
      <formula>0</formula>
    </cfRule>
    <cfRule type="cellIs" dxfId="0" priority="21911" operator="equal">
      <formula>0</formula>
    </cfRule>
    <cfRule type="cellIs" dxfId="0" priority="21910" operator="equal">
      <formula>0</formula>
    </cfRule>
    <cfRule type="cellIs" dxfId="0" priority="21909" operator="equal">
      <formula>0</formula>
    </cfRule>
    <cfRule type="cellIs" dxfId="0" priority="21908" operator="equal">
      <formula>0</formula>
    </cfRule>
    <cfRule type="cellIs" dxfId="0" priority="21907" operator="equal">
      <formula>0</formula>
    </cfRule>
    <cfRule type="cellIs" dxfId="0" priority="21906" operator="equal">
      <formula>0</formula>
    </cfRule>
    <cfRule type="cellIs" dxfId="0" priority="21905" operator="equal">
      <formula>0</formula>
    </cfRule>
    <cfRule type="cellIs" dxfId="0" priority="21904" operator="equal">
      <formula>0</formula>
    </cfRule>
    <cfRule type="cellIs" dxfId="0" priority="21903" operator="equal">
      <formula>0</formula>
    </cfRule>
    <cfRule type="cellIs" dxfId="0" priority="21902" operator="equal">
      <formula>0</formula>
    </cfRule>
    <cfRule type="cellIs" dxfId="0" priority="21901" operator="equal">
      <formula>0</formula>
    </cfRule>
    <cfRule type="cellIs" dxfId="0" priority="21900" operator="equal">
      <formula>0</formula>
    </cfRule>
    <cfRule type="cellIs" dxfId="0" priority="21899" operator="equal">
      <formula>0</formula>
    </cfRule>
    <cfRule type="cellIs" dxfId="0" priority="21898" operator="equal">
      <formula>0</formula>
    </cfRule>
    <cfRule type="cellIs" dxfId="0" priority="21897" operator="equal">
      <formula>0</formula>
    </cfRule>
    <cfRule type="cellIs" dxfId="0" priority="21896" operator="equal">
      <formula>0</formula>
    </cfRule>
    <cfRule type="cellIs" dxfId="0" priority="21895" operator="equal">
      <formula>0</formula>
    </cfRule>
    <cfRule type="cellIs" dxfId="0" priority="21894" operator="equal">
      <formula>0</formula>
    </cfRule>
    <cfRule type="cellIs" dxfId="0" priority="21893" operator="equal">
      <formula>0</formula>
    </cfRule>
    <cfRule type="cellIs" dxfId="0" priority="21892" operator="equal">
      <formula>0</formula>
    </cfRule>
    <cfRule type="cellIs" dxfId="0" priority="21891" operator="equal">
      <formula>0</formula>
    </cfRule>
    <cfRule type="cellIs" dxfId="0" priority="21890" operator="equal">
      <formula>0</formula>
    </cfRule>
    <cfRule type="cellIs" dxfId="0" priority="21889" operator="equal">
      <formula>0</formula>
    </cfRule>
    <cfRule type="cellIs" dxfId="0" priority="21888" operator="equal">
      <formula>0</formula>
    </cfRule>
    <cfRule type="cellIs" dxfId="0" priority="21887" operator="equal">
      <formula>0</formula>
    </cfRule>
    <cfRule type="cellIs" dxfId="0" priority="21886" operator="equal">
      <formula>0</formula>
    </cfRule>
    <cfRule type="cellIs" dxfId="0" priority="21885" operator="equal">
      <formula>0</formula>
    </cfRule>
    <cfRule type="cellIs" dxfId="0" priority="21884" operator="equal">
      <formula>0</formula>
    </cfRule>
    <cfRule type="cellIs" dxfId="0" priority="21883" operator="equal">
      <formula>0</formula>
    </cfRule>
    <cfRule type="cellIs" dxfId="0" priority="21882" operator="equal">
      <formula>0</formula>
    </cfRule>
    <cfRule type="cellIs" dxfId="0" priority="21881" operator="equal">
      <formula>0</formula>
    </cfRule>
    <cfRule type="cellIs" dxfId="0" priority="21880" operator="equal">
      <formula>0</formula>
    </cfRule>
    <cfRule type="cellIs" dxfId="0" priority="21879" operator="equal">
      <formula>0</formula>
    </cfRule>
    <cfRule type="cellIs" dxfId="0" priority="21878" operator="equal">
      <formula>0</formula>
    </cfRule>
    <cfRule type="cellIs" dxfId="0" priority="21877" operator="equal">
      <formula>0</formula>
    </cfRule>
    <cfRule type="cellIs" dxfId="0" priority="21876" operator="equal">
      <formula>0</formula>
    </cfRule>
    <cfRule type="cellIs" dxfId="0" priority="21875" operator="equal">
      <formula>0</formula>
    </cfRule>
    <cfRule type="cellIs" dxfId="0" priority="21874" operator="equal">
      <formula>0</formula>
    </cfRule>
    <cfRule type="cellIs" dxfId="0" priority="21873" operator="equal">
      <formula>0</formula>
    </cfRule>
    <cfRule type="cellIs" dxfId="0" priority="21872" operator="equal">
      <formula>0</formula>
    </cfRule>
    <cfRule type="cellIs" dxfId="0" priority="21871" operator="equal">
      <formula>0</formula>
    </cfRule>
    <cfRule type="cellIs" dxfId="0" priority="21870" operator="equal">
      <formula>0</formula>
    </cfRule>
    <cfRule type="cellIs" dxfId="0" priority="21869" operator="equal">
      <formula>0</formula>
    </cfRule>
    <cfRule type="cellIs" dxfId="0" priority="21868" operator="equal">
      <formula>0</formula>
    </cfRule>
    <cfRule type="cellIs" dxfId="0" priority="21867" operator="equal">
      <formula>0</formula>
    </cfRule>
    <cfRule type="cellIs" dxfId="0" priority="21866" operator="equal">
      <formula>0</formula>
    </cfRule>
    <cfRule type="cellIs" dxfId="0" priority="21865" operator="equal">
      <formula>0</formula>
    </cfRule>
    <cfRule type="cellIs" dxfId="0" priority="21864" operator="equal">
      <formula>0</formula>
    </cfRule>
    <cfRule type="cellIs" dxfId="0" priority="21863" operator="equal">
      <formula>0</formula>
    </cfRule>
    <cfRule type="cellIs" dxfId="0" priority="21862" operator="equal">
      <formula>0</formula>
    </cfRule>
    <cfRule type="cellIs" dxfId="0" priority="21861" operator="equal">
      <formula>0</formula>
    </cfRule>
    <cfRule type="cellIs" dxfId="0" priority="21860" operator="equal">
      <formula>0</formula>
    </cfRule>
    <cfRule type="cellIs" dxfId="0" priority="21859" operator="equal">
      <formula>0</formula>
    </cfRule>
    <cfRule type="cellIs" dxfId="0" priority="21858" operator="equal">
      <formula>0</formula>
    </cfRule>
    <cfRule type="cellIs" dxfId="0" priority="21857" operator="equal">
      <formula>0</formula>
    </cfRule>
  </conditionalFormatting>
  <conditionalFormatting sqref="D491">
    <cfRule type="cellIs" dxfId="0" priority="21377" operator="equal">
      <formula>0</formula>
    </cfRule>
    <cfRule type="cellIs" dxfId="0" priority="21378" operator="equal">
      <formula>0</formula>
    </cfRule>
    <cfRule type="cellIs" dxfId="0" priority="21379" operator="equal">
      <formula>0</formula>
    </cfRule>
    <cfRule type="cellIs" dxfId="0" priority="21380" operator="equal">
      <formula>0</formula>
    </cfRule>
    <cfRule type="cellIs" dxfId="0" priority="21381" operator="equal">
      <formula>0</formula>
    </cfRule>
    <cfRule type="cellIs" dxfId="0" priority="21382" operator="equal">
      <formula>0</formula>
    </cfRule>
    <cfRule type="cellIs" dxfId="0" priority="21383" operator="equal">
      <formula>0</formula>
    </cfRule>
    <cfRule type="cellIs" dxfId="0" priority="21384" operator="equal">
      <formula>0</formula>
    </cfRule>
    <cfRule type="cellIs" dxfId="0" priority="21385" operator="equal">
      <formula>0</formula>
    </cfRule>
    <cfRule type="cellIs" dxfId="0" priority="21386" operator="equal">
      <formula>0</formula>
    </cfRule>
    <cfRule type="cellIs" dxfId="0" priority="21387" operator="equal">
      <formula>0</formula>
    </cfRule>
    <cfRule type="cellIs" dxfId="0" priority="21388" operator="equal">
      <formula>0</formula>
    </cfRule>
    <cfRule type="cellIs" dxfId="0" priority="21389" operator="equal">
      <formula>0</formula>
    </cfRule>
    <cfRule type="cellIs" dxfId="0" priority="21390" operator="equal">
      <formula>0</formula>
    </cfRule>
    <cfRule type="cellIs" dxfId="0" priority="21391" operator="equal">
      <formula>0</formula>
    </cfRule>
    <cfRule type="cellIs" dxfId="0" priority="21392" operator="equal">
      <formula>0</formula>
    </cfRule>
    <cfRule type="cellIs" dxfId="0" priority="21393" operator="equal">
      <formula>0</formula>
    </cfRule>
    <cfRule type="cellIs" dxfId="0" priority="21394" operator="equal">
      <formula>0</formula>
    </cfRule>
    <cfRule type="cellIs" dxfId="0" priority="21395" operator="equal">
      <formula>0</formula>
    </cfRule>
    <cfRule type="cellIs" dxfId="0" priority="21396" operator="equal">
      <formula>0</formula>
    </cfRule>
    <cfRule type="cellIs" dxfId="0" priority="21397" operator="equal">
      <formula>0</formula>
    </cfRule>
    <cfRule type="cellIs" dxfId="0" priority="21398" operator="equal">
      <formula>0</formula>
    </cfRule>
    <cfRule type="cellIs" dxfId="0" priority="21399" operator="equal">
      <formula>0</formula>
    </cfRule>
    <cfRule type="cellIs" dxfId="0" priority="21400" operator="equal">
      <formula>0</formula>
    </cfRule>
    <cfRule type="cellIs" dxfId="0" priority="21401" operator="equal">
      <formula>0</formula>
    </cfRule>
    <cfRule type="cellIs" dxfId="0" priority="21402" operator="equal">
      <formula>0</formula>
    </cfRule>
    <cfRule type="cellIs" dxfId="0" priority="21403" operator="equal">
      <formula>0</formula>
    </cfRule>
    <cfRule type="cellIs" dxfId="0" priority="21404" operator="equal">
      <formula>0</formula>
    </cfRule>
    <cfRule type="cellIs" dxfId="0" priority="21405" operator="equal">
      <formula>0</formula>
    </cfRule>
    <cfRule type="cellIs" dxfId="0" priority="21406" operator="equal">
      <formula>0</formula>
    </cfRule>
    <cfRule type="cellIs" dxfId="0" priority="21407" operator="equal">
      <formula>0</formula>
    </cfRule>
    <cfRule type="cellIs" dxfId="0" priority="21408" operator="equal">
      <formula>0</formula>
    </cfRule>
    <cfRule type="cellIs" dxfId="0" priority="21409" operator="equal">
      <formula>0</formula>
    </cfRule>
    <cfRule type="cellIs" dxfId="0" priority="21410" operator="equal">
      <formula>0</formula>
    </cfRule>
    <cfRule type="cellIs" dxfId="0" priority="21411" operator="equal">
      <formula>0</formula>
    </cfRule>
    <cfRule type="cellIs" dxfId="0" priority="21412" operator="equal">
      <formula>0</formula>
    </cfRule>
    <cfRule type="cellIs" dxfId="0" priority="21413" operator="equal">
      <formula>0</formula>
    </cfRule>
    <cfRule type="cellIs" dxfId="0" priority="21414" operator="equal">
      <formula>0</formula>
    </cfRule>
    <cfRule type="cellIs" dxfId="0" priority="21415" operator="equal">
      <formula>0</formula>
    </cfRule>
    <cfRule type="cellIs" dxfId="0" priority="21416" operator="equal">
      <formula>0</formula>
    </cfRule>
    <cfRule type="cellIs" dxfId="0" priority="21417" operator="equal">
      <formula>0</formula>
    </cfRule>
    <cfRule type="cellIs" dxfId="0" priority="21418" operator="equal">
      <formula>0</formula>
    </cfRule>
    <cfRule type="cellIs" dxfId="0" priority="21419" operator="equal">
      <formula>0</formula>
    </cfRule>
    <cfRule type="cellIs" dxfId="0" priority="21420" operator="equal">
      <formula>0</formula>
    </cfRule>
    <cfRule type="cellIs" dxfId="0" priority="21421" operator="equal">
      <formula>0</formula>
    </cfRule>
    <cfRule type="cellIs" dxfId="0" priority="21422" operator="equal">
      <formula>0</formula>
    </cfRule>
    <cfRule type="cellIs" dxfId="0" priority="21423" operator="equal">
      <formula>0</formula>
    </cfRule>
    <cfRule type="cellIs" dxfId="0" priority="21424" operator="equal">
      <formula>0</formula>
    </cfRule>
    <cfRule type="cellIs" dxfId="0" priority="21425" operator="equal">
      <formula>0</formula>
    </cfRule>
    <cfRule type="cellIs" dxfId="0" priority="21426" operator="equal">
      <formula>0</formula>
    </cfRule>
    <cfRule type="cellIs" dxfId="0" priority="21427" operator="equal">
      <formula>0</formula>
    </cfRule>
    <cfRule type="cellIs" dxfId="0" priority="21428" operator="equal">
      <formula>0</formula>
    </cfRule>
    <cfRule type="cellIs" dxfId="0" priority="21429" operator="equal">
      <formula>0</formula>
    </cfRule>
    <cfRule type="cellIs" dxfId="0" priority="21430" operator="equal">
      <formula>0</formula>
    </cfRule>
    <cfRule type="cellIs" dxfId="0" priority="21431" operator="equal">
      <formula>0</formula>
    </cfRule>
    <cfRule type="cellIs" dxfId="0" priority="21432" operator="equal">
      <formula>0</formula>
    </cfRule>
    <cfRule type="cellIs" dxfId="0" priority="21433" operator="equal">
      <formula>0</formula>
    </cfRule>
    <cfRule type="cellIs" dxfId="0" priority="21434" operator="equal">
      <formula>0</formula>
    </cfRule>
    <cfRule type="cellIs" dxfId="0" priority="21435" operator="equal">
      <formula>0</formula>
    </cfRule>
    <cfRule type="cellIs" dxfId="0" priority="21436" operator="equal">
      <formula>0</formula>
    </cfRule>
    <cfRule type="cellIs" dxfId="0" priority="21437" operator="equal">
      <formula>0</formula>
    </cfRule>
    <cfRule type="cellIs" dxfId="0" priority="21438" operator="equal">
      <formula>0</formula>
    </cfRule>
    <cfRule type="cellIs" dxfId="0" priority="21439" operator="equal">
      <formula>0</formula>
    </cfRule>
    <cfRule type="cellIs" dxfId="0" priority="21440" operator="equal">
      <formula>0</formula>
    </cfRule>
    <cfRule type="cellIs" dxfId="0" priority="21441" operator="equal">
      <formula>0</formula>
    </cfRule>
    <cfRule type="cellIs" dxfId="0" priority="21442" operator="equal">
      <formula>0</formula>
    </cfRule>
    <cfRule type="cellIs" dxfId="0" priority="21443" operator="equal">
      <formula>0</formula>
    </cfRule>
    <cfRule type="cellIs" dxfId="0" priority="21444" operator="equal">
      <formula>0</formula>
    </cfRule>
    <cfRule type="cellIs" dxfId="0" priority="21445" operator="equal">
      <formula>0</formula>
    </cfRule>
    <cfRule type="cellIs" dxfId="0" priority="21446" operator="equal">
      <formula>0</formula>
    </cfRule>
    <cfRule type="cellIs" dxfId="0" priority="21447" operator="equal">
      <formula>0</formula>
    </cfRule>
    <cfRule type="cellIs" dxfId="0" priority="21448" operator="equal">
      <formula>0</formula>
    </cfRule>
    <cfRule type="cellIs" dxfId="0" priority="21449" operator="equal">
      <formula>0</formula>
    </cfRule>
    <cfRule type="cellIs" dxfId="0" priority="21450" operator="equal">
      <formula>0</formula>
    </cfRule>
    <cfRule type="cellIs" dxfId="0" priority="21451" operator="equal">
      <formula>0</formula>
    </cfRule>
    <cfRule type="cellIs" dxfId="0" priority="21452" operator="equal">
      <formula>0</formula>
    </cfRule>
    <cfRule type="cellIs" dxfId="0" priority="21453" operator="equal">
      <formula>0</formula>
    </cfRule>
    <cfRule type="cellIs" dxfId="0" priority="21454" operator="equal">
      <formula>0</formula>
    </cfRule>
    <cfRule type="cellIs" dxfId="0" priority="21455" operator="equal">
      <formula>0</formula>
    </cfRule>
    <cfRule type="cellIs" dxfId="0" priority="21456" operator="equal">
      <formula>0</formula>
    </cfRule>
    <cfRule type="cellIs" dxfId="0" priority="21457" operator="equal">
      <formula>0</formula>
    </cfRule>
    <cfRule type="cellIs" dxfId="0" priority="21458" operator="equal">
      <formula>0</formula>
    </cfRule>
    <cfRule type="cellIs" dxfId="0" priority="21459" operator="equal">
      <formula>0</formula>
    </cfRule>
    <cfRule type="cellIs" dxfId="0" priority="21460" operator="equal">
      <formula>0</formula>
    </cfRule>
    <cfRule type="cellIs" dxfId="0" priority="21461" operator="equal">
      <formula>0</formula>
    </cfRule>
    <cfRule type="cellIs" dxfId="0" priority="21462" operator="equal">
      <formula>0</formula>
    </cfRule>
    <cfRule type="cellIs" dxfId="0" priority="21463" operator="equal">
      <formula>0</formula>
    </cfRule>
    <cfRule type="cellIs" dxfId="0" priority="21464" operator="equal">
      <formula>0</formula>
    </cfRule>
    <cfRule type="cellIs" dxfId="0" priority="21465" operator="equal">
      <formula>0</formula>
    </cfRule>
    <cfRule type="cellIs" dxfId="0" priority="21466" operator="equal">
      <formula>0</formula>
    </cfRule>
    <cfRule type="cellIs" dxfId="0" priority="21467" operator="equal">
      <formula>0</formula>
    </cfRule>
    <cfRule type="cellIs" dxfId="0" priority="21468" operator="equal">
      <formula>0</formula>
    </cfRule>
    <cfRule type="cellIs" dxfId="0" priority="21469" operator="equal">
      <formula>0</formula>
    </cfRule>
    <cfRule type="cellIs" dxfId="0" priority="21470" operator="equal">
      <formula>0</formula>
    </cfRule>
    <cfRule type="cellIs" dxfId="0" priority="21471" operator="equal">
      <formula>0</formula>
    </cfRule>
    <cfRule type="cellIs" dxfId="0" priority="21472" operator="equal">
      <formula>0</formula>
    </cfRule>
  </conditionalFormatting>
  <conditionalFormatting sqref="D492">
    <cfRule type="cellIs" dxfId="0" priority="21185" operator="equal">
      <formula>0</formula>
    </cfRule>
    <cfRule type="cellIs" dxfId="0" priority="21186" operator="equal">
      <formula>0</formula>
    </cfRule>
    <cfRule type="cellIs" dxfId="0" priority="21187" operator="equal">
      <formula>0</formula>
    </cfRule>
    <cfRule type="cellIs" dxfId="0" priority="21188" operator="equal">
      <formula>0</formula>
    </cfRule>
    <cfRule type="cellIs" dxfId="0" priority="21189" operator="equal">
      <formula>0</formula>
    </cfRule>
    <cfRule type="cellIs" dxfId="0" priority="21190" operator="equal">
      <formula>0</formula>
    </cfRule>
    <cfRule type="cellIs" dxfId="0" priority="21191" operator="equal">
      <formula>0</formula>
    </cfRule>
    <cfRule type="cellIs" dxfId="0" priority="21192" operator="equal">
      <formula>0</formula>
    </cfRule>
    <cfRule type="cellIs" dxfId="0" priority="21193" operator="equal">
      <formula>0</formula>
    </cfRule>
    <cfRule type="cellIs" dxfId="0" priority="21194" operator="equal">
      <formula>0</formula>
    </cfRule>
    <cfRule type="cellIs" dxfId="0" priority="21195" operator="equal">
      <formula>0</formula>
    </cfRule>
    <cfRule type="cellIs" dxfId="0" priority="21196" operator="equal">
      <formula>0</formula>
    </cfRule>
    <cfRule type="cellIs" dxfId="0" priority="21197" operator="equal">
      <formula>0</formula>
    </cfRule>
    <cfRule type="cellIs" dxfId="0" priority="21198" operator="equal">
      <formula>0</formula>
    </cfRule>
    <cfRule type="cellIs" dxfId="0" priority="21199" operator="equal">
      <formula>0</formula>
    </cfRule>
    <cfRule type="cellIs" dxfId="0" priority="21200" operator="equal">
      <formula>0</formula>
    </cfRule>
    <cfRule type="cellIs" dxfId="0" priority="21201" operator="equal">
      <formula>0</formula>
    </cfRule>
    <cfRule type="cellIs" dxfId="0" priority="21202" operator="equal">
      <formula>0</formula>
    </cfRule>
    <cfRule type="cellIs" dxfId="0" priority="21203" operator="equal">
      <formula>0</formula>
    </cfRule>
    <cfRule type="cellIs" dxfId="0" priority="21204" operator="equal">
      <formula>0</formula>
    </cfRule>
    <cfRule type="cellIs" dxfId="0" priority="21205" operator="equal">
      <formula>0</formula>
    </cfRule>
    <cfRule type="cellIs" dxfId="0" priority="21206" operator="equal">
      <formula>0</formula>
    </cfRule>
    <cfRule type="cellIs" dxfId="0" priority="21207" operator="equal">
      <formula>0</formula>
    </cfRule>
    <cfRule type="cellIs" dxfId="0" priority="21208" operator="equal">
      <formula>0</formula>
    </cfRule>
    <cfRule type="cellIs" dxfId="0" priority="21209" operator="equal">
      <formula>0</formula>
    </cfRule>
    <cfRule type="cellIs" dxfId="0" priority="21210" operator="equal">
      <formula>0</formula>
    </cfRule>
    <cfRule type="cellIs" dxfId="0" priority="21211" operator="equal">
      <formula>0</formula>
    </cfRule>
    <cfRule type="cellIs" dxfId="0" priority="21212" operator="equal">
      <formula>0</formula>
    </cfRule>
    <cfRule type="cellIs" dxfId="0" priority="21213" operator="equal">
      <formula>0</formula>
    </cfRule>
    <cfRule type="cellIs" dxfId="0" priority="21214" operator="equal">
      <formula>0</formula>
    </cfRule>
    <cfRule type="cellIs" dxfId="0" priority="21215" operator="equal">
      <formula>0</formula>
    </cfRule>
    <cfRule type="cellIs" dxfId="0" priority="21216" operator="equal">
      <formula>0</formula>
    </cfRule>
    <cfRule type="cellIs" dxfId="0" priority="21217" operator="equal">
      <formula>0</formula>
    </cfRule>
    <cfRule type="cellIs" dxfId="0" priority="21218" operator="equal">
      <formula>0</formula>
    </cfRule>
    <cfRule type="cellIs" dxfId="0" priority="21219" operator="equal">
      <formula>0</formula>
    </cfRule>
    <cfRule type="cellIs" dxfId="0" priority="21220" operator="equal">
      <formula>0</formula>
    </cfRule>
    <cfRule type="cellIs" dxfId="0" priority="21221" operator="equal">
      <formula>0</formula>
    </cfRule>
    <cfRule type="cellIs" dxfId="0" priority="21222" operator="equal">
      <formula>0</formula>
    </cfRule>
    <cfRule type="cellIs" dxfId="0" priority="21223" operator="equal">
      <formula>0</formula>
    </cfRule>
    <cfRule type="cellIs" dxfId="0" priority="21224" operator="equal">
      <formula>0</formula>
    </cfRule>
    <cfRule type="cellIs" dxfId="0" priority="21225" operator="equal">
      <formula>0</formula>
    </cfRule>
    <cfRule type="cellIs" dxfId="0" priority="21226" operator="equal">
      <formula>0</formula>
    </cfRule>
    <cfRule type="cellIs" dxfId="0" priority="21227" operator="equal">
      <formula>0</formula>
    </cfRule>
    <cfRule type="cellIs" dxfId="0" priority="21228" operator="equal">
      <formula>0</formula>
    </cfRule>
    <cfRule type="cellIs" dxfId="0" priority="21229" operator="equal">
      <formula>0</formula>
    </cfRule>
    <cfRule type="cellIs" dxfId="0" priority="21230" operator="equal">
      <formula>0</formula>
    </cfRule>
    <cfRule type="cellIs" dxfId="0" priority="21231" operator="equal">
      <formula>0</formula>
    </cfRule>
    <cfRule type="cellIs" dxfId="0" priority="21232" operator="equal">
      <formula>0</formula>
    </cfRule>
    <cfRule type="cellIs" dxfId="0" priority="21233" operator="equal">
      <formula>0</formula>
    </cfRule>
    <cfRule type="cellIs" dxfId="0" priority="21234" operator="equal">
      <formula>0</formula>
    </cfRule>
    <cfRule type="cellIs" dxfId="0" priority="21235" operator="equal">
      <formula>0</formula>
    </cfRule>
    <cfRule type="cellIs" dxfId="0" priority="21236" operator="equal">
      <formula>0</formula>
    </cfRule>
    <cfRule type="cellIs" dxfId="0" priority="21237" operator="equal">
      <formula>0</formula>
    </cfRule>
    <cfRule type="cellIs" dxfId="0" priority="21238" operator="equal">
      <formula>0</formula>
    </cfRule>
    <cfRule type="cellIs" dxfId="0" priority="21239" operator="equal">
      <formula>0</formula>
    </cfRule>
    <cfRule type="cellIs" dxfId="0" priority="21240" operator="equal">
      <formula>0</formula>
    </cfRule>
    <cfRule type="cellIs" dxfId="0" priority="21241" operator="equal">
      <formula>0</formula>
    </cfRule>
    <cfRule type="cellIs" dxfId="0" priority="21242" operator="equal">
      <formula>0</formula>
    </cfRule>
    <cfRule type="cellIs" dxfId="0" priority="21243" operator="equal">
      <formula>0</formula>
    </cfRule>
    <cfRule type="cellIs" dxfId="0" priority="21244" operator="equal">
      <formula>0</formula>
    </cfRule>
    <cfRule type="cellIs" dxfId="0" priority="21245" operator="equal">
      <formula>0</formula>
    </cfRule>
    <cfRule type="cellIs" dxfId="0" priority="21246" operator="equal">
      <formula>0</formula>
    </cfRule>
    <cfRule type="cellIs" dxfId="0" priority="21247" operator="equal">
      <formula>0</formula>
    </cfRule>
    <cfRule type="cellIs" dxfId="0" priority="21248" operator="equal">
      <formula>0</formula>
    </cfRule>
    <cfRule type="cellIs" dxfId="0" priority="21249" operator="equal">
      <formula>0</formula>
    </cfRule>
    <cfRule type="cellIs" dxfId="0" priority="21250" operator="equal">
      <formula>0</formula>
    </cfRule>
    <cfRule type="cellIs" dxfId="0" priority="21251" operator="equal">
      <formula>0</formula>
    </cfRule>
    <cfRule type="cellIs" dxfId="0" priority="21252" operator="equal">
      <formula>0</formula>
    </cfRule>
    <cfRule type="cellIs" dxfId="0" priority="21253" operator="equal">
      <formula>0</formula>
    </cfRule>
    <cfRule type="cellIs" dxfId="0" priority="21254" operator="equal">
      <formula>0</formula>
    </cfRule>
    <cfRule type="cellIs" dxfId="0" priority="21255" operator="equal">
      <formula>0</formula>
    </cfRule>
    <cfRule type="cellIs" dxfId="0" priority="21256" operator="equal">
      <formula>0</formula>
    </cfRule>
    <cfRule type="cellIs" dxfId="0" priority="21257" operator="equal">
      <formula>0</formula>
    </cfRule>
    <cfRule type="cellIs" dxfId="0" priority="21258" operator="equal">
      <formula>0</formula>
    </cfRule>
    <cfRule type="cellIs" dxfId="0" priority="21259" operator="equal">
      <formula>0</formula>
    </cfRule>
    <cfRule type="cellIs" dxfId="0" priority="21260" operator="equal">
      <formula>0</formula>
    </cfRule>
    <cfRule type="cellIs" dxfId="0" priority="21261" operator="equal">
      <formula>0</formula>
    </cfRule>
    <cfRule type="cellIs" dxfId="0" priority="21262" operator="equal">
      <formula>0</formula>
    </cfRule>
    <cfRule type="cellIs" dxfId="0" priority="21263" operator="equal">
      <formula>0</formula>
    </cfRule>
    <cfRule type="cellIs" dxfId="0" priority="21264" operator="equal">
      <formula>0</formula>
    </cfRule>
    <cfRule type="cellIs" dxfId="0" priority="21265" operator="equal">
      <formula>0</formula>
    </cfRule>
    <cfRule type="cellIs" dxfId="0" priority="21266" operator="equal">
      <formula>0</formula>
    </cfRule>
    <cfRule type="cellIs" dxfId="0" priority="21267" operator="equal">
      <formula>0</formula>
    </cfRule>
    <cfRule type="cellIs" dxfId="0" priority="21268" operator="equal">
      <formula>0</formula>
    </cfRule>
    <cfRule type="cellIs" dxfId="0" priority="21269" operator="equal">
      <formula>0</formula>
    </cfRule>
    <cfRule type="cellIs" dxfId="0" priority="21270" operator="equal">
      <formula>0</formula>
    </cfRule>
    <cfRule type="cellIs" dxfId="0" priority="21271" operator="equal">
      <formula>0</formula>
    </cfRule>
    <cfRule type="cellIs" dxfId="0" priority="21272" operator="equal">
      <formula>0</formula>
    </cfRule>
    <cfRule type="cellIs" dxfId="0" priority="21273" operator="equal">
      <formula>0</formula>
    </cfRule>
    <cfRule type="cellIs" dxfId="0" priority="21274" operator="equal">
      <formula>0</formula>
    </cfRule>
    <cfRule type="cellIs" dxfId="0" priority="21275" operator="equal">
      <formula>0</formula>
    </cfRule>
    <cfRule type="cellIs" dxfId="0" priority="21276" operator="equal">
      <formula>0</formula>
    </cfRule>
    <cfRule type="cellIs" dxfId="0" priority="21277" operator="equal">
      <formula>0</formula>
    </cfRule>
    <cfRule type="cellIs" dxfId="0" priority="21278" operator="equal">
      <formula>0</formula>
    </cfRule>
    <cfRule type="cellIs" dxfId="0" priority="21279" operator="equal">
      <formula>0</formula>
    </cfRule>
    <cfRule type="cellIs" dxfId="0" priority="21280" operator="equal">
      <formula>0</formula>
    </cfRule>
  </conditionalFormatting>
  <conditionalFormatting sqref="D494">
    <cfRule type="cellIs" dxfId="0" priority="21089" operator="equal">
      <formula>0</formula>
    </cfRule>
    <cfRule type="cellIs" dxfId="0" priority="21090" operator="equal">
      <formula>0</formula>
    </cfRule>
    <cfRule type="cellIs" dxfId="0" priority="21091" operator="equal">
      <formula>0</formula>
    </cfRule>
    <cfRule type="cellIs" dxfId="0" priority="21092" operator="equal">
      <formula>0</formula>
    </cfRule>
    <cfRule type="cellIs" dxfId="0" priority="21093" operator="equal">
      <formula>0</formula>
    </cfRule>
    <cfRule type="cellIs" dxfId="0" priority="21094" operator="equal">
      <formula>0</formula>
    </cfRule>
    <cfRule type="cellIs" dxfId="0" priority="21095" operator="equal">
      <formula>0</formula>
    </cfRule>
    <cfRule type="cellIs" dxfId="0" priority="21096" operator="equal">
      <formula>0</formula>
    </cfRule>
    <cfRule type="cellIs" dxfId="0" priority="21097" operator="equal">
      <formula>0</formula>
    </cfRule>
    <cfRule type="cellIs" dxfId="0" priority="21098" operator="equal">
      <formula>0</formula>
    </cfRule>
    <cfRule type="cellIs" dxfId="0" priority="21099" operator="equal">
      <formula>0</formula>
    </cfRule>
    <cfRule type="cellIs" dxfId="0" priority="21100" operator="equal">
      <formula>0</formula>
    </cfRule>
    <cfRule type="cellIs" dxfId="0" priority="21101" operator="equal">
      <formula>0</formula>
    </cfRule>
    <cfRule type="cellIs" dxfId="0" priority="21102" operator="equal">
      <formula>0</formula>
    </cfRule>
    <cfRule type="cellIs" dxfId="0" priority="21103" operator="equal">
      <formula>0</formula>
    </cfRule>
    <cfRule type="cellIs" dxfId="0" priority="21104" operator="equal">
      <formula>0</formula>
    </cfRule>
    <cfRule type="cellIs" dxfId="0" priority="21105" operator="equal">
      <formula>0</formula>
    </cfRule>
    <cfRule type="cellIs" dxfId="0" priority="21106" operator="equal">
      <formula>0</formula>
    </cfRule>
    <cfRule type="cellIs" dxfId="0" priority="21107" operator="equal">
      <formula>0</formula>
    </cfRule>
    <cfRule type="cellIs" dxfId="0" priority="21108" operator="equal">
      <formula>0</formula>
    </cfRule>
    <cfRule type="cellIs" dxfId="0" priority="21109" operator="equal">
      <formula>0</formula>
    </cfRule>
    <cfRule type="cellIs" dxfId="0" priority="21110" operator="equal">
      <formula>0</formula>
    </cfRule>
    <cfRule type="cellIs" dxfId="0" priority="21111" operator="equal">
      <formula>0</formula>
    </cfRule>
    <cfRule type="cellIs" dxfId="0" priority="21112" operator="equal">
      <formula>0</formula>
    </cfRule>
    <cfRule type="cellIs" dxfId="0" priority="21113" operator="equal">
      <formula>0</formula>
    </cfRule>
    <cfRule type="cellIs" dxfId="0" priority="21114" operator="equal">
      <formula>0</formula>
    </cfRule>
    <cfRule type="cellIs" dxfId="0" priority="21115" operator="equal">
      <formula>0</formula>
    </cfRule>
    <cfRule type="cellIs" dxfId="0" priority="21116" operator="equal">
      <formula>0</formula>
    </cfRule>
    <cfRule type="cellIs" dxfId="0" priority="21117" operator="equal">
      <formula>0</formula>
    </cfRule>
    <cfRule type="cellIs" dxfId="0" priority="21118" operator="equal">
      <formula>0</formula>
    </cfRule>
    <cfRule type="cellIs" dxfId="0" priority="21119" operator="equal">
      <formula>0</formula>
    </cfRule>
    <cfRule type="cellIs" dxfId="0" priority="21120" operator="equal">
      <formula>0</formula>
    </cfRule>
    <cfRule type="cellIs" dxfId="0" priority="21121" operator="equal">
      <formula>0</formula>
    </cfRule>
    <cfRule type="cellIs" dxfId="0" priority="21122" operator="equal">
      <formula>0</formula>
    </cfRule>
    <cfRule type="cellIs" dxfId="0" priority="21123" operator="equal">
      <formula>0</formula>
    </cfRule>
    <cfRule type="cellIs" dxfId="0" priority="21124" operator="equal">
      <formula>0</formula>
    </cfRule>
    <cfRule type="cellIs" dxfId="0" priority="21125" operator="equal">
      <formula>0</formula>
    </cfRule>
    <cfRule type="cellIs" dxfId="0" priority="21126" operator="equal">
      <formula>0</formula>
    </cfRule>
    <cfRule type="cellIs" dxfId="0" priority="21127" operator="equal">
      <formula>0</formula>
    </cfRule>
    <cfRule type="cellIs" dxfId="0" priority="21128" operator="equal">
      <formula>0</formula>
    </cfRule>
    <cfRule type="cellIs" dxfId="0" priority="21129" operator="equal">
      <formula>0</formula>
    </cfRule>
    <cfRule type="cellIs" dxfId="0" priority="21130" operator="equal">
      <formula>0</formula>
    </cfRule>
    <cfRule type="cellIs" dxfId="0" priority="21131" operator="equal">
      <formula>0</formula>
    </cfRule>
    <cfRule type="cellIs" dxfId="0" priority="21132" operator="equal">
      <formula>0</formula>
    </cfRule>
    <cfRule type="cellIs" dxfId="0" priority="21133" operator="equal">
      <formula>0</formula>
    </cfRule>
    <cfRule type="cellIs" dxfId="0" priority="21134" operator="equal">
      <formula>0</formula>
    </cfRule>
    <cfRule type="cellIs" dxfId="0" priority="21135" operator="equal">
      <formula>0</formula>
    </cfRule>
    <cfRule type="cellIs" dxfId="0" priority="21136" operator="equal">
      <formula>0</formula>
    </cfRule>
    <cfRule type="cellIs" dxfId="0" priority="21137" operator="equal">
      <formula>0</formula>
    </cfRule>
    <cfRule type="cellIs" dxfId="0" priority="21138" operator="equal">
      <formula>0</formula>
    </cfRule>
    <cfRule type="cellIs" dxfId="0" priority="21139" operator="equal">
      <formula>0</formula>
    </cfRule>
    <cfRule type="cellIs" dxfId="0" priority="21140" operator="equal">
      <formula>0</formula>
    </cfRule>
    <cfRule type="cellIs" dxfId="0" priority="21141" operator="equal">
      <formula>0</formula>
    </cfRule>
    <cfRule type="cellIs" dxfId="0" priority="21142" operator="equal">
      <formula>0</formula>
    </cfRule>
    <cfRule type="cellIs" dxfId="0" priority="21143" operator="equal">
      <formula>0</formula>
    </cfRule>
    <cfRule type="cellIs" dxfId="0" priority="21144" operator="equal">
      <formula>0</formula>
    </cfRule>
    <cfRule type="cellIs" dxfId="0" priority="21145" operator="equal">
      <formula>0</formula>
    </cfRule>
    <cfRule type="cellIs" dxfId="0" priority="21146" operator="equal">
      <formula>0</formula>
    </cfRule>
    <cfRule type="cellIs" dxfId="0" priority="21147" operator="equal">
      <formula>0</formula>
    </cfRule>
    <cfRule type="cellIs" dxfId="0" priority="21148" operator="equal">
      <formula>0</formula>
    </cfRule>
    <cfRule type="cellIs" dxfId="0" priority="21149" operator="equal">
      <formula>0</formula>
    </cfRule>
    <cfRule type="cellIs" dxfId="0" priority="21150" operator="equal">
      <formula>0</formula>
    </cfRule>
    <cfRule type="cellIs" dxfId="0" priority="21151" operator="equal">
      <formula>0</formula>
    </cfRule>
    <cfRule type="cellIs" dxfId="0" priority="21152" operator="equal">
      <formula>0</formula>
    </cfRule>
    <cfRule type="cellIs" dxfId="0" priority="21153" operator="equal">
      <formula>0</formula>
    </cfRule>
    <cfRule type="cellIs" dxfId="0" priority="21154" operator="equal">
      <formula>0</formula>
    </cfRule>
    <cfRule type="cellIs" dxfId="0" priority="21155" operator="equal">
      <formula>0</formula>
    </cfRule>
    <cfRule type="cellIs" dxfId="0" priority="21156" operator="equal">
      <formula>0</formula>
    </cfRule>
    <cfRule type="cellIs" dxfId="0" priority="21157" operator="equal">
      <formula>0</formula>
    </cfRule>
    <cfRule type="cellIs" dxfId="0" priority="21158" operator="equal">
      <formula>0</formula>
    </cfRule>
    <cfRule type="cellIs" dxfId="0" priority="21159" operator="equal">
      <formula>0</formula>
    </cfRule>
    <cfRule type="cellIs" dxfId="0" priority="21160" operator="equal">
      <formula>0</formula>
    </cfRule>
    <cfRule type="cellIs" dxfId="0" priority="21161" operator="equal">
      <formula>0</formula>
    </cfRule>
    <cfRule type="cellIs" dxfId="0" priority="21162" operator="equal">
      <formula>0</formula>
    </cfRule>
    <cfRule type="cellIs" dxfId="0" priority="21163" operator="equal">
      <formula>0</formula>
    </cfRule>
    <cfRule type="cellIs" dxfId="0" priority="21164" operator="equal">
      <formula>0</formula>
    </cfRule>
    <cfRule type="cellIs" dxfId="0" priority="21165" operator="equal">
      <formula>0</formula>
    </cfRule>
    <cfRule type="cellIs" dxfId="0" priority="21166" operator="equal">
      <formula>0</formula>
    </cfRule>
    <cfRule type="cellIs" dxfId="0" priority="21167" operator="equal">
      <formula>0</formula>
    </cfRule>
    <cfRule type="cellIs" dxfId="0" priority="21168" operator="equal">
      <formula>0</formula>
    </cfRule>
    <cfRule type="cellIs" dxfId="0" priority="21169" operator="equal">
      <formula>0</formula>
    </cfRule>
    <cfRule type="cellIs" dxfId="0" priority="21170" operator="equal">
      <formula>0</formula>
    </cfRule>
    <cfRule type="cellIs" dxfId="0" priority="21171" operator="equal">
      <formula>0</formula>
    </cfRule>
    <cfRule type="cellIs" dxfId="0" priority="21172" operator="equal">
      <formula>0</formula>
    </cfRule>
    <cfRule type="cellIs" dxfId="0" priority="21173" operator="equal">
      <formula>0</formula>
    </cfRule>
    <cfRule type="cellIs" dxfId="0" priority="21174" operator="equal">
      <formula>0</formula>
    </cfRule>
    <cfRule type="cellIs" dxfId="0" priority="21175" operator="equal">
      <formula>0</formula>
    </cfRule>
    <cfRule type="cellIs" dxfId="0" priority="21176" operator="equal">
      <formula>0</formula>
    </cfRule>
    <cfRule type="cellIs" dxfId="0" priority="21177" operator="equal">
      <formula>0</formula>
    </cfRule>
    <cfRule type="cellIs" dxfId="0" priority="21178" operator="equal">
      <formula>0</formula>
    </cfRule>
    <cfRule type="cellIs" dxfId="0" priority="21179" operator="equal">
      <formula>0</formula>
    </cfRule>
    <cfRule type="cellIs" dxfId="0" priority="21180" operator="equal">
      <formula>0</formula>
    </cfRule>
    <cfRule type="cellIs" dxfId="0" priority="21181" operator="equal">
      <formula>0</formula>
    </cfRule>
    <cfRule type="cellIs" dxfId="0" priority="21182" operator="equal">
      <formula>0</formula>
    </cfRule>
    <cfRule type="cellIs" dxfId="0" priority="21183" operator="equal">
      <formula>0</formula>
    </cfRule>
    <cfRule type="cellIs" dxfId="0" priority="21184" operator="equal">
      <formula>0</formula>
    </cfRule>
  </conditionalFormatting>
  <conditionalFormatting sqref="D496">
    <cfRule type="cellIs" dxfId="0" priority="20801" operator="equal">
      <formula>0</formula>
    </cfRule>
    <cfRule type="cellIs" dxfId="0" priority="20802" operator="equal">
      <formula>0</formula>
    </cfRule>
    <cfRule type="cellIs" dxfId="0" priority="20803" operator="equal">
      <formula>0</formula>
    </cfRule>
    <cfRule type="cellIs" dxfId="0" priority="20804" operator="equal">
      <formula>0</formula>
    </cfRule>
    <cfRule type="cellIs" dxfId="0" priority="20805" operator="equal">
      <formula>0</formula>
    </cfRule>
    <cfRule type="cellIs" dxfId="0" priority="20806" operator="equal">
      <formula>0</formula>
    </cfRule>
    <cfRule type="cellIs" dxfId="0" priority="20807" operator="equal">
      <formula>0</formula>
    </cfRule>
    <cfRule type="cellIs" dxfId="0" priority="20808" operator="equal">
      <formula>0</formula>
    </cfRule>
    <cfRule type="cellIs" dxfId="0" priority="20809" operator="equal">
      <formula>0</formula>
    </cfRule>
    <cfRule type="cellIs" dxfId="0" priority="20810" operator="equal">
      <formula>0</formula>
    </cfRule>
    <cfRule type="cellIs" dxfId="0" priority="20811" operator="equal">
      <formula>0</formula>
    </cfRule>
    <cfRule type="cellIs" dxfId="0" priority="20812" operator="equal">
      <formula>0</formula>
    </cfRule>
    <cfRule type="cellIs" dxfId="0" priority="20813" operator="equal">
      <formula>0</formula>
    </cfRule>
    <cfRule type="cellIs" dxfId="0" priority="20814" operator="equal">
      <formula>0</formula>
    </cfRule>
    <cfRule type="cellIs" dxfId="0" priority="20815" operator="equal">
      <formula>0</formula>
    </cfRule>
    <cfRule type="cellIs" dxfId="0" priority="20816" operator="equal">
      <formula>0</formula>
    </cfRule>
    <cfRule type="cellIs" dxfId="0" priority="20817" operator="equal">
      <formula>0</formula>
    </cfRule>
    <cfRule type="cellIs" dxfId="0" priority="20818" operator="equal">
      <formula>0</formula>
    </cfRule>
    <cfRule type="cellIs" dxfId="0" priority="20819" operator="equal">
      <formula>0</formula>
    </cfRule>
    <cfRule type="cellIs" dxfId="0" priority="20820" operator="equal">
      <formula>0</formula>
    </cfRule>
    <cfRule type="cellIs" dxfId="0" priority="20821" operator="equal">
      <formula>0</formula>
    </cfRule>
    <cfRule type="cellIs" dxfId="0" priority="20822" operator="equal">
      <formula>0</formula>
    </cfRule>
    <cfRule type="cellIs" dxfId="0" priority="20823" operator="equal">
      <formula>0</formula>
    </cfRule>
    <cfRule type="cellIs" dxfId="0" priority="20824" operator="equal">
      <formula>0</formula>
    </cfRule>
    <cfRule type="cellIs" dxfId="0" priority="20825" operator="equal">
      <formula>0</formula>
    </cfRule>
    <cfRule type="cellIs" dxfId="0" priority="20826" operator="equal">
      <formula>0</formula>
    </cfRule>
    <cfRule type="cellIs" dxfId="0" priority="20827" operator="equal">
      <formula>0</formula>
    </cfRule>
    <cfRule type="cellIs" dxfId="0" priority="20828" operator="equal">
      <formula>0</formula>
    </cfRule>
    <cfRule type="cellIs" dxfId="0" priority="20829" operator="equal">
      <formula>0</formula>
    </cfRule>
    <cfRule type="cellIs" dxfId="0" priority="20830" operator="equal">
      <formula>0</formula>
    </cfRule>
    <cfRule type="cellIs" dxfId="0" priority="20831" operator="equal">
      <formula>0</formula>
    </cfRule>
    <cfRule type="cellIs" dxfId="0" priority="20832" operator="equal">
      <formula>0</formula>
    </cfRule>
    <cfRule type="cellIs" dxfId="0" priority="20833" operator="equal">
      <formula>0</formula>
    </cfRule>
    <cfRule type="cellIs" dxfId="0" priority="20834" operator="equal">
      <formula>0</formula>
    </cfRule>
    <cfRule type="cellIs" dxfId="0" priority="20835" operator="equal">
      <formula>0</formula>
    </cfRule>
    <cfRule type="cellIs" dxfId="0" priority="20836" operator="equal">
      <formula>0</formula>
    </cfRule>
    <cfRule type="cellIs" dxfId="0" priority="20837" operator="equal">
      <formula>0</formula>
    </cfRule>
    <cfRule type="cellIs" dxfId="0" priority="20838" operator="equal">
      <formula>0</formula>
    </cfRule>
    <cfRule type="cellIs" dxfId="0" priority="20839" operator="equal">
      <formula>0</formula>
    </cfRule>
    <cfRule type="cellIs" dxfId="0" priority="20840" operator="equal">
      <formula>0</formula>
    </cfRule>
    <cfRule type="cellIs" dxfId="0" priority="20841" operator="equal">
      <formula>0</formula>
    </cfRule>
    <cfRule type="cellIs" dxfId="0" priority="20842" operator="equal">
      <formula>0</formula>
    </cfRule>
    <cfRule type="cellIs" dxfId="0" priority="20843" operator="equal">
      <formula>0</formula>
    </cfRule>
    <cfRule type="cellIs" dxfId="0" priority="20844" operator="equal">
      <formula>0</formula>
    </cfRule>
    <cfRule type="cellIs" dxfId="0" priority="20845" operator="equal">
      <formula>0</formula>
    </cfRule>
    <cfRule type="cellIs" dxfId="0" priority="20846" operator="equal">
      <formula>0</formula>
    </cfRule>
    <cfRule type="cellIs" dxfId="0" priority="20847" operator="equal">
      <formula>0</formula>
    </cfRule>
    <cfRule type="cellIs" dxfId="0" priority="20848" operator="equal">
      <formula>0</formula>
    </cfRule>
    <cfRule type="cellIs" dxfId="0" priority="20849" operator="equal">
      <formula>0</formula>
    </cfRule>
    <cfRule type="cellIs" dxfId="0" priority="20850" operator="equal">
      <formula>0</formula>
    </cfRule>
    <cfRule type="cellIs" dxfId="0" priority="20851" operator="equal">
      <formula>0</formula>
    </cfRule>
    <cfRule type="cellIs" dxfId="0" priority="20852" operator="equal">
      <formula>0</formula>
    </cfRule>
    <cfRule type="cellIs" dxfId="0" priority="20853" operator="equal">
      <formula>0</formula>
    </cfRule>
    <cfRule type="cellIs" dxfId="0" priority="20854" operator="equal">
      <formula>0</formula>
    </cfRule>
    <cfRule type="cellIs" dxfId="0" priority="20855" operator="equal">
      <formula>0</formula>
    </cfRule>
    <cfRule type="cellIs" dxfId="0" priority="20856" operator="equal">
      <formula>0</formula>
    </cfRule>
    <cfRule type="cellIs" dxfId="0" priority="20857" operator="equal">
      <formula>0</formula>
    </cfRule>
    <cfRule type="cellIs" dxfId="0" priority="20858" operator="equal">
      <formula>0</formula>
    </cfRule>
    <cfRule type="cellIs" dxfId="0" priority="20859" operator="equal">
      <formula>0</formula>
    </cfRule>
    <cfRule type="cellIs" dxfId="0" priority="20860" operator="equal">
      <formula>0</formula>
    </cfRule>
    <cfRule type="cellIs" dxfId="0" priority="20861" operator="equal">
      <formula>0</formula>
    </cfRule>
    <cfRule type="cellIs" dxfId="0" priority="20862" operator="equal">
      <formula>0</formula>
    </cfRule>
    <cfRule type="cellIs" dxfId="0" priority="20863" operator="equal">
      <formula>0</formula>
    </cfRule>
    <cfRule type="cellIs" dxfId="0" priority="20864" operator="equal">
      <formula>0</formula>
    </cfRule>
    <cfRule type="cellIs" dxfId="0" priority="20865" operator="equal">
      <formula>0</formula>
    </cfRule>
    <cfRule type="cellIs" dxfId="0" priority="20866" operator="equal">
      <formula>0</formula>
    </cfRule>
    <cfRule type="cellIs" dxfId="0" priority="20867" operator="equal">
      <formula>0</formula>
    </cfRule>
    <cfRule type="cellIs" dxfId="0" priority="20868" operator="equal">
      <formula>0</formula>
    </cfRule>
    <cfRule type="cellIs" dxfId="0" priority="20869" operator="equal">
      <formula>0</formula>
    </cfRule>
    <cfRule type="cellIs" dxfId="0" priority="20870" operator="equal">
      <formula>0</formula>
    </cfRule>
    <cfRule type="cellIs" dxfId="0" priority="20871" operator="equal">
      <formula>0</formula>
    </cfRule>
    <cfRule type="cellIs" dxfId="0" priority="20872" operator="equal">
      <formula>0</formula>
    </cfRule>
    <cfRule type="cellIs" dxfId="0" priority="20873" operator="equal">
      <formula>0</formula>
    </cfRule>
    <cfRule type="cellIs" dxfId="0" priority="20874" operator="equal">
      <formula>0</formula>
    </cfRule>
    <cfRule type="cellIs" dxfId="0" priority="20875" operator="equal">
      <formula>0</formula>
    </cfRule>
    <cfRule type="cellIs" dxfId="0" priority="20876" operator="equal">
      <formula>0</formula>
    </cfRule>
    <cfRule type="cellIs" dxfId="0" priority="20877" operator="equal">
      <formula>0</formula>
    </cfRule>
    <cfRule type="cellIs" dxfId="0" priority="20878" operator="equal">
      <formula>0</formula>
    </cfRule>
    <cfRule type="cellIs" dxfId="0" priority="20879" operator="equal">
      <formula>0</formula>
    </cfRule>
    <cfRule type="cellIs" dxfId="0" priority="20880" operator="equal">
      <formula>0</formula>
    </cfRule>
    <cfRule type="cellIs" dxfId="0" priority="20881" operator="equal">
      <formula>0</formula>
    </cfRule>
    <cfRule type="cellIs" dxfId="0" priority="20882" operator="equal">
      <formula>0</formula>
    </cfRule>
    <cfRule type="cellIs" dxfId="0" priority="20883" operator="equal">
      <formula>0</formula>
    </cfRule>
    <cfRule type="cellIs" dxfId="0" priority="20884" operator="equal">
      <formula>0</formula>
    </cfRule>
    <cfRule type="cellIs" dxfId="0" priority="20885" operator="equal">
      <formula>0</formula>
    </cfRule>
    <cfRule type="cellIs" dxfId="0" priority="20886" operator="equal">
      <formula>0</formula>
    </cfRule>
    <cfRule type="cellIs" dxfId="0" priority="20887" operator="equal">
      <formula>0</formula>
    </cfRule>
    <cfRule type="cellIs" dxfId="0" priority="20888" operator="equal">
      <formula>0</formula>
    </cfRule>
    <cfRule type="cellIs" dxfId="0" priority="20889" operator="equal">
      <formula>0</formula>
    </cfRule>
    <cfRule type="cellIs" dxfId="0" priority="20890" operator="equal">
      <formula>0</formula>
    </cfRule>
    <cfRule type="cellIs" dxfId="0" priority="20891" operator="equal">
      <formula>0</formula>
    </cfRule>
    <cfRule type="cellIs" dxfId="0" priority="20892" operator="equal">
      <formula>0</formula>
    </cfRule>
    <cfRule type="cellIs" dxfId="0" priority="20893" operator="equal">
      <formula>0</formula>
    </cfRule>
    <cfRule type="cellIs" dxfId="0" priority="20894" operator="equal">
      <formula>0</formula>
    </cfRule>
    <cfRule type="cellIs" dxfId="0" priority="20895" operator="equal">
      <formula>0</formula>
    </cfRule>
    <cfRule type="cellIs" dxfId="0" priority="20896" operator="equal">
      <formula>0</formula>
    </cfRule>
  </conditionalFormatting>
  <conditionalFormatting sqref="D498">
    <cfRule type="cellIs" dxfId="0" priority="20696" operator="equal">
      <formula>0</formula>
    </cfRule>
    <cfRule type="cellIs" dxfId="0" priority="20695" operator="equal">
      <formula>0</formula>
    </cfRule>
    <cfRule type="cellIs" dxfId="0" priority="20694" operator="equal">
      <formula>0</formula>
    </cfRule>
    <cfRule type="cellIs" dxfId="0" priority="20693" operator="equal">
      <formula>0</formula>
    </cfRule>
    <cfRule type="cellIs" dxfId="0" priority="20692" operator="equal">
      <formula>0</formula>
    </cfRule>
    <cfRule type="cellIs" dxfId="0" priority="20691" operator="equal">
      <formula>0</formula>
    </cfRule>
    <cfRule type="cellIs" dxfId="0" priority="20690" operator="equal">
      <formula>0</formula>
    </cfRule>
    <cfRule type="cellIs" dxfId="0" priority="20689" operator="equal">
      <formula>0</formula>
    </cfRule>
    <cfRule type="cellIs" dxfId="0" priority="20688" operator="equal">
      <formula>0</formula>
    </cfRule>
    <cfRule type="cellIs" dxfId="0" priority="20687" operator="equal">
      <formula>0</formula>
    </cfRule>
    <cfRule type="cellIs" dxfId="0" priority="20686" operator="equal">
      <formula>0</formula>
    </cfRule>
    <cfRule type="cellIs" dxfId="0" priority="20685" operator="equal">
      <formula>0</formula>
    </cfRule>
    <cfRule type="cellIs" dxfId="0" priority="20684" operator="equal">
      <formula>0</formula>
    </cfRule>
    <cfRule type="cellIs" dxfId="0" priority="20683" operator="equal">
      <formula>0</formula>
    </cfRule>
    <cfRule type="cellIs" dxfId="0" priority="20682" operator="equal">
      <formula>0</formula>
    </cfRule>
    <cfRule type="cellIs" dxfId="0" priority="20681" operator="equal">
      <formula>0</formula>
    </cfRule>
    <cfRule type="cellIs" dxfId="0" priority="20680" operator="equal">
      <formula>0</formula>
    </cfRule>
    <cfRule type="cellIs" dxfId="0" priority="20679" operator="equal">
      <formula>0</formula>
    </cfRule>
    <cfRule type="cellIs" dxfId="0" priority="20678" operator="equal">
      <formula>0</formula>
    </cfRule>
    <cfRule type="cellIs" dxfId="0" priority="20677" operator="equal">
      <formula>0</formula>
    </cfRule>
    <cfRule type="cellIs" dxfId="0" priority="20676" operator="equal">
      <formula>0</formula>
    </cfRule>
    <cfRule type="cellIs" dxfId="0" priority="20675" operator="equal">
      <formula>0</formula>
    </cfRule>
    <cfRule type="cellIs" dxfId="0" priority="20674" operator="equal">
      <formula>0</formula>
    </cfRule>
    <cfRule type="cellIs" dxfId="0" priority="20673" operator="equal">
      <formula>0</formula>
    </cfRule>
    <cfRule type="cellIs" dxfId="0" priority="20672" operator="equal">
      <formula>0</formula>
    </cfRule>
    <cfRule type="cellIs" dxfId="0" priority="20671" operator="equal">
      <formula>0</formula>
    </cfRule>
    <cfRule type="cellIs" dxfId="0" priority="20670" operator="equal">
      <formula>0</formula>
    </cfRule>
    <cfRule type="cellIs" dxfId="0" priority="20669" operator="equal">
      <formula>0</formula>
    </cfRule>
    <cfRule type="cellIs" dxfId="0" priority="20668" operator="equal">
      <formula>0</formula>
    </cfRule>
    <cfRule type="cellIs" dxfId="0" priority="20667" operator="equal">
      <formula>0</formula>
    </cfRule>
    <cfRule type="cellIs" dxfId="0" priority="20666" operator="equal">
      <formula>0</formula>
    </cfRule>
    <cfRule type="cellIs" dxfId="0" priority="20665" operator="equal">
      <formula>0</formula>
    </cfRule>
    <cfRule type="cellIs" dxfId="0" priority="20664" operator="equal">
      <formula>0</formula>
    </cfRule>
    <cfRule type="cellIs" dxfId="0" priority="20663" operator="equal">
      <formula>0</formula>
    </cfRule>
    <cfRule type="cellIs" dxfId="0" priority="20662" operator="equal">
      <formula>0</formula>
    </cfRule>
    <cfRule type="cellIs" dxfId="0" priority="20661" operator="equal">
      <formula>0</formula>
    </cfRule>
    <cfRule type="cellIs" dxfId="0" priority="20660" operator="equal">
      <formula>0</formula>
    </cfRule>
    <cfRule type="cellIs" dxfId="0" priority="20659" operator="equal">
      <formula>0</formula>
    </cfRule>
    <cfRule type="cellIs" dxfId="0" priority="20658" operator="equal">
      <formula>0</formula>
    </cfRule>
    <cfRule type="cellIs" dxfId="0" priority="20657" operator="equal">
      <formula>0</formula>
    </cfRule>
    <cfRule type="cellIs" dxfId="0" priority="20656" operator="equal">
      <formula>0</formula>
    </cfRule>
    <cfRule type="cellIs" dxfId="0" priority="20655" operator="equal">
      <formula>0</formula>
    </cfRule>
    <cfRule type="cellIs" dxfId="0" priority="20654" operator="equal">
      <formula>0</formula>
    </cfRule>
    <cfRule type="cellIs" dxfId="0" priority="20653" operator="equal">
      <formula>0</formula>
    </cfRule>
    <cfRule type="cellIs" dxfId="0" priority="20652" operator="equal">
      <formula>0</formula>
    </cfRule>
    <cfRule type="cellIs" dxfId="0" priority="20651" operator="equal">
      <formula>0</formula>
    </cfRule>
    <cfRule type="cellIs" dxfId="0" priority="20650" operator="equal">
      <formula>0</formula>
    </cfRule>
    <cfRule type="cellIs" dxfId="0" priority="20649" operator="equal">
      <formula>0</formula>
    </cfRule>
    <cfRule type="cellIs" dxfId="0" priority="20648" operator="equal">
      <formula>0</formula>
    </cfRule>
    <cfRule type="cellIs" dxfId="0" priority="20647" operator="equal">
      <formula>0</formula>
    </cfRule>
    <cfRule type="cellIs" dxfId="0" priority="20646" operator="equal">
      <formula>0</formula>
    </cfRule>
    <cfRule type="cellIs" dxfId="0" priority="20645" operator="equal">
      <formula>0</formula>
    </cfRule>
    <cfRule type="cellIs" dxfId="0" priority="20644" operator="equal">
      <formula>0</formula>
    </cfRule>
    <cfRule type="cellIs" dxfId="0" priority="20643" operator="equal">
      <formula>0</formula>
    </cfRule>
    <cfRule type="cellIs" dxfId="0" priority="20642" operator="equal">
      <formula>0</formula>
    </cfRule>
    <cfRule type="cellIs" dxfId="0" priority="20641" operator="equal">
      <formula>0</formula>
    </cfRule>
    <cfRule type="cellIs" dxfId="0" priority="20640" operator="equal">
      <formula>0</formula>
    </cfRule>
    <cfRule type="cellIs" dxfId="0" priority="20639" operator="equal">
      <formula>0</formula>
    </cfRule>
    <cfRule type="cellIs" dxfId="0" priority="20638" operator="equal">
      <formula>0</formula>
    </cfRule>
    <cfRule type="cellIs" dxfId="0" priority="20637" operator="equal">
      <formula>0</formula>
    </cfRule>
    <cfRule type="cellIs" dxfId="0" priority="20636" operator="equal">
      <formula>0</formula>
    </cfRule>
    <cfRule type="cellIs" dxfId="0" priority="20635" operator="equal">
      <formula>0</formula>
    </cfRule>
    <cfRule type="cellIs" dxfId="0" priority="20634" operator="equal">
      <formula>0</formula>
    </cfRule>
    <cfRule type="cellIs" dxfId="0" priority="20633" operator="equal">
      <formula>0</formula>
    </cfRule>
    <cfRule type="cellIs" dxfId="0" priority="20632" operator="equal">
      <formula>0</formula>
    </cfRule>
    <cfRule type="cellIs" dxfId="0" priority="20631" operator="equal">
      <formula>0</formula>
    </cfRule>
    <cfRule type="cellIs" dxfId="0" priority="20630" operator="equal">
      <formula>0</formula>
    </cfRule>
    <cfRule type="cellIs" dxfId="0" priority="20629" operator="equal">
      <formula>0</formula>
    </cfRule>
    <cfRule type="cellIs" dxfId="0" priority="20628" operator="equal">
      <formula>0</formula>
    </cfRule>
    <cfRule type="cellIs" dxfId="0" priority="20627" operator="equal">
      <formula>0</formula>
    </cfRule>
    <cfRule type="cellIs" dxfId="0" priority="20626" operator="equal">
      <formula>0</formula>
    </cfRule>
    <cfRule type="cellIs" dxfId="0" priority="20625" operator="equal">
      <formula>0</formula>
    </cfRule>
    <cfRule type="cellIs" dxfId="0" priority="20624" operator="equal">
      <formula>0</formula>
    </cfRule>
    <cfRule type="cellIs" dxfId="0" priority="20623" operator="equal">
      <formula>0</formula>
    </cfRule>
    <cfRule type="cellIs" dxfId="0" priority="20622" operator="equal">
      <formula>0</formula>
    </cfRule>
    <cfRule type="cellIs" dxfId="0" priority="20621" operator="equal">
      <formula>0</formula>
    </cfRule>
    <cfRule type="cellIs" dxfId="0" priority="20620" operator="equal">
      <formula>0</formula>
    </cfRule>
    <cfRule type="cellIs" dxfId="0" priority="20619" operator="equal">
      <formula>0</formula>
    </cfRule>
    <cfRule type="cellIs" dxfId="0" priority="20618" operator="equal">
      <formula>0</formula>
    </cfRule>
    <cfRule type="cellIs" dxfId="0" priority="20617" operator="equal">
      <formula>0</formula>
    </cfRule>
    <cfRule type="cellIs" dxfId="0" priority="20616" operator="equal">
      <formula>0</formula>
    </cfRule>
    <cfRule type="cellIs" dxfId="0" priority="20615" operator="equal">
      <formula>0</formula>
    </cfRule>
    <cfRule type="cellIs" dxfId="0" priority="20614" operator="equal">
      <formula>0</formula>
    </cfRule>
    <cfRule type="cellIs" dxfId="0" priority="20613" operator="equal">
      <formula>0</formula>
    </cfRule>
    <cfRule type="cellIs" dxfId="0" priority="20612" operator="equal">
      <formula>0</formula>
    </cfRule>
    <cfRule type="cellIs" dxfId="0" priority="20611" operator="equal">
      <formula>0</formula>
    </cfRule>
    <cfRule type="cellIs" dxfId="0" priority="20610" operator="equal">
      <formula>0</formula>
    </cfRule>
    <cfRule type="cellIs" dxfId="0" priority="20609" operator="equal">
      <formula>0</formula>
    </cfRule>
    <cfRule type="cellIs" dxfId="0" priority="20608" operator="equal">
      <formula>0</formula>
    </cfRule>
    <cfRule type="cellIs" dxfId="0" priority="20607" operator="equal">
      <formula>0</formula>
    </cfRule>
    <cfRule type="cellIs" dxfId="0" priority="20606" operator="equal">
      <formula>0</formula>
    </cfRule>
    <cfRule type="cellIs" dxfId="0" priority="20605" operator="equal">
      <formula>0</formula>
    </cfRule>
    <cfRule type="cellIs" dxfId="0" priority="20604" operator="equal">
      <formula>0</formula>
    </cfRule>
    <cfRule type="cellIs" dxfId="0" priority="20603" operator="equal">
      <formula>0</formula>
    </cfRule>
    <cfRule type="cellIs" dxfId="0" priority="20602" operator="equal">
      <formula>0</formula>
    </cfRule>
    <cfRule type="cellIs" dxfId="0" priority="20601" operator="equal">
      <formula>0</formula>
    </cfRule>
  </conditionalFormatting>
  <conditionalFormatting sqref="D500">
    <cfRule type="cellIs" dxfId="0" priority="20505" operator="equal">
      <formula>0</formula>
    </cfRule>
    <cfRule type="cellIs" dxfId="0" priority="20506" operator="equal">
      <formula>0</formula>
    </cfRule>
    <cfRule type="cellIs" dxfId="0" priority="20507" operator="equal">
      <formula>0</formula>
    </cfRule>
    <cfRule type="cellIs" dxfId="0" priority="20508" operator="equal">
      <formula>0</formula>
    </cfRule>
    <cfRule type="cellIs" dxfId="0" priority="20509" operator="equal">
      <formula>0</formula>
    </cfRule>
    <cfRule type="cellIs" dxfId="0" priority="20510" operator="equal">
      <formula>0</formula>
    </cfRule>
    <cfRule type="cellIs" dxfId="0" priority="20511" operator="equal">
      <formula>0</formula>
    </cfRule>
    <cfRule type="cellIs" dxfId="0" priority="20512" operator="equal">
      <formula>0</formula>
    </cfRule>
    <cfRule type="cellIs" dxfId="0" priority="20513" operator="equal">
      <formula>0</formula>
    </cfRule>
    <cfRule type="cellIs" dxfId="0" priority="20514" operator="equal">
      <formula>0</formula>
    </cfRule>
    <cfRule type="cellIs" dxfId="0" priority="20515" operator="equal">
      <formula>0</formula>
    </cfRule>
    <cfRule type="cellIs" dxfId="0" priority="20516" operator="equal">
      <formula>0</formula>
    </cfRule>
    <cfRule type="cellIs" dxfId="0" priority="20517" operator="equal">
      <formula>0</formula>
    </cfRule>
    <cfRule type="cellIs" dxfId="0" priority="20518" operator="equal">
      <formula>0</formula>
    </cfRule>
    <cfRule type="cellIs" dxfId="0" priority="20519" operator="equal">
      <formula>0</formula>
    </cfRule>
    <cfRule type="cellIs" dxfId="0" priority="20520" operator="equal">
      <formula>0</formula>
    </cfRule>
    <cfRule type="cellIs" dxfId="0" priority="20521" operator="equal">
      <formula>0</formula>
    </cfRule>
    <cfRule type="cellIs" dxfId="0" priority="20522" operator="equal">
      <formula>0</formula>
    </cfRule>
    <cfRule type="cellIs" dxfId="0" priority="20523" operator="equal">
      <formula>0</formula>
    </cfRule>
    <cfRule type="cellIs" dxfId="0" priority="20524" operator="equal">
      <formula>0</formula>
    </cfRule>
    <cfRule type="cellIs" dxfId="0" priority="20525" operator="equal">
      <formula>0</formula>
    </cfRule>
    <cfRule type="cellIs" dxfId="0" priority="20526" operator="equal">
      <formula>0</formula>
    </cfRule>
    <cfRule type="cellIs" dxfId="0" priority="20527" operator="equal">
      <formula>0</formula>
    </cfRule>
    <cfRule type="cellIs" dxfId="0" priority="20528" operator="equal">
      <formula>0</formula>
    </cfRule>
    <cfRule type="cellIs" dxfId="0" priority="20529" operator="equal">
      <formula>0</formula>
    </cfRule>
    <cfRule type="cellIs" dxfId="0" priority="20530" operator="equal">
      <formula>0</formula>
    </cfRule>
    <cfRule type="cellIs" dxfId="0" priority="20531" operator="equal">
      <formula>0</formula>
    </cfRule>
    <cfRule type="cellIs" dxfId="0" priority="20532" operator="equal">
      <formula>0</formula>
    </cfRule>
    <cfRule type="cellIs" dxfId="0" priority="20533" operator="equal">
      <formula>0</formula>
    </cfRule>
    <cfRule type="cellIs" dxfId="0" priority="20534" operator="equal">
      <formula>0</formula>
    </cfRule>
    <cfRule type="cellIs" dxfId="0" priority="20535" operator="equal">
      <formula>0</formula>
    </cfRule>
    <cfRule type="cellIs" dxfId="0" priority="20536" operator="equal">
      <formula>0</formula>
    </cfRule>
    <cfRule type="cellIs" dxfId="0" priority="20537" operator="equal">
      <formula>0</formula>
    </cfRule>
    <cfRule type="cellIs" dxfId="0" priority="20538" operator="equal">
      <formula>0</formula>
    </cfRule>
    <cfRule type="cellIs" dxfId="0" priority="20539" operator="equal">
      <formula>0</formula>
    </cfRule>
    <cfRule type="cellIs" dxfId="0" priority="20540" operator="equal">
      <formula>0</formula>
    </cfRule>
    <cfRule type="cellIs" dxfId="0" priority="20541" operator="equal">
      <formula>0</formula>
    </cfRule>
    <cfRule type="cellIs" dxfId="0" priority="20542" operator="equal">
      <formula>0</formula>
    </cfRule>
    <cfRule type="cellIs" dxfId="0" priority="20543" operator="equal">
      <formula>0</formula>
    </cfRule>
    <cfRule type="cellIs" dxfId="0" priority="20544" operator="equal">
      <formula>0</formula>
    </cfRule>
    <cfRule type="cellIs" dxfId="0" priority="20545" operator="equal">
      <formula>0</formula>
    </cfRule>
    <cfRule type="cellIs" dxfId="0" priority="20546" operator="equal">
      <formula>0</formula>
    </cfRule>
    <cfRule type="cellIs" dxfId="0" priority="20547" operator="equal">
      <formula>0</formula>
    </cfRule>
    <cfRule type="cellIs" dxfId="0" priority="20548" operator="equal">
      <formula>0</formula>
    </cfRule>
    <cfRule type="cellIs" dxfId="0" priority="20549" operator="equal">
      <formula>0</formula>
    </cfRule>
    <cfRule type="cellIs" dxfId="0" priority="20550" operator="equal">
      <formula>0</formula>
    </cfRule>
    <cfRule type="cellIs" dxfId="0" priority="20551" operator="equal">
      <formula>0</formula>
    </cfRule>
    <cfRule type="cellIs" dxfId="0" priority="20552" operator="equal">
      <formula>0</formula>
    </cfRule>
    <cfRule type="cellIs" dxfId="0" priority="20553" operator="equal">
      <formula>0</formula>
    </cfRule>
    <cfRule type="cellIs" dxfId="0" priority="20554" operator="equal">
      <formula>0</formula>
    </cfRule>
    <cfRule type="cellIs" dxfId="0" priority="20555" operator="equal">
      <formula>0</formula>
    </cfRule>
    <cfRule type="cellIs" dxfId="0" priority="20556" operator="equal">
      <formula>0</formula>
    </cfRule>
    <cfRule type="cellIs" dxfId="0" priority="20557" operator="equal">
      <formula>0</formula>
    </cfRule>
    <cfRule type="cellIs" dxfId="0" priority="20558" operator="equal">
      <formula>0</formula>
    </cfRule>
    <cfRule type="cellIs" dxfId="0" priority="20559" operator="equal">
      <formula>0</formula>
    </cfRule>
    <cfRule type="cellIs" dxfId="0" priority="20560" operator="equal">
      <formula>0</formula>
    </cfRule>
    <cfRule type="cellIs" dxfId="0" priority="20561" operator="equal">
      <formula>0</formula>
    </cfRule>
    <cfRule type="cellIs" dxfId="0" priority="20562" operator="equal">
      <formula>0</formula>
    </cfRule>
    <cfRule type="cellIs" dxfId="0" priority="20563" operator="equal">
      <formula>0</formula>
    </cfRule>
    <cfRule type="cellIs" dxfId="0" priority="20564" operator="equal">
      <formula>0</formula>
    </cfRule>
    <cfRule type="cellIs" dxfId="0" priority="20565" operator="equal">
      <formula>0</formula>
    </cfRule>
    <cfRule type="cellIs" dxfId="0" priority="20566" operator="equal">
      <formula>0</formula>
    </cfRule>
    <cfRule type="cellIs" dxfId="0" priority="20567" operator="equal">
      <formula>0</formula>
    </cfRule>
    <cfRule type="cellIs" dxfId="0" priority="20568" operator="equal">
      <formula>0</formula>
    </cfRule>
    <cfRule type="cellIs" dxfId="0" priority="20569" operator="equal">
      <formula>0</formula>
    </cfRule>
    <cfRule type="cellIs" dxfId="0" priority="20570" operator="equal">
      <formula>0</formula>
    </cfRule>
    <cfRule type="cellIs" dxfId="0" priority="20571" operator="equal">
      <formula>0</formula>
    </cfRule>
    <cfRule type="cellIs" dxfId="0" priority="20572" operator="equal">
      <formula>0</formula>
    </cfRule>
    <cfRule type="cellIs" dxfId="0" priority="20573" operator="equal">
      <formula>0</formula>
    </cfRule>
    <cfRule type="cellIs" dxfId="0" priority="20574" operator="equal">
      <formula>0</formula>
    </cfRule>
    <cfRule type="cellIs" dxfId="0" priority="20575" operator="equal">
      <formula>0</formula>
    </cfRule>
    <cfRule type="cellIs" dxfId="0" priority="20576" operator="equal">
      <formula>0</formula>
    </cfRule>
    <cfRule type="cellIs" dxfId="0" priority="20577" operator="equal">
      <formula>0</formula>
    </cfRule>
    <cfRule type="cellIs" dxfId="0" priority="20578" operator="equal">
      <formula>0</formula>
    </cfRule>
    <cfRule type="cellIs" dxfId="0" priority="20579" operator="equal">
      <formula>0</formula>
    </cfRule>
    <cfRule type="cellIs" dxfId="0" priority="20580" operator="equal">
      <formula>0</formula>
    </cfRule>
    <cfRule type="cellIs" dxfId="0" priority="20581" operator="equal">
      <formula>0</formula>
    </cfRule>
    <cfRule type="cellIs" dxfId="0" priority="20582" operator="equal">
      <formula>0</formula>
    </cfRule>
    <cfRule type="cellIs" dxfId="0" priority="20583" operator="equal">
      <formula>0</formula>
    </cfRule>
    <cfRule type="cellIs" dxfId="0" priority="20584" operator="equal">
      <formula>0</formula>
    </cfRule>
    <cfRule type="cellIs" dxfId="0" priority="20585" operator="equal">
      <formula>0</formula>
    </cfRule>
    <cfRule type="cellIs" dxfId="0" priority="20586" operator="equal">
      <formula>0</formula>
    </cfRule>
    <cfRule type="cellIs" dxfId="0" priority="20587" operator="equal">
      <formula>0</formula>
    </cfRule>
    <cfRule type="cellIs" dxfId="0" priority="20588" operator="equal">
      <formula>0</formula>
    </cfRule>
    <cfRule type="cellIs" dxfId="0" priority="20589" operator="equal">
      <formula>0</formula>
    </cfRule>
    <cfRule type="cellIs" dxfId="0" priority="20590" operator="equal">
      <formula>0</formula>
    </cfRule>
    <cfRule type="cellIs" dxfId="0" priority="20591" operator="equal">
      <formula>0</formula>
    </cfRule>
    <cfRule type="cellIs" dxfId="0" priority="20592" operator="equal">
      <formula>0</formula>
    </cfRule>
    <cfRule type="cellIs" dxfId="0" priority="20593" operator="equal">
      <formula>0</formula>
    </cfRule>
    <cfRule type="cellIs" dxfId="0" priority="20594" operator="equal">
      <formula>0</formula>
    </cfRule>
    <cfRule type="cellIs" dxfId="0" priority="20595" operator="equal">
      <formula>0</formula>
    </cfRule>
    <cfRule type="cellIs" dxfId="0" priority="20596" operator="equal">
      <formula>0</formula>
    </cfRule>
    <cfRule type="cellIs" dxfId="0" priority="20597" operator="equal">
      <formula>0</formula>
    </cfRule>
    <cfRule type="cellIs" dxfId="0" priority="20598" operator="equal">
      <formula>0</formula>
    </cfRule>
    <cfRule type="cellIs" dxfId="0" priority="20599" operator="equal">
      <formula>0</formula>
    </cfRule>
    <cfRule type="cellIs" dxfId="0" priority="20600" operator="equal">
      <formula>0</formula>
    </cfRule>
  </conditionalFormatting>
  <conditionalFormatting sqref="D501">
    <cfRule type="cellIs" dxfId="0" priority="20305" operator="equal">
      <formula>0</formula>
    </cfRule>
    <cfRule type="cellIs" dxfId="0" priority="20306" operator="equal">
      <formula>0</formula>
    </cfRule>
    <cfRule type="cellIs" dxfId="0" priority="20307" operator="equal">
      <formula>0</formula>
    </cfRule>
    <cfRule type="cellIs" dxfId="0" priority="20308" operator="equal">
      <formula>0</formula>
    </cfRule>
    <cfRule type="cellIs" dxfId="0" priority="20309" operator="equal">
      <formula>0</formula>
    </cfRule>
    <cfRule type="cellIs" dxfId="0" priority="20310" operator="equal">
      <formula>0</formula>
    </cfRule>
    <cfRule type="cellIs" dxfId="0" priority="20311" operator="equal">
      <formula>0</formula>
    </cfRule>
    <cfRule type="cellIs" dxfId="0" priority="20312" operator="equal">
      <formula>0</formula>
    </cfRule>
    <cfRule type="cellIs" dxfId="0" priority="20313" operator="equal">
      <formula>0</formula>
    </cfRule>
    <cfRule type="cellIs" dxfId="0" priority="20314" operator="equal">
      <formula>0</formula>
    </cfRule>
    <cfRule type="cellIs" dxfId="0" priority="20315" operator="equal">
      <formula>0</formula>
    </cfRule>
    <cfRule type="cellIs" dxfId="0" priority="20316" operator="equal">
      <formula>0</formula>
    </cfRule>
    <cfRule type="cellIs" dxfId="0" priority="20317" operator="equal">
      <formula>0</formula>
    </cfRule>
    <cfRule type="cellIs" dxfId="0" priority="20318" operator="equal">
      <formula>0</formula>
    </cfRule>
    <cfRule type="cellIs" dxfId="0" priority="20319" operator="equal">
      <formula>0</formula>
    </cfRule>
    <cfRule type="cellIs" dxfId="0" priority="20320" operator="equal">
      <formula>0</formula>
    </cfRule>
    <cfRule type="cellIs" dxfId="0" priority="20321" operator="equal">
      <formula>0</formula>
    </cfRule>
    <cfRule type="cellIs" dxfId="0" priority="20322" operator="equal">
      <formula>0</formula>
    </cfRule>
    <cfRule type="cellIs" dxfId="0" priority="20323" operator="equal">
      <formula>0</formula>
    </cfRule>
    <cfRule type="cellIs" dxfId="0" priority="20324" operator="equal">
      <formula>0</formula>
    </cfRule>
    <cfRule type="cellIs" dxfId="0" priority="20325" operator="equal">
      <formula>0</formula>
    </cfRule>
    <cfRule type="cellIs" dxfId="0" priority="20326" operator="equal">
      <formula>0</formula>
    </cfRule>
    <cfRule type="cellIs" dxfId="0" priority="20327" operator="equal">
      <formula>0</formula>
    </cfRule>
    <cfRule type="cellIs" dxfId="0" priority="20328" operator="equal">
      <formula>0</formula>
    </cfRule>
    <cfRule type="cellIs" dxfId="0" priority="20329" operator="equal">
      <formula>0</formula>
    </cfRule>
    <cfRule type="cellIs" dxfId="0" priority="20330" operator="equal">
      <formula>0</formula>
    </cfRule>
    <cfRule type="cellIs" dxfId="0" priority="20331" operator="equal">
      <formula>0</formula>
    </cfRule>
    <cfRule type="cellIs" dxfId="0" priority="20332" operator="equal">
      <formula>0</formula>
    </cfRule>
    <cfRule type="cellIs" dxfId="0" priority="20333" operator="equal">
      <formula>0</formula>
    </cfRule>
    <cfRule type="cellIs" dxfId="0" priority="20334" operator="equal">
      <formula>0</formula>
    </cfRule>
    <cfRule type="cellIs" dxfId="0" priority="20335" operator="equal">
      <formula>0</formula>
    </cfRule>
    <cfRule type="cellIs" dxfId="0" priority="20336" operator="equal">
      <formula>0</formula>
    </cfRule>
    <cfRule type="cellIs" dxfId="0" priority="20337" operator="equal">
      <formula>0</formula>
    </cfRule>
    <cfRule type="cellIs" dxfId="0" priority="20338" operator="equal">
      <formula>0</formula>
    </cfRule>
    <cfRule type="cellIs" dxfId="0" priority="20339" operator="equal">
      <formula>0</formula>
    </cfRule>
    <cfRule type="cellIs" dxfId="0" priority="20340" operator="equal">
      <formula>0</formula>
    </cfRule>
    <cfRule type="cellIs" dxfId="0" priority="20341" operator="equal">
      <formula>0</formula>
    </cfRule>
    <cfRule type="cellIs" dxfId="0" priority="20342" operator="equal">
      <formula>0</formula>
    </cfRule>
    <cfRule type="cellIs" dxfId="0" priority="20343" operator="equal">
      <formula>0</formula>
    </cfRule>
    <cfRule type="cellIs" dxfId="0" priority="20344" operator="equal">
      <formula>0</formula>
    </cfRule>
    <cfRule type="cellIs" dxfId="0" priority="20345" operator="equal">
      <formula>0</formula>
    </cfRule>
    <cfRule type="cellIs" dxfId="0" priority="20346" operator="equal">
      <formula>0</formula>
    </cfRule>
    <cfRule type="cellIs" dxfId="0" priority="20347" operator="equal">
      <formula>0</formula>
    </cfRule>
    <cfRule type="cellIs" dxfId="0" priority="20348" operator="equal">
      <formula>0</formula>
    </cfRule>
    <cfRule type="cellIs" dxfId="0" priority="20349" operator="equal">
      <formula>0</formula>
    </cfRule>
    <cfRule type="cellIs" dxfId="0" priority="20350" operator="equal">
      <formula>0</formula>
    </cfRule>
    <cfRule type="cellIs" dxfId="0" priority="20351" operator="equal">
      <formula>0</formula>
    </cfRule>
    <cfRule type="cellIs" dxfId="0" priority="20352" operator="equal">
      <formula>0</formula>
    </cfRule>
    <cfRule type="cellIs" dxfId="0" priority="20353" operator="equal">
      <formula>0</formula>
    </cfRule>
    <cfRule type="cellIs" dxfId="0" priority="20354" operator="equal">
      <formula>0</formula>
    </cfRule>
    <cfRule type="cellIs" dxfId="0" priority="20355" operator="equal">
      <formula>0</formula>
    </cfRule>
    <cfRule type="cellIs" dxfId="0" priority="20356" operator="equal">
      <formula>0</formula>
    </cfRule>
    <cfRule type="cellIs" dxfId="0" priority="20357" operator="equal">
      <formula>0</formula>
    </cfRule>
    <cfRule type="cellIs" dxfId="0" priority="20358" operator="equal">
      <formula>0</formula>
    </cfRule>
    <cfRule type="cellIs" dxfId="0" priority="20359" operator="equal">
      <formula>0</formula>
    </cfRule>
    <cfRule type="cellIs" dxfId="0" priority="20360" operator="equal">
      <formula>0</formula>
    </cfRule>
    <cfRule type="cellIs" dxfId="0" priority="20361" operator="equal">
      <formula>0</formula>
    </cfRule>
    <cfRule type="cellIs" dxfId="0" priority="20362" operator="equal">
      <formula>0</formula>
    </cfRule>
    <cfRule type="cellIs" dxfId="0" priority="20363" operator="equal">
      <formula>0</formula>
    </cfRule>
    <cfRule type="cellIs" dxfId="0" priority="20364" operator="equal">
      <formula>0</formula>
    </cfRule>
    <cfRule type="cellIs" dxfId="0" priority="20365" operator="equal">
      <formula>0</formula>
    </cfRule>
    <cfRule type="cellIs" dxfId="0" priority="20366" operator="equal">
      <formula>0</formula>
    </cfRule>
    <cfRule type="cellIs" dxfId="0" priority="20367" operator="equal">
      <formula>0</formula>
    </cfRule>
    <cfRule type="cellIs" dxfId="0" priority="20368" operator="equal">
      <formula>0</formula>
    </cfRule>
    <cfRule type="cellIs" dxfId="0" priority="20369" operator="equal">
      <formula>0</formula>
    </cfRule>
    <cfRule type="cellIs" dxfId="0" priority="20370" operator="equal">
      <formula>0</formula>
    </cfRule>
    <cfRule type="cellIs" dxfId="0" priority="20371" operator="equal">
      <formula>0</formula>
    </cfRule>
    <cfRule type="cellIs" dxfId="0" priority="20372" operator="equal">
      <formula>0</formula>
    </cfRule>
    <cfRule type="cellIs" dxfId="0" priority="20373" operator="equal">
      <formula>0</formula>
    </cfRule>
    <cfRule type="cellIs" dxfId="0" priority="20374" operator="equal">
      <formula>0</formula>
    </cfRule>
    <cfRule type="cellIs" dxfId="0" priority="20375" operator="equal">
      <formula>0</formula>
    </cfRule>
    <cfRule type="cellIs" dxfId="0" priority="20376" operator="equal">
      <formula>0</formula>
    </cfRule>
    <cfRule type="cellIs" dxfId="0" priority="20377" operator="equal">
      <formula>0</formula>
    </cfRule>
    <cfRule type="cellIs" dxfId="0" priority="20378" operator="equal">
      <formula>0</formula>
    </cfRule>
    <cfRule type="cellIs" dxfId="0" priority="20379" operator="equal">
      <formula>0</formula>
    </cfRule>
    <cfRule type="cellIs" dxfId="0" priority="20380" operator="equal">
      <formula>0</formula>
    </cfRule>
    <cfRule type="cellIs" dxfId="0" priority="20381" operator="equal">
      <formula>0</formula>
    </cfRule>
    <cfRule type="cellIs" dxfId="0" priority="20382" operator="equal">
      <formula>0</formula>
    </cfRule>
    <cfRule type="cellIs" dxfId="0" priority="20383" operator="equal">
      <formula>0</formula>
    </cfRule>
    <cfRule type="cellIs" dxfId="0" priority="20384" operator="equal">
      <formula>0</formula>
    </cfRule>
    <cfRule type="cellIs" dxfId="0" priority="20385" operator="equal">
      <formula>0</formula>
    </cfRule>
    <cfRule type="cellIs" dxfId="0" priority="20386" operator="equal">
      <formula>0</formula>
    </cfRule>
    <cfRule type="cellIs" dxfId="0" priority="20387" operator="equal">
      <formula>0</formula>
    </cfRule>
    <cfRule type="cellIs" dxfId="0" priority="20388" operator="equal">
      <formula>0</formula>
    </cfRule>
    <cfRule type="cellIs" dxfId="0" priority="20389" operator="equal">
      <formula>0</formula>
    </cfRule>
    <cfRule type="cellIs" dxfId="0" priority="20390" operator="equal">
      <formula>0</formula>
    </cfRule>
    <cfRule type="cellIs" dxfId="0" priority="20391" operator="equal">
      <formula>0</formula>
    </cfRule>
    <cfRule type="cellIs" dxfId="0" priority="20392" operator="equal">
      <formula>0</formula>
    </cfRule>
    <cfRule type="cellIs" dxfId="0" priority="20393" operator="equal">
      <formula>0</formula>
    </cfRule>
    <cfRule type="cellIs" dxfId="0" priority="20394" operator="equal">
      <formula>0</formula>
    </cfRule>
    <cfRule type="cellIs" dxfId="0" priority="20395" operator="equal">
      <formula>0</formula>
    </cfRule>
    <cfRule type="cellIs" dxfId="0" priority="20396" operator="equal">
      <formula>0</formula>
    </cfRule>
    <cfRule type="cellIs" dxfId="0" priority="20397" operator="equal">
      <formula>0</formula>
    </cfRule>
    <cfRule type="cellIs" dxfId="0" priority="20398" operator="equal">
      <formula>0</formula>
    </cfRule>
    <cfRule type="cellIs" dxfId="0" priority="20399" operator="equal">
      <formula>0</formula>
    </cfRule>
    <cfRule type="cellIs" dxfId="0" priority="20400" operator="equal">
      <formula>0</formula>
    </cfRule>
  </conditionalFormatting>
  <conditionalFormatting sqref="D502">
    <cfRule type="cellIs" dxfId="0" priority="20401" operator="equal">
      <formula>0</formula>
    </cfRule>
    <cfRule type="cellIs" dxfId="0" priority="20402" operator="equal">
      <formula>0</formula>
    </cfRule>
    <cfRule type="cellIs" dxfId="0" priority="20403" operator="equal">
      <formula>0</formula>
    </cfRule>
    <cfRule type="cellIs" dxfId="0" priority="20404" operator="equal">
      <formula>0</formula>
    </cfRule>
    <cfRule type="cellIs" dxfId="0" priority="20405" operator="equal">
      <formula>0</formula>
    </cfRule>
    <cfRule type="cellIs" dxfId="0" priority="20406" operator="equal">
      <formula>0</formula>
    </cfRule>
    <cfRule type="cellIs" dxfId="0" priority="20407" operator="equal">
      <formula>0</formula>
    </cfRule>
    <cfRule type="cellIs" dxfId="0" priority="20408" operator="equal">
      <formula>0</formula>
    </cfRule>
  </conditionalFormatting>
  <conditionalFormatting sqref="D504">
    <cfRule type="cellIs" dxfId="0" priority="20017" operator="equal">
      <formula>0</formula>
    </cfRule>
    <cfRule type="cellIs" dxfId="0" priority="20018" operator="equal">
      <formula>0</formula>
    </cfRule>
    <cfRule type="cellIs" dxfId="0" priority="20019" operator="equal">
      <formula>0</formula>
    </cfRule>
    <cfRule type="cellIs" dxfId="0" priority="20020" operator="equal">
      <formula>0</formula>
    </cfRule>
    <cfRule type="cellIs" dxfId="0" priority="20021" operator="equal">
      <formula>0</formula>
    </cfRule>
    <cfRule type="cellIs" dxfId="0" priority="20022" operator="equal">
      <formula>0</formula>
    </cfRule>
    <cfRule type="cellIs" dxfId="0" priority="20023" operator="equal">
      <formula>0</formula>
    </cfRule>
    <cfRule type="cellIs" dxfId="0" priority="20024" operator="equal">
      <formula>0</formula>
    </cfRule>
    <cfRule type="cellIs" dxfId="0" priority="20025" operator="equal">
      <formula>0</formula>
    </cfRule>
    <cfRule type="cellIs" dxfId="0" priority="20026" operator="equal">
      <formula>0</formula>
    </cfRule>
    <cfRule type="cellIs" dxfId="0" priority="20027" operator="equal">
      <formula>0</formula>
    </cfRule>
    <cfRule type="cellIs" dxfId="0" priority="20028" operator="equal">
      <formula>0</formula>
    </cfRule>
    <cfRule type="cellIs" dxfId="0" priority="20029" operator="equal">
      <formula>0</formula>
    </cfRule>
    <cfRule type="cellIs" dxfId="0" priority="20030" operator="equal">
      <formula>0</formula>
    </cfRule>
    <cfRule type="cellIs" dxfId="0" priority="20031" operator="equal">
      <formula>0</formula>
    </cfRule>
    <cfRule type="cellIs" dxfId="0" priority="20032" operator="equal">
      <formula>0</formula>
    </cfRule>
    <cfRule type="cellIs" dxfId="0" priority="20033" operator="equal">
      <formula>0</formula>
    </cfRule>
    <cfRule type="cellIs" dxfId="0" priority="20034" operator="equal">
      <formula>0</formula>
    </cfRule>
    <cfRule type="cellIs" dxfId="0" priority="20035" operator="equal">
      <formula>0</formula>
    </cfRule>
    <cfRule type="cellIs" dxfId="0" priority="20036" operator="equal">
      <formula>0</formula>
    </cfRule>
    <cfRule type="cellIs" dxfId="0" priority="20037" operator="equal">
      <formula>0</formula>
    </cfRule>
    <cfRule type="cellIs" dxfId="0" priority="20038" operator="equal">
      <formula>0</formula>
    </cfRule>
    <cfRule type="cellIs" dxfId="0" priority="20039" operator="equal">
      <formula>0</formula>
    </cfRule>
    <cfRule type="cellIs" dxfId="0" priority="20040" operator="equal">
      <formula>0</formula>
    </cfRule>
    <cfRule type="cellIs" dxfId="0" priority="20041" operator="equal">
      <formula>0</formula>
    </cfRule>
    <cfRule type="cellIs" dxfId="0" priority="20042" operator="equal">
      <formula>0</formula>
    </cfRule>
    <cfRule type="cellIs" dxfId="0" priority="20043" operator="equal">
      <formula>0</formula>
    </cfRule>
    <cfRule type="cellIs" dxfId="0" priority="20044" operator="equal">
      <formula>0</formula>
    </cfRule>
    <cfRule type="cellIs" dxfId="0" priority="20045" operator="equal">
      <formula>0</formula>
    </cfRule>
    <cfRule type="cellIs" dxfId="0" priority="20046" operator="equal">
      <formula>0</formula>
    </cfRule>
    <cfRule type="cellIs" dxfId="0" priority="20047" operator="equal">
      <formula>0</formula>
    </cfRule>
    <cfRule type="cellIs" dxfId="0" priority="20048" operator="equal">
      <formula>0</formula>
    </cfRule>
    <cfRule type="cellIs" dxfId="0" priority="20049" operator="equal">
      <formula>0</formula>
    </cfRule>
    <cfRule type="cellIs" dxfId="0" priority="20050" operator="equal">
      <formula>0</formula>
    </cfRule>
    <cfRule type="cellIs" dxfId="0" priority="20051" operator="equal">
      <formula>0</formula>
    </cfRule>
    <cfRule type="cellIs" dxfId="0" priority="20052" operator="equal">
      <formula>0</formula>
    </cfRule>
    <cfRule type="cellIs" dxfId="0" priority="20053" operator="equal">
      <formula>0</formula>
    </cfRule>
    <cfRule type="cellIs" dxfId="0" priority="20054" operator="equal">
      <formula>0</formula>
    </cfRule>
    <cfRule type="cellIs" dxfId="0" priority="20055" operator="equal">
      <formula>0</formula>
    </cfRule>
    <cfRule type="cellIs" dxfId="0" priority="20056" operator="equal">
      <formula>0</formula>
    </cfRule>
    <cfRule type="cellIs" dxfId="0" priority="20057" operator="equal">
      <formula>0</formula>
    </cfRule>
    <cfRule type="cellIs" dxfId="0" priority="20058" operator="equal">
      <formula>0</formula>
    </cfRule>
    <cfRule type="cellIs" dxfId="0" priority="20059" operator="equal">
      <formula>0</formula>
    </cfRule>
    <cfRule type="cellIs" dxfId="0" priority="20060" operator="equal">
      <formula>0</formula>
    </cfRule>
    <cfRule type="cellIs" dxfId="0" priority="20061" operator="equal">
      <formula>0</formula>
    </cfRule>
    <cfRule type="cellIs" dxfId="0" priority="20062" operator="equal">
      <formula>0</formula>
    </cfRule>
    <cfRule type="cellIs" dxfId="0" priority="20063" operator="equal">
      <formula>0</formula>
    </cfRule>
    <cfRule type="cellIs" dxfId="0" priority="20064" operator="equal">
      <formula>0</formula>
    </cfRule>
    <cfRule type="cellIs" dxfId="0" priority="20065" operator="equal">
      <formula>0</formula>
    </cfRule>
    <cfRule type="cellIs" dxfId="0" priority="20066" operator="equal">
      <formula>0</formula>
    </cfRule>
    <cfRule type="cellIs" dxfId="0" priority="20067" operator="equal">
      <formula>0</formula>
    </cfRule>
    <cfRule type="cellIs" dxfId="0" priority="20068" operator="equal">
      <formula>0</formula>
    </cfRule>
    <cfRule type="cellIs" dxfId="0" priority="20069" operator="equal">
      <formula>0</formula>
    </cfRule>
    <cfRule type="cellIs" dxfId="0" priority="20070" operator="equal">
      <formula>0</formula>
    </cfRule>
    <cfRule type="cellIs" dxfId="0" priority="20071" operator="equal">
      <formula>0</formula>
    </cfRule>
    <cfRule type="cellIs" dxfId="0" priority="20072" operator="equal">
      <formula>0</formula>
    </cfRule>
    <cfRule type="cellIs" dxfId="0" priority="20073" operator="equal">
      <formula>0</formula>
    </cfRule>
    <cfRule type="cellIs" dxfId="0" priority="20074" operator="equal">
      <formula>0</formula>
    </cfRule>
    <cfRule type="cellIs" dxfId="0" priority="20075" operator="equal">
      <formula>0</formula>
    </cfRule>
    <cfRule type="cellIs" dxfId="0" priority="20076" operator="equal">
      <formula>0</formula>
    </cfRule>
    <cfRule type="cellIs" dxfId="0" priority="20077" operator="equal">
      <formula>0</formula>
    </cfRule>
    <cfRule type="cellIs" dxfId="0" priority="20078" operator="equal">
      <formula>0</formula>
    </cfRule>
    <cfRule type="cellIs" dxfId="0" priority="20079" operator="equal">
      <formula>0</formula>
    </cfRule>
    <cfRule type="cellIs" dxfId="0" priority="20080" operator="equal">
      <formula>0</formula>
    </cfRule>
    <cfRule type="cellIs" dxfId="0" priority="20081" operator="equal">
      <formula>0</formula>
    </cfRule>
    <cfRule type="cellIs" dxfId="0" priority="20082" operator="equal">
      <formula>0</formula>
    </cfRule>
    <cfRule type="cellIs" dxfId="0" priority="20083" operator="equal">
      <formula>0</formula>
    </cfRule>
    <cfRule type="cellIs" dxfId="0" priority="20084" operator="equal">
      <formula>0</formula>
    </cfRule>
    <cfRule type="cellIs" dxfId="0" priority="20085" operator="equal">
      <formula>0</formula>
    </cfRule>
    <cfRule type="cellIs" dxfId="0" priority="20086" operator="equal">
      <formula>0</formula>
    </cfRule>
    <cfRule type="cellIs" dxfId="0" priority="20087" operator="equal">
      <formula>0</formula>
    </cfRule>
    <cfRule type="cellIs" dxfId="0" priority="20088" operator="equal">
      <formula>0</formula>
    </cfRule>
    <cfRule type="cellIs" dxfId="0" priority="20089" operator="equal">
      <formula>0</formula>
    </cfRule>
    <cfRule type="cellIs" dxfId="0" priority="20090" operator="equal">
      <formula>0</formula>
    </cfRule>
    <cfRule type="cellIs" dxfId="0" priority="20091" operator="equal">
      <formula>0</formula>
    </cfRule>
    <cfRule type="cellIs" dxfId="0" priority="20092" operator="equal">
      <formula>0</formula>
    </cfRule>
    <cfRule type="cellIs" dxfId="0" priority="20093" operator="equal">
      <formula>0</formula>
    </cfRule>
    <cfRule type="cellIs" dxfId="0" priority="20094" operator="equal">
      <formula>0</formula>
    </cfRule>
    <cfRule type="cellIs" dxfId="0" priority="20095" operator="equal">
      <formula>0</formula>
    </cfRule>
    <cfRule type="cellIs" dxfId="0" priority="20096" operator="equal">
      <formula>0</formula>
    </cfRule>
    <cfRule type="cellIs" dxfId="0" priority="20097" operator="equal">
      <formula>0</formula>
    </cfRule>
    <cfRule type="cellIs" dxfId="0" priority="20098" operator="equal">
      <formula>0</formula>
    </cfRule>
    <cfRule type="cellIs" dxfId="0" priority="20099" operator="equal">
      <formula>0</formula>
    </cfRule>
    <cfRule type="cellIs" dxfId="0" priority="20100" operator="equal">
      <formula>0</formula>
    </cfRule>
    <cfRule type="cellIs" dxfId="0" priority="20101" operator="equal">
      <formula>0</formula>
    </cfRule>
    <cfRule type="cellIs" dxfId="0" priority="20102" operator="equal">
      <formula>0</formula>
    </cfRule>
    <cfRule type="cellIs" dxfId="0" priority="20103" operator="equal">
      <formula>0</formula>
    </cfRule>
    <cfRule type="cellIs" dxfId="0" priority="20104" operator="equal">
      <formula>0</formula>
    </cfRule>
    <cfRule type="cellIs" dxfId="0" priority="20105" operator="equal">
      <formula>0</formula>
    </cfRule>
    <cfRule type="cellIs" dxfId="0" priority="20106" operator="equal">
      <formula>0</formula>
    </cfRule>
    <cfRule type="cellIs" dxfId="0" priority="20107" operator="equal">
      <formula>0</formula>
    </cfRule>
    <cfRule type="cellIs" dxfId="0" priority="20108" operator="equal">
      <formula>0</formula>
    </cfRule>
    <cfRule type="cellIs" dxfId="0" priority="20109" operator="equal">
      <formula>0</formula>
    </cfRule>
    <cfRule type="cellIs" dxfId="0" priority="20110" operator="equal">
      <formula>0</formula>
    </cfRule>
    <cfRule type="cellIs" dxfId="0" priority="20111" operator="equal">
      <formula>0</formula>
    </cfRule>
    <cfRule type="cellIs" dxfId="0" priority="20112" operator="equal">
      <formula>0</formula>
    </cfRule>
  </conditionalFormatting>
  <conditionalFormatting sqref="D505">
    <cfRule type="cellIs" dxfId="0" priority="19921" operator="equal">
      <formula>0</formula>
    </cfRule>
    <cfRule type="cellIs" dxfId="0" priority="19922" operator="equal">
      <formula>0</formula>
    </cfRule>
    <cfRule type="cellIs" dxfId="0" priority="19923" operator="equal">
      <formula>0</formula>
    </cfRule>
    <cfRule type="cellIs" dxfId="0" priority="19924" operator="equal">
      <formula>0</formula>
    </cfRule>
    <cfRule type="cellIs" dxfId="0" priority="19925" operator="equal">
      <formula>0</formula>
    </cfRule>
    <cfRule type="cellIs" dxfId="0" priority="19926" operator="equal">
      <formula>0</formula>
    </cfRule>
    <cfRule type="cellIs" dxfId="0" priority="19927" operator="equal">
      <formula>0</formula>
    </cfRule>
    <cfRule type="cellIs" dxfId="0" priority="19928" operator="equal">
      <formula>0</formula>
    </cfRule>
    <cfRule type="cellIs" dxfId="0" priority="19929" operator="equal">
      <formula>0</formula>
    </cfRule>
    <cfRule type="cellIs" dxfId="0" priority="19930" operator="equal">
      <formula>0</formula>
    </cfRule>
    <cfRule type="cellIs" dxfId="0" priority="19931" operator="equal">
      <formula>0</formula>
    </cfRule>
    <cfRule type="cellIs" dxfId="0" priority="19932" operator="equal">
      <formula>0</formula>
    </cfRule>
    <cfRule type="cellIs" dxfId="0" priority="19933" operator="equal">
      <formula>0</formula>
    </cfRule>
    <cfRule type="cellIs" dxfId="0" priority="19934" operator="equal">
      <formula>0</formula>
    </cfRule>
    <cfRule type="cellIs" dxfId="0" priority="19935" operator="equal">
      <formula>0</formula>
    </cfRule>
    <cfRule type="cellIs" dxfId="0" priority="19936" operator="equal">
      <formula>0</formula>
    </cfRule>
    <cfRule type="cellIs" dxfId="0" priority="19937" operator="equal">
      <formula>0</formula>
    </cfRule>
    <cfRule type="cellIs" dxfId="0" priority="19938" operator="equal">
      <formula>0</formula>
    </cfRule>
    <cfRule type="cellIs" dxfId="0" priority="19939" operator="equal">
      <formula>0</formula>
    </cfRule>
    <cfRule type="cellIs" dxfId="0" priority="19940" operator="equal">
      <formula>0</formula>
    </cfRule>
    <cfRule type="cellIs" dxfId="0" priority="19941" operator="equal">
      <formula>0</formula>
    </cfRule>
    <cfRule type="cellIs" dxfId="0" priority="19942" operator="equal">
      <formula>0</formula>
    </cfRule>
    <cfRule type="cellIs" dxfId="0" priority="19943" operator="equal">
      <formula>0</formula>
    </cfRule>
    <cfRule type="cellIs" dxfId="0" priority="19944" operator="equal">
      <formula>0</formula>
    </cfRule>
    <cfRule type="cellIs" dxfId="0" priority="19945" operator="equal">
      <formula>0</formula>
    </cfRule>
    <cfRule type="cellIs" dxfId="0" priority="19946" operator="equal">
      <formula>0</formula>
    </cfRule>
    <cfRule type="cellIs" dxfId="0" priority="19947" operator="equal">
      <formula>0</formula>
    </cfRule>
    <cfRule type="cellIs" dxfId="0" priority="19948" operator="equal">
      <formula>0</formula>
    </cfRule>
    <cfRule type="cellIs" dxfId="0" priority="19949" operator="equal">
      <formula>0</formula>
    </cfRule>
    <cfRule type="cellIs" dxfId="0" priority="19950" operator="equal">
      <formula>0</formula>
    </cfRule>
    <cfRule type="cellIs" dxfId="0" priority="19951" operator="equal">
      <formula>0</formula>
    </cfRule>
    <cfRule type="cellIs" dxfId="0" priority="19952" operator="equal">
      <formula>0</formula>
    </cfRule>
    <cfRule type="cellIs" dxfId="0" priority="19953" operator="equal">
      <formula>0</formula>
    </cfRule>
    <cfRule type="cellIs" dxfId="0" priority="19954" operator="equal">
      <formula>0</formula>
    </cfRule>
    <cfRule type="cellIs" dxfId="0" priority="19955" operator="equal">
      <formula>0</formula>
    </cfRule>
    <cfRule type="cellIs" dxfId="0" priority="19956" operator="equal">
      <formula>0</formula>
    </cfRule>
    <cfRule type="cellIs" dxfId="0" priority="19957" operator="equal">
      <formula>0</formula>
    </cfRule>
    <cfRule type="cellIs" dxfId="0" priority="19958" operator="equal">
      <formula>0</formula>
    </cfRule>
    <cfRule type="cellIs" dxfId="0" priority="19959" operator="equal">
      <formula>0</formula>
    </cfRule>
    <cfRule type="cellIs" dxfId="0" priority="19960" operator="equal">
      <formula>0</formula>
    </cfRule>
    <cfRule type="cellIs" dxfId="0" priority="19961" operator="equal">
      <formula>0</formula>
    </cfRule>
    <cfRule type="cellIs" dxfId="0" priority="19962" operator="equal">
      <formula>0</formula>
    </cfRule>
    <cfRule type="cellIs" dxfId="0" priority="19963" operator="equal">
      <formula>0</formula>
    </cfRule>
    <cfRule type="cellIs" dxfId="0" priority="19964" operator="equal">
      <formula>0</formula>
    </cfRule>
    <cfRule type="cellIs" dxfId="0" priority="19965" operator="equal">
      <formula>0</formula>
    </cfRule>
    <cfRule type="cellIs" dxfId="0" priority="19966" operator="equal">
      <formula>0</formula>
    </cfRule>
    <cfRule type="cellIs" dxfId="0" priority="19967" operator="equal">
      <formula>0</formula>
    </cfRule>
    <cfRule type="cellIs" dxfId="0" priority="19968" operator="equal">
      <formula>0</formula>
    </cfRule>
    <cfRule type="cellIs" dxfId="0" priority="19969" operator="equal">
      <formula>0</formula>
    </cfRule>
    <cfRule type="cellIs" dxfId="0" priority="19970" operator="equal">
      <formula>0</formula>
    </cfRule>
    <cfRule type="cellIs" dxfId="0" priority="19971" operator="equal">
      <formula>0</formula>
    </cfRule>
    <cfRule type="cellIs" dxfId="0" priority="19972" operator="equal">
      <formula>0</formula>
    </cfRule>
    <cfRule type="cellIs" dxfId="0" priority="19973" operator="equal">
      <formula>0</formula>
    </cfRule>
    <cfRule type="cellIs" dxfId="0" priority="19974" operator="equal">
      <formula>0</formula>
    </cfRule>
    <cfRule type="cellIs" dxfId="0" priority="19975" operator="equal">
      <formula>0</formula>
    </cfRule>
    <cfRule type="cellIs" dxfId="0" priority="19976" operator="equal">
      <formula>0</formula>
    </cfRule>
    <cfRule type="cellIs" dxfId="0" priority="19977" operator="equal">
      <formula>0</formula>
    </cfRule>
    <cfRule type="cellIs" dxfId="0" priority="19978" operator="equal">
      <formula>0</formula>
    </cfRule>
    <cfRule type="cellIs" dxfId="0" priority="19979" operator="equal">
      <formula>0</formula>
    </cfRule>
    <cfRule type="cellIs" dxfId="0" priority="19980" operator="equal">
      <formula>0</formula>
    </cfRule>
    <cfRule type="cellIs" dxfId="0" priority="19981" operator="equal">
      <formula>0</formula>
    </cfRule>
    <cfRule type="cellIs" dxfId="0" priority="19982" operator="equal">
      <formula>0</formula>
    </cfRule>
    <cfRule type="cellIs" dxfId="0" priority="19983" operator="equal">
      <formula>0</formula>
    </cfRule>
    <cfRule type="cellIs" dxfId="0" priority="19984" operator="equal">
      <formula>0</formula>
    </cfRule>
    <cfRule type="cellIs" dxfId="0" priority="19985" operator="equal">
      <formula>0</formula>
    </cfRule>
    <cfRule type="cellIs" dxfId="0" priority="19986" operator="equal">
      <formula>0</formula>
    </cfRule>
    <cfRule type="cellIs" dxfId="0" priority="19987" operator="equal">
      <formula>0</formula>
    </cfRule>
    <cfRule type="cellIs" dxfId="0" priority="19988" operator="equal">
      <formula>0</formula>
    </cfRule>
    <cfRule type="cellIs" dxfId="0" priority="19989" operator="equal">
      <formula>0</formula>
    </cfRule>
    <cfRule type="cellIs" dxfId="0" priority="19990" operator="equal">
      <formula>0</formula>
    </cfRule>
    <cfRule type="cellIs" dxfId="0" priority="19991" operator="equal">
      <formula>0</formula>
    </cfRule>
    <cfRule type="cellIs" dxfId="0" priority="19992" operator="equal">
      <formula>0</formula>
    </cfRule>
    <cfRule type="cellIs" dxfId="0" priority="19993" operator="equal">
      <formula>0</formula>
    </cfRule>
    <cfRule type="cellIs" dxfId="0" priority="19994" operator="equal">
      <formula>0</formula>
    </cfRule>
    <cfRule type="cellIs" dxfId="0" priority="19995" operator="equal">
      <formula>0</formula>
    </cfRule>
    <cfRule type="cellIs" dxfId="0" priority="19996" operator="equal">
      <formula>0</formula>
    </cfRule>
    <cfRule type="cellIs" dxfId="0" priority="19997" operator="equal">
      <formula>0</formula>
    </cfRule>
    <cfRule type="cellIs" dxfId="0" priority="19998" operator="equal">
      <formula>0</formula>
    </cfRule>
    <cfRule type="cellIs" dxfId="0" priority="19999" operator="equal">
      <formula>0</formula>
    </cfRule>
    <cfRule type="cellIs" dxfId="0" priority="20000" operator="equal">
      <formula>0</formula>
    </cfRule>
    <cfRule type="cellIs" dxfId="0" priority="20001" operator="equal">
      <formula>0</formula>
    </cfRule>
    <cfRule type="cellIs" dxfId="0" priority="20002" operator="equal">
      <formula>0</formula>
    </cfRule>
    <cfRule type="cellIs" dxfId="0" priority="20003" operator="equal">
      <formula>0</formula>
    </cfRule>
    <cfRule type="cellIs" dxfId="0" priority="20004" operator="equal">
      <formula>0</formula>
    </cfRule>
    <cfRule type="cellIs" dxfId="0" priority="20005" operator="equal">
      <formula>0</formula>
    </cfRule>
    <cfRule type="cellIs" dxfId="0" priority="20006" operator="equal">
      <formula>0</formula>
    </cfRule>
    <cfRule type="cellIs" dxfId="0" priority="20007" operator="equal">
      <formula>0</formula>
    </cfRule>
    <cfRule type="cellIs" dxfId="0" priority="20008" operator="equal">
      <formula>0</formula>
    </cfRule>
    <cfRule type="cellIs" dxfId="0" priority="20009" operator="equal">
      <formula>0</formula>
    </cfRule>
    <cfRule type="cellIs" dxfId="0" priority="20010" operator="equal">
      <formula>0</formula>
    </cfRule>
    <cfRule type="cellIs" dxfId="0" priority="20011" operator="equal">
      <formula>0</formula>
    </cfRule>
    <cfRule type="cellIs" dxfId="0" priority="20012" operator="equal">
      <formula>0</formula>
    </cfRule>
    <cfRule type="cellIs" dxfId="0" priority="20013" operator="equal">
      <formula>0</formula>
    </cfRule>
    <cfRule type="cellIs" dxfId="0" priority="20014" operator="equal">
      <formula>0</formula>
    </cfRule>
    <cfRule type="cellIs" dxfId="0" priority="20015" operator="equal">
      <formula>0</formula>
    </cfRule>
    <cfRule type="cellIs" dxfId="0" priority="20016" operator="equal">
      <formula>0</formula>
    </cfRule>
  </conditionalFormatting>
  <conditionalFormatting sqref="D508">
    <cfRule type="cellIs" dxfId="0" priority="19441" operator="equal">
      <formula>0</formula>
    </cfRule>
    <cfRule type="cellIs" dxfId="0" priority="19442" operator="equal">
      <formula>0</formula>
    </cfRule>
    <cfRule type="cellIs" dxfId="0" priority="19443" operator="equal">
      <formula>0</formula>
    </cfRule>
    <cfRule type="cellIs" dxfId="0" priority="19444" operator="equal">
      <formula>0</formula>
    </cfRule>
    <cfRule type="cellIs" dxfId="0" priority="19445" operator="equal">
      <formula>0</formula>
    </cfRule>
    <cfRule type="cellIs" dxfId="0" priority="19446" operator="equal">
      <formula>0</formula>
    </cfRule>
    <cfRule type="cellIs" dxfId="0" priority="19447" operator="equal">
      <formula>0</formula>
    </cfRule>
    <cfRule type="cellIs" dxfId="0" priority="19448" operator="equal">
      <formula>0</formula>
    </cfRule>
    <cfRule type="cellIs" dxfId="0" priority="19449" operator="equal">
      <formula>0</formula>
    </cfRule>
    <cfRule type="cellIs" dxfId="0" priority="19450" operator="equal">
      <formula>0</formula>
    </cfRule>
    <cfRule type="cellIs" dxfId="0" priority="19451" operator="equal">
      <formula>0</formula>
    </cfRule>
    <cfRule type="cellIs" dxfId="0" priority="19452" operator="equal">
      <formula>0</formula>
    </cfRule>
    <cfRule type="cellIs" dxfId="0" priority="19453" operator="equal">
      <formula>0</formula>
    </cfRule>
    <cfRule type="cellIs" dxfId="0" priority="19454" operator="equal">
      <formula>0</formula>
    </cfRule>
    <cfRule type="cellIs" dxfId="0" priority="19455" operator="equal">
      <formula>0</formula>
    </cfRule>
    <cfRule type="cellIs" dxfId="0" priority="19456" operator="equal">
      <formula>0</formula>
    </cfRule>
    <cfRule type="cellIs" dxfId="0" priority="19457" operator="equal">
      <formula>0</formula>
    </cfRule>
    <cfRule type="cellIs" dxfId="0" priority="19458" operator="equal">
      <formula>0</formula>
    </cfRule>
    <cfRule type="cellIs" dxfId="0" priority="19459" operator="equal">
      <formula>0</formula>
    </cfRule>
    <cfRule type="cellIs" dxfId="0" priority="19460" operator="equal">
      <formula>0</formula>
    </cfRule>
    <cfRule type="cellIs" dxfId="0" priority="19461" operator="equal">
      <formula>0</formula>
    </cfRule>
    <cfRule type="cellIs" dxfId="0" priority="19462" operator="equal">
      <formula>0</formula>
    </cfRule>
    <cfRule type="cellIs" dxfId="0" priority="19463" operator="equal">
      <formula>0</formula>
    </cfRule>
    <cfRule type="cellIs" dxfId="0" priority="19464" operator="equal">
      <formula>0</formula>
    </cfRule>
    <cfRule type="cellIs" dxfId="0" priority="19465" operator="equal">
      <formula>0</formula>
    </cfRule>
    <cfRule type="cellIs" dxfId="0" priority="19466" operator="equal">
      <formula>0</formula>
    </cfRule>
    <cfRule type="cellIs" dxfId="0" priority="19467" operator="equal">
      <formula>0</formula>
    </cfRule>
    <cfRule type="cellIs" dxfId="0" priority="19468" operator="equal">
      <formula>0</formula>
    </cfRule>
    <cfRule type="cellIs" dxfId="0" priority="19469" operator="equal">
      <formula>0</formula>
    </cfRule>
    <cfRule type="cellIs" dxfId="0" priority="19470" operator="equal">
      <formula>0</formula>
    </cfRule>
    <cfRule type="cellIs" dxfId="0" priority="19471" operator="equal">
      <formula>0</formula>
    </cfRule>
    <cfRule type="cellIs" dxfId="0" priority="19472" operator="equal">
      <formula>0</formula>
    </cfRule>
    <cfRule type="cellIs" dxfId="0" priority="19473" operator="equal">
      <formula>0</formula>
    </cfRule>
    <cfRule type="cellIs" dxfId="0" priority="19474" operator="equal">
      <formula>0</formula>
    </cfRule>
    <cfRule type="cellIs" dxfId="0" priority="19475" operator="equal">
      <formula>0</formula>
    </cfRule>
    <cfRule type="cellIs" dxfId="0" priority="19476" operator="equal">
      <formula>0</formula>
    </cfRule>
    <cfRule type="cellIs" dxfId="0" priority="19477" operator="equal">
      <formula>0</formula>
    </cfRule>
    <cfRule type="cellIs" dxfId="0" priority="19478" operator="equal">
      <formula>0</formula>
    </cfRule>
    <cfRule type="cellIs" dxfId="0" priority="19479" operator="equal">
      <formula>0</formula>
    </cfRule>
    <cfRule type="cellIs" dxfId="0" priority="19480" operator="equal">
      <formula>0</formula>
    </cfRule>
    <cfRule type="cellIs" dxfId="0" priority="19481" operator="equal">
      <formula>0</formula>
    </cfRule>
    <cfRule type="cellIs" dxfId="0" priority="19482" operator="equal">
      <formula>0</formula>
    </cfRule>
    <cfRule type="cellIs" dxfId="0" priority="19483" operator="equal">
      <formula>0</formula>
    </cfRule>
    <cfRule type="cellIs" dxfId="0" priority="19484" operator="equal">
      <formula>0</formula>
    </cfRule>
    <cfRule type="cellIs" dxfId="0" priority="19485" operator="equal">
      <formula>0</formula>
    </cfRule>
    <cfRule type="cellIs" dxfId="0" priority="19486" operator="equal">
      <formula>0</formula>
    </cfRule>
    <cfRule type="cellIs" dxfId="0" priority="19487" operator="equal">
      <formula>0</formula>
    </cfRule>
    <cfRule type="cellIs" dxfId="0" priority="19488" operator="equal">
      <formula>0</formula>
    </cfRule>
    <cfRule type="cellIs" dxfId="0" priority="19489" operator="equal">
      <formula>0</formula>
    </cfRule>
    <cfRule type="cellIs" dxfId="0" priority="19490" operator="equal">
      <formula>0</formula>
    </cfRule>
    <cfRule type="cellIs" dxfId="0" priority="19491" operator="equal">
      <formula>0</formula>
    </cfRule>
    <cfRule type="cellIs" dxfId="0" priority="19492" operator="equal">
      <formula>0</formula>
    </cfRule>
    <cfRule type="cellIs" dxfId="0" priority="19493" operator="equal">
      <formula>0</formula>
    </cfRule>
    <cfRule type="cellIs" dxfId="0" priority="19494" operator="equal">
      <formula>0</formula>
    </cfRule>
    <cfRule type="cellIs" dxfId="0" priority="19495" operator="equal">
      <formula>0</formula>
    </cfRule>
    <cfRule type="cellIs" dxfId="0" priority="19496" operator="equal">
      <formula>0</formula>
    </cfRule>
    <cfRule type="cellIs" dxfId="0" priority="19497" operator="equal">
      <formula>0</formula>
    </cfRule>
    <cfRule type="cellIs" dxfId="0" priority="19498" operator="equal">
      <formula>0</formula>
    </cfRule>
    <cfRule type="cellIs" dxfId="0" priority="19499" operator="equal">
      <formula>0</formula>
    </cfRule>
    <cfRule type="cellIs" dxfId="0" priority="19500" operator="equal">
      <formula>0</formula>
    </cfRule>
    <cfRule type="cellIs" dxfId="0" priority="19501" operator="equal">
      <formula>0</formula>
    </cfRule>
    <cfRule type="cellIs" dxfId="0" priority="19502" operator="equal">
      <formula>0</formula>
    </cfRule>
    <cfRule type="cellIs" dxfId="0" priority="19503" operator="equal">
      <formula>0</formula>
    </cfRule>
    <cfRule type="cellIs" dxfId="0" priority="19504" operator="equal">
      <formula>0</formula>
    </cfRule>
    <cfRule type="cellIs" dxfId="0" priority="19505" operator="equal">
      <formula>0</formula>
    </cfRule>
    <cfRule type="cellIs" dxfId="0" priority="19506" operator="equal">
      <formula>0</formula>
    </cfRule>
    <cfRule type="cellIs" dxfId="0" priority="19507" operator="equal">
      <formula>0</formula>
    </cfRule>
    <cfRule type="cellIs" dxfId="0" priority="19508" operator="equal">
      <formula>0</formula>
    </cfRule>
    <cfRule type="cellIs" dxfId="0" priority="19509" operator="equal">
      <formula>0</formula>
    </cfRule>
    <cfRule type="cellIs" dxfId="0" priority="19510" operator="equal">
      <formula>0</formula>
    </cfRule>
    <cfRule type="cellIs" dxfId="0" priority="19511" operator="equal">
      <formula>0</formula>
    </cfRule>
    <cfRule type="cellIs" dxfId="0" priority="19512" operator="equal">
      <formula>0</formula>
    </cfRule>
    <cfRule type="cellIs" dxfId="0" priority="19513" operator="equal">
      <formula>0</formula>
    </cfRule>
    <cfRule type="cellIs" dxfId="0" priority="19514" operator="equal">
      <formula>0</formula>
    </cfRule>
    <cfRule type="cellIs" dxfId="0" priority="19515" operator="equal">
      <formula>0</formula>
    </cfRule>
    <cfRule type="cellIs" dxfId="0" priority="19516" operator="equal">
      <formula>0</formula>
    </cfRule>
    <cfRule type="cellIs" dxfId="0" priority="19517" operator="equal">
      <formula>0</formula>
    </cfRule>
    <cfRule type="cellIs" dxfId="0" priority="19518" operator="equal">
      <formula>0</formula>
    </cfRule>
    <cfRule type="cellIs" dxfId="0" priority="19519" operator="equal">
      <formula>0</formula>
    </cfRule>
    <cfRule type="cellIs" dxfId="0" priority="19520" operator="equal">
      <formula>0</formula>
    </cfRule>
    <cfRule type="cellIs" dxfId="0" priority="19521" operator="equal">
      <formula>0</formula>
    </cfRule>
    <cfRule type="cellIs" dxfId="0" priority="19522" operator="equal">
      <formula>0</formula>
    </cfRule>
    <cfRule type="cellIs" dxfId="0" priority="19523" operator="equal">
      <formula>0</formula>
    </cfRule>
    <cfRule type="cellIs" dxfId="0" priority="19524" operator="equal">
      <formula>0</formula>
    </cfRule>
    <cfRule type="cellIs" dxfId="0" priority="19525" operator="equal">
      <formula>0</formula>
    </cfRule>
    <cfRule type="cellIs" dxfId="0" priority="19526" operator="equal">
      <formula>0</formula>
    </cfRule>
    <cfRule type="cellIs" dxfId="0" priority="19527" operator="equal">
      <formula>0</formula>
    </cfRule>
    <cfRule type="cellIs" dxfId="0" priority="19528" operator="equal">
      <formula>0</formula>
    </cfRule>
    <cfRule type="cellIs" dxfId="0" priority="19529" operator="equal">
      <formula>0</formula>
    </cfRule>
    <cfRule type="cellIs" dxfId="0" priority="19530" operator="equal">
      <formula>0</formula>
    </cfRule>
    <cfRule type="cellIs" dxfId="0" priority="19531" operator="equal">
      <formula>0</formula>
    </cfRule>
    <cfRule type="cellIs" dxfId="0" priority="19532" operator="equal">
      <formula>0</formula>
    </cfRule>
    <cfRule type="cellIs" dxfId="0" priority="19533" operator="equal">
      <formula>0</formula>
    </cfRule>
    <cfRule type="cellIs" dxfId="0" priority="19534" operator="equal">
      <formula>0</formula>
    </cfRule>
    <cfRule type="cellIs" dxfId="0" priority="19535" operator="equal">
      <formula>0</formula>
    </cfRule>
    <cfRule type="cellIs" dxfId="0" priority="19536" operator="equal">
      <formula>0</formula>
    </cfRule>
  </conditionalFormatting>
  <conditionalFormatting sqref="D518">
    <cfRule type="cellIs" dxfId="0" priority="18273" operator="equal">
      <formula>0</formula>
    </cfRule>
    <cfRule type="cellIs" dxfId="0" priority="18274" operator="equal">
      <formula>0</formula>
    </cfRule>
    <cfRule type="cellIs" dxfId="0" priority="18275" operator="equal">
      <formula>0</formula>
    </cfRule>
    <cfRule type="cellIs" dxfId="0" priority="18276" operator="equal">
      <formula>0</formula>
    </cfRule>
    <cfRule type="cellIs" dxfId="0" priority="18277" operator="equal">
      <formula>0</formula>
    </cfRule>
    <cfRule type="cellIs" dxfId="0" priority="18278" operator="equal">
      <formula>0</formula>
    </cfRule>
    <cfRule type="cellIs" dxfId="0" priority="18279" operator="equal">
      <formula>0</formula>
    </cfRule>
    <cfRule type="cellIs" dxfId="0" priority="18280" operator="equal">
      <formula>0</formula>
    </cfRule>
    <cfRule type="cellIs" dxfId="0" priority="18281" operator="equal">
      <formula>0</formula>
    </cfRule>
    <cfRule type="cellIs" dxfId="0" priority="18282" operator="equal">
      <formula>0</formula>
    </cfRule>
    <cfRule type="cellIs" dxfId="0" priority="18283" operator="equal">
      <formula>0</formula>
    </cfRule>
    <cfRule type="cellIs" dxfId="0" priority="18284" operator="equal">
      <formula>0</formula>
    </cfRule>
    <cfRule type="cellIs" dxfId="0" priority="18285" operator="equal">
      <formula>0</formula>
    </cfRule>
    <cfRule type="cellIs" dxfId="0" priority="18286" operator="equal">
      <formula>0</formula>
    </cfRule>
    <cfRule type="cellIs" dxfId="0" priority="18287" operator="equal">
      <formula>0</formula>
    </cfRule>
    <cfRule type="cellIs" dxfId="0" priority="18288" operator="equal">
      <formula>0</formula>
    </cfRule>
    <cfRule type="cellIs" dxfId="0" priority="18289" operator="equal">
      <formula>0</formula>
    </cfRule>
    <cfRule type="cellIs" dxfId="0" priority="18290" operator="equal">
      <formula>0</formula>
    </cfRule>
    <cfRule type="cellIs" dxfId="0" priority="18291" operator="equal">
      <formula>0</formula>
    </cfRule>
    <cfRule type="cellIs" dxfId="0" priority="18292" operator="equal">
      <formula>0</formula>
    </cfRule>
    <cfRule type="cellIs" dxfId="0" priority="18293" operator="equal">
      <formula>0</formula>
    </cfRule>
    <cfRule type="cellIs" dxfId="0" priority="18294" operator="equal">
      <formula>0</formula>
    </cfRule>
    <cfRule type="cellIs" dxfId="0" priority="18295" operator="equal">
      <formula>0</formula>
    </cfRule>
    <cfRule type="cellIs" dxfId="0" priority="18296" operator="equal">
      <formula>0</formula>
    </cfRule>
    <cfRule type="cellIs" dxfId="0" priority="18297" operator="equal">
      <formula>0</formula>
    </cfRule>
    <cfRule type="cellIs" dxfId="0" priority="18298" operator="equal">
      <formula>0</formula>
    </cfRule>
    <cfRule type="cellIs" dxfId="0" priority="18299" operator="equal">
      <formula>0</formula>
    </cfRule>
    <cfRule type="cellIs" dxfId="0" priority="18300" operator="equal">
      <formula>0</formula>
    </cfRule>
    <cfRule type="cellIs" dxfId="0" priority="18301" operator="equal">
      <formula>0</formula>
    </cfRule>
    <cfRule type="cellIs" dxfId="0" priority="18302" operator="equal">
      <formula>0</formula>
    </cfRule>
    <cfRule type="cellIs" dxfId="0" priority="18303" operator="equal">
      <formula>0</formula>
    </cfRule>
    <cfRule type="cellIs" dxfId="0" priority="18304" operator="equal">
      <formula>0</formula>
    </cfRule>
    <cfRule type="cellIs" dxfId="0" priority="18305" operator="equal">
      <formula>0</formula>
    </cfRule>
    <cfRule type="cellIs" dxfId="0" priority="18306" operator="equal">
      <formula>0</formula>
    </cfRule>
    <cfRule type="cellIs" dxfId="0" priority="18307" operator="equal">
      <formula>0</formula>
    </cfRule>
    <cfRule type="cellIs" dxfId="0" priority="18308" operator="equal">
      <formula>0</formula>
    </cfRule>
    <cfRule type="cellIs" dxfId="0" priority="18309" operator="equal">
      <formula>0</formula>
    </cfRule>
    <cfRule type="cellIs" dxfId="0" priority="18310" operator="equal">
      <formula>0</formula>
    </cfRule>
    <cfRule type="cellIs" dxfId="0" priority="18311" operator="equal">
      <formula>0</formula>
    </cfRule>
    <cfRule type="cellIs" dxfId="0" priority="18312" operator="equal">
      <formula>0</formula>
    </cfRule>
    <cfRule type="cellIs" dxfId="0" priority="18313" operator="equal">
      <formula>0</formula>
    </cfRule>
    <cfRule type="cellIs" dxfId="0" priority="18314" operator="equal">
      <formula>0</formula>
    </cfRule>
    <cfRule type="cellIs" dxfId="0" priority="18315" operator="equal">
      <formula>0</formula>
    </cfRule>
    <cfRule type="cellIs" dxfId="0" priority="18316" operator="equal">
      <formula>0</formula>
    </cfRule>
    <cfRule type="cellIs" dxfId="0" priority="18317" operator="equal">
      <formula>0</formula>
    </cfRule>
    <cfRule type="cellIs" dxfId="0" priority="18318" operator="equal">
      <formula>0</formula>
    </cfRule>
    <cfRule type="cellIs" dxfId="0" priority="18319" operator="equal">
      <formula>0</formula>
    </cfRule>
    <cfRule type="cellIs" dxfId="0" priority="18320" operator="equal">
      <formula>0</formula>
    </cfRule>
    <cfRule type="cellIs" dxfId="0" priority="18321" operator="equal">
      <formula>0</formula>
    </cfRule>
    <cfRule type="cellIs" dxfId="0" priority="18322" operator="equal">
      <formula>0</formula>
    </cfRule>
    <cfRule type="cellIs" dxfId="0" priority="18323" operator="equal">
      <formula>0</formula>
    </cfRule>
    <cfRule type="cellIs" dxfId="0" priority="18324" operator="equal">
      <formula>0</formula>
    </cfRule>
    <cfRule type="cellIs" dxfId="0" priority="18325" operator="equal">
      <formula>0</formula>
    </cfRule>
    <cfRule type="cellIs" dxfId="0" priority="18326" operator="equal">
      <formula>0</formula>
    </cfRule>
    <cfRule type="cellIs" dxfId="0" priority="18327" operator="equal">
      <formula>0</formula>
    </cfRule>
    <cfRule type="cellIs" dxfId="0" priority="18328" operator="equal">
      <formula>0</formula>
    </cfRule>
    <cfRule type="cellIs" dxfId="0" priority="18329" operator="equal">
      <formula>0</formula>
    </cfRule>
    <cfRule type="cellIs" dxfId="0" priority="18330" operator="equal">
      <formula>0</formula>
    </cfRule>
    <cfRule type="cellIs" dxfId="0" priority="18331" operator="equal">
      <formula>0</formula>
    </cfRule>
    <cfRule type="cellIs" dxfId="0" priority="18332" operator="equal">
      <formula>0</formula>
    </cfRule>
    <cfRule type="cellIs" dxfId="0" priority="18333" operator="equal">
      <formula>0</formula>
    </cfRule>
    <cfRule type="cellIs" dxfId="0" priority="18334" operator="equal">
      <formula>0</formula>
    </cfRule>
    <cfRule type="cellIs" dxfId="0" priority="18335" operator="equal">
      <formula>0</formula>
    </cfRule>
    <cfRule type="cellIs" dxfId="0" priority="18336" operator="equal">
      <formula>0</formula>
    </cfRule>
    <cfRule type="cellIs" dxfId="0" priority="18337" operator="equal">
      <formula>0</formula>
    </cfRule>
    <cfRule type="cellIs" dxfId="0" priority="18338" operator="equal">
      <formula>0</formula>
    </cfRule>
    <cfRule type="cellIs" dxfId="0" priority="18339" operator="equal">
      <formula>0</formula>
    </cfRule>
    <cfRule type="cellIs" dxfId="0" priority="18340" operator="equal">
      <formula>0</formula>
    </cfRule>
    <cfRule type="cellIs" dxfId="0" priority="18341" operator="equal">
      <formula>0</formula>
    </cfRule>
    <cfRule type="cellIs" dxfId="0" priority="18342" operator="equal">
      <formula>0</formula>
    </cfRule>
    <cfRule type="cellIs" dxfId="0" priority="18343" operator="equal">
      <formula>0</formula>
    </cfRule>
    <cfRule type="cellIs" dxfId="0" priority="18344" operator="equal">
      <formula>0</formula>
    </cfRule>
    <cfRule type="cellIs" dxfId="0" priority="18345" operator="equal">
      <formula>0</formula>
    </cfRule>
    <cfRule type="cellIs" dxfId="0" priority="18346" operator="equal">
      <formula>0</formula>
    </cfRule>
    <cfRule type="cellIs" dxfId="0" priority="18347" operator="equal">
      <formula>0</formula>
    </cfRule>
    <cfRule type="cellIs" dxfId="0" priority="18348" operator="equal">
      <formula>0</formula>
    </cfRule>
    <cfRule type="cellIs" dxfId="0" priority="18349" operator="equal">
      <formula>0</formula>
    </cfRule>
    <cfRule type="cellIs" dxfId="0" priority="18350" operator="equal">
      <formula>0</formula>
    </cfRule>
    <cfRule type="cellIs" dxfId="0" priority="18351" operator="equal">
      <formula>0</formula>
    </cfRule>
    <cfRule type="cellIs" dxfId="0" priority="18352" operator="equal">
      <formula>0</formula>
    </cfRule>
    <cfRule type="cellIs" dxfId="0" priority="18353" operator="equal">
      <formula>0</formula>
    </cfRule>
    <cfRule type="cellIs" dxfId="0" priority="18354" operator="equal">
      <formula>0</formula>
    </cfRule>
    <cfRule type="cellIs" dxfId="0" priority="18355" operator="equal">
      <formula>0</formula>
    </cfRule>
    <cfRule type="cellIs" dxfId="0" priority="18356" operator="equal">
      <formula>0</formula>
    </cfRule>
    <cfRule type="cellIs" dxfId="0" priority="18357" operator="equal">
      <formula>0</formula>
    </cfRule>
    <cfRule type="cellIs" dxfId="0" priority="18358" operator="equal">
      <formula>0</formula>
    </cfRule>
    <cfRule type="cellIs" dxfId="0" priority="18359" operator="equal">
      <formula>0</formula>
    </cfRule>
    <cfRule type="cellIs" dxfId="0" priority="18360" operator="equal">
      <formula>0</formula>
    </cfRule>
    <cfRule type="cellIs" dxfId="0" priority="18361" operator="equal">
      <formula>0</formula>
    </cfRule>
    <cfRule type="cellIs" dxfId="0" priority="18362" operator="equal">
      <formula>0</formula>
    </cfRule>
    <cfRule type="cellIs" dxfId="0" priority="18363" operator="equal">
      <formula>0</formula>
    </cfRule>
    <cfRule type="cellIs" dxfId="0" priority="18364" operator="equal">
      <formula>0</formula>
    </cfRule>
    <cfRule type="cellIs" dxfId="0" priority="18365" operator="equal">
      <formula>0</formula>
    </cfRule>
    <cfRule type="cellIs" dxfId="0" priority="18366" operator="equal">
      <formula>0</formula>
    </cfRule>
    <cfRule type="cellIs" dxfId="0" priority="18367" operator="equal">
      <formula>0</formula>
    </cfRule>
    <cfRule type="cellIs" dxfId="0" priority="18368" operator="equal">
      <formula>0</formula>
    </cfRule>
  </conditionalFormatting>
  <conditionalFormatting sqref="D519">
    <cfRule type="cellIs" dxfId="0" priority="20209" operator="equal">
      <formula>0</formula>
    </cfRule>
    <cfRule type="cellIs" dxfId="0" priority="20210" operator="equal">
      <formula>0</formula>
    </cfRule>
    <cfRule type="cellIs" dxfId="0" priority="20211" operator="equal">
      <formula>0</formula>
    </cfRule>
    <cfRule type="cellIs" dxfId="0" priority="20212" operator="equal">
      <formula>0</formula>
    </cfRule>
    <cfRule type="cellIs" dxfId="0" priority="20213" operator="equal">
      <formula>0</formula>
    </cfRule>
    <cfRule type="cellIs" dxfId="0" priority="20214" operator="equal">
      <formula>0</formula>
    </cfRule>
    <cfRule type="cellIs" dxfId="0" priority="20215" operator="equal">
      <formula>0</formula>
    </cfRule>
    <cfRule type="cellIs" dxfId="0" priority="20216" operator="equal">
      <formula>0</formula>
    </cfRule>
    <cfRule type="cellIs" dxfId="0" priority="20217" operator="equal">
      <formula>0</formula>
    </cfRule>
    <cfRule type="cellIs" dxfId="0" priority="20218" operator="equal">
      <formula>0</formula>
    </cfRule>
    <cfRule type="cellIs" dxfId="0" priority="20219" operator="equal">
      <formula>0</formula>
    </cfRule>
    <cfRule type="cellIs" dxfId="0" priority="20220" operator="equal">
      <formula>0</formula>
    </cfRule>
    <cfRule type="cellIs" dxfId="0" priority="20221" operator="equal">
      <formula>0</formula>
    </cfRule>
    <cfRule type="cellIs" dxfId="0" priority="20222" operator="equal">
      <formula>0</formula>
    </cfRule>
    <cfRule type="cellIs" dxfId="0" priority="20223" operator="equal">
      <formula>0</formula>
    </cfRule>
    <cfRule type="cellIs" dxfId="0" priority="20224" operator="equal">
      <formula>0</formula>
    </cfRule>
    <cfRule type="cellIs" dxfId="0" priority="20225" operator="equal">
      <formula>0</formula>
    </cfRule>
    <cfRule type="cellIs" dxfId="0" priority="20226" operator="equal">
      <formula>0</formula>
    </cfRule>
    <cfRule type="cellIs" dxfId="0" priority="20227" operator="equal">
      <formula>0</formula>
    </cfRule>
    <cfRule type="cellIs" dxfId="0" priority="20228" operator="equal">
      <formula>0</formula>
    </cfRule>
    <cfRule type="cellIs" dxfId="0" priority="20229" operator="equal">
      <formula>0</formula>
    </cfRule>
    <cfRule type="cellIs" dxfId="0" priority="20230" operator="equal">
      <formula>0</formula>
    </cfRule>
    <cfRule type="cellIs" dxfId="0" priority="20231" operator="equal">
      <formula>0</formula>
    </cfRule>
    <cfRule type="cellIs" dxfId="0" priority="20232" operator="equal">
      <formula>0</formula>
    </cfRule>
    <cfRule type="cellIs" dxfId="0" priority="20233" operator="equal">
      <formula>0</formula>
    </cfRule>
    <cfRule type="cellIs" dxfId="0" priority="20234" operator="equal">
      <formula>0</formula>
    </cfRule>
    <cfRule type="cellIs" dxfId="0" priority="20235" operator="equal">
      <formula>0</formula>
    </cfRule>
    <cfRule type="cellIs" dxfId="0" priority="20236" operator="equal">
      <formula>0</formula>
    </cfRule>
    <cfRule type="cellIs" dxfId="0" priority="20237" operator="equal">
      <formula>0</formula>
    </cfRule>
    <cfRule type="cellIs" dxfId="0" priority="20238" operator="equal">
      <formula>0</formula>
    </cfRule>
    <cfRule type="cellIs" dxfId="0" priority="20239" operator="equal">
      <formula>0</formula>
    </cfRule>
    <cfRule type="cellIs" dxfId="0" priority="20240" operator="equal">
      <formula>0</formula>
    </cfRule>
    <cfRule type="cellIs" dxfId="0" priority="20241" operator="equal">
      <formula>0</formula>
    </cfRule>
    <cfRule type="cellIs" dxfId="0" priority="20242" operator="equal">
      <formula>0</formula>
    </cfRule>
    <cfRule type="cellIs" dxfId="0" priority="20243" operator="equal">
      <formula>0</formula>
    </cfRule>
    <cfRule type="cellIs" dxfId="0" priority="20244" operator="equal">
      <formula>0</formula>
    </cfRule>
    <cfRule type="cellIs" dxfId="0" priority="20245" operator="equal">
      <formula>0</formula>
    </cfRule>
    <cfRule type="cellIs" dxfId="0" priority="20246" operator="equal">
      <formula>0</formula>
    </cfRule>
    <cfRule type="cellIs" dxfId="0" priority="20247" operator="equal">
      <formula>0</formula>
    </cfRule>
    <cfRule type="cellIs" dxfId="0" priority="20248" operator="equal">
      <formula>0</formula>
    </cfRule>
    <cfRule type="cellIs" dxfId="0" priority="20249" operator="equal">
      <formula>0</formula>
    </cfRule>
    <cfRule type="cellIs" dxfId="0" priority="20250" operator="equal">
      <formula>0</formula>
    </cfRule>
    <cfRule type="cellIs" dxfId="0" priority="20251" operator="equal">
      <formula>0</formula>
    </cfRule>
    <cfRule type="cellIs" dxfId="0" priority="20252" operator="equal">
      <formula>0</formula>
    </cfRule>
    <cfRule type="cellIs" dxfId="0" priority="20253" operator="equal">
      <formula>0</formula>
    </cfRule>
    <cfRule type="cellIs" dxfId="0" priority="20254" operator="equal">
      <formula>0</formula>
    </cfRule>
    <cfRule type="cellIs" dxfId="0" priority="20255" operator="equal">
      <formula>0</formula>
    </cfRule>
    <cfRule type="cellIs" dxfId="0" priority="20256" operator="equal">
      <formula>0</formula>
    </cfRule>
    <cfRule type="cellIs" dxfId="0" priority="20257" operator="equal">
      <formula>0</formula>
    </cfRule>
    <cfRule type="cellIs" dxfId="0" priority="20258" operator="equal">
      <formula>0</formula>
    </cfRule>
    <cfRule type="cellIs" dxfId="0" priority="20259" operator="equal">
      <formula>0</formula>
    </cfRule>
    <cfRule type="cellIs" dxfId="0" priority="20260" operator="equal">
      <formula>0</formula>
    </cfRule>
    <cfRule type="cellIs" dxfId="0" priority="20261" operator="equal">
      <formula>0</formula>
    </cfRule>
    <cfRule type="cellIs" dxfId="0" priority="20262" operator="equal">
      <formula>0</formula>
    </cfRule>
    <cfRule type="cellIs" dxfId="0" priority="20263" operator="equal">
      <formula>0</formula>
    </cfRule>
    <cfRule type="cellIs" dxfId="0" priority="20264" operator="equal">
      <formula>0</formula>
    </cfRule>
    <cfRule type="cellIs" dxfId="0" priority="20265" operator="equal">
      <formula>0</formula>
    </cfRule>
    <cfRule type="cellIs" dxfId="0" priority="20266" operator="equal">
      <formula>0</formula>
    </cfRule>
    <cfRule type="cellIs" dxfId="0" priority="20267" operator="equal">
      <formula>0</formula>
    </cfRule>
    <cfRule type="cellIs" dxfId="0" priority="20268" operator="equal">
      <formula>0</formula>
    </cfRule>
    <cfRule type="cellIs" dxfId="0" priority="20269" operator="equal">
      <formula>0</formula>
    </cfRule>
    <cfRule type="cellIs" dxfId="0" priority="20270" operator="equal">
      <formula>0</formula>
    </cfRule>
    <cfRule type="cellIs" dxfId="0" priority="20271" operator="equal">
      <formula>0</formula>
    </cfRule>
    <cfRule type="cellIs" dxfId="0" priority="20272" operator="equal">
      <formula>0</formula>
    </cfRule>
    <cfRule type="cellIs" dxfId="0" priority="20273" operator="equal">
      <formula>0</formula>
    </cfRule>
    <cfRule type="cellIs" dxfId="0" priority="20274" operator="equal">
      <formula>0</formula>
    </cfRule>
    <cfRule type="cellIs" dxfId="0" priority="20275" operator="equal">
      <formula>0</formula>
    </cfRule>
    <cfRule type="cellIs" dxfId="0" priority="20276" operator="equal">
      <formula>0</formula>
    </cfRule>
    <cfRule type="cellIs" dxfId="0" priority="20277" operator="equal">
      <formula>0</formula>
    </cfRule>
    <cfRule type="cellIs" dxfId="0" priority="20278" operator="equal">
      <formula>0</formula>
    </cfRule>
    <cfRule type="cellIs" dxfId="0" priority="20279" operator="equal">
      <formula>0</formula>
    </cfRule>
    <cfRule type="cellIs" dxfId="0" priority="20280" operator="equal">
      <formula>0</formula>
    </cfRule>
    <cfRule type="cellIs" dxfId="0" priority="20281" operator="equal">
      <formula>0</formula>
    </cfRule>
    <cfRule type="cellIs" dxfId="0" priority="20282" operator="equal">
      <formula>0</formula>
    </cfRule>
    <cfRule type="cellIs" dxfId="0" priority="20283" operator="equal">
      <formula>0</formula>
    </cfRule>
    <cfRule type="cellIs" dxfId="0" priority="20284" operator="equal">
      <formula>0</formula>
    </cfRule>
    <cfRule type="cellIs" dxfId="0" priority="20285" operator="equal">
      <formula>0</formula>
    </cfRule>
    <cfRule type="cellIs" dxfId="0" priority="20286" operator="equal">
      <formula>0</formula>
    </cfRule>
    <cfRule type="cellIs" dxfId="0" priority="20287" operator="equal">
      <formula>0</formula>
    </cfRule>
    <cfRule type="cellIs" dxfId="0" priority="20288" operator="equal">
      <formula>0</formula>
    </cfRule>
    <cfRule type="cellIs" dxfId="0" priority="20289" operator="equal">
      <formula>0</formula>
    </cfRule>
    <cfRule type="cellIs" dxfId="0" priority="20290" operator="equal">
      <formula>0</formula>
    </cfRule>
    <cfRule type="cellIs" dxfId="0" priority="20291" operator="equal">
      <formula>0</formula>
    </cfRule>
    <cfRule type="cellIs" dxfId="0" priority="20292" operator="equal">
      <formula>0</formula>
    </cfRule>
    <cfRule type="cellIs" dxfId="0" priority="20293" operator="equal">
      <formula>0</formula>
    </cfRule>
    <cfRule type="cellIs" dxfId="0" priority="20294" operator="equal">
      <formula>0</formula>
    </cfRule>
    <cfRule type="cellIs" dxfId="0" priority="20295" operator="equal">
      <formula>0</formula>
    </cfRule>
    <cfRule type="cellIs" dxfId="0" priority="20296" operator="equal">
      <formula>0</formula>
    </cfRule>
    <cfRule type="cellIs" dxfId="0" priority="20297" operator="equal">
      <formula>0</formula>
    </cfRule>
    <cfRule type="cellIs" dxfId="0" priority="20298" operator="equal">
      <formula>0</formula>
    </cfRule>
    <cfRule type="cellIs" dxfId="0" priority="20299" operator="equal">
      <formula>0</formula>
    </cfRule>
    <cfRule type="cellIs" dxfId="0" priority="20300" operator="equal">
      <formula>0</formula>
    </cfRule>
    <cfRule type="cellIs" dxfId="0" priority="20301" operator="equal">
      <formula>0</formula>
    </cfRule>
    <cfRule type="cellIs" dxfId="0" priority="20302" operator="equal">
      <formula>0</formula>
    </cfRule>
    <cfRule type="cellIs" dxfId="0" priority="20303" operator="equal">
      <formula>0</formula>
    </cfRule>
    <cfRule type="cellIs" dxfId="0" priority="20304" operator="equal">
      <formula>0</formula>
    </cfRule>
  </conditionalFormatting>
  <conditionalFormatting sqref="D520">
    <cfRule type="cellIs" dxfId="0" priority="18769" operator="equal">
      <formula>0</formula>
    </cfRule>
    <cfRule type="cellIs" dxfId="0" priority="18770" operator="equal">
      <formula>0</formula>
    </cfRule>
    <cfRule type="cellIs" dxfId="0" priority="18771" operator="equal">
      <formula>0</formula>
    </cfRule>
    <cfRule type="cellIs" dxfId="0" priority="18772" operator="equal">
      <formula>0</formula>
    </cfRule>
    <cfRule type="cellIs" dxfId="0" priority="18773" operator="equal">
      <formula>0</formula>
    </cfRule>
    <cfRule type="cellIs" dxfId="0" priority="18774" operator="equal">
      <formula>0</formula>
    </cfRule>
    <cfRule type="cellIs" dxfId="0" priority="18775" operator="equal">
      <formula>0</formula>
    </cfRule>
    <cfRule type="cellIs" dxfId="0" priority="18776" operator="equal">
      <formula>0</formula>
    </cfRule>
    <cfRule type="cellIs" dxfId="0" priority="18777" operator="equal">
      <formula>0</formula>
    </cfRule>
    <cfRule type="cellIs" dxfId="0" priority="18778" operator="equal">
      <formula>0</formula>
    </cfRule>
    <cfRule type="cellIs" dxfId="0" priority="18779" operator="equal">
      <formula>0</formula>
    </cfRule>
    <cfRule type="cellIs" dxfId="0" priority="18780" operator="equal">
      <formula>0</formula>
    </cfRule>
    <cfRule type="cellIs" dxfId="0" priority="18781" operator="equal">
      <formula>0</formula>
    </cfRule>
    <cfRule type="cellIs" dxfId="0" priority="18782" operator="equal">
      <formula>0</formula>
    </cfRule>
    <cfRule type="cellIs" dxfId="0" priority="18783" operator="equal">
      <formula>0</formula>
    </cfRule>
    <cfRule type="cellIs" dxfId="0" priority="18784" operator="equal">
      <formula>0</formula>
    </cfRule>
    <cfRule type="cellIs" dxfId="0" priority="18785" operator="equal">
      <formula>0</formula>
    </cfRule>
    <cfRule type="cellIs" dxfId="0" priority="18786" operator="equal">
      <formula>0</formula>
    </cfRule>
    <cfRule type="cellIs" dxfId="0" priority="18787" operator="equal">
      <formula>0</formula>
    </cfRule>
    <cfRule type="cellIs" dxfId="0" priority="18788" operator="equal">
      <formula>0</formula>
    </cfRule>
    <cfRule type="cellIs" dxfId="0" priority="18789" operator="equal">
      <formula>0</formula>
    </cfRule>
    <cfRule type="cellIs" dxfId="0" priority="18790" operator="equal">
      <formula>0</formula>
    </cfRule>
    <cfRule type="cellIs" dxfId="0" priority="18791" operator="equal">
      <formula>0</formula>
    </cfRule>
    <cfRule type="cellIs" dxfId="0" priority="18792" operator="equal">
      <formula>0</formula>
    </cfRule>
    <cfRule type="cellIs" dxfId="0" priority="18793" operator="equal">
      <formula>0</formula>
    </cfRule>
    <cfRule type="cellIs" dxfId="0" priority="18794" operator="equal">
      <formula>0</formula>
    </cfRule>
    <cfRule type="cellIs" dxfId="0" priority="18795" operator="equal">
      <formula>0</formula>
    </cfRule>
    <cfRule type="cellIs" dxfId="0" priority="18796" operator="equal">
      <formula>0</formula>
    </cfRule>
    <cfRule type="cellIs" dxfId="0" priority="18797" operator="equal">
      <formula>0</formula>
    </cfRule>
    <cfRule type="cellIs" dxfId="0" priority="18798" operator="equal">
      <formula>0</formula>
    </cfRule>
    <cfRule type="cellIs" dxfId="0" priority="18799" operator="equal">
      <formula>0</formula>
    </cfRule>
    <cfRule type="cellIs" dxfId="0" priority="18800" operator="equal">
      <formula>0</formula>
    </cfRule>
    <cfRule type="cellIs" dxfId="0" priority="18801" operator="equal">
      <formula>0</formula>
    </cfRule>
    <cfRule type="cellIs" dxfId="0" priority="18802" operator="equal">
      <formula>0</formula>
    </cfRule>
    <cfRule type="cellIs" dxfId="0" priority="18803" operator="equal">
      <formula>0</formula>
    </cfRule>
    <cfRule type="cellIs" dxfId="0" priority="18804" operator="equal">
      <formula>0</formula>
    </cfRule>
    <cfRule type="cellIs" dxfId="0" priority="18805" operator="equal">
      <formula>0</formula>
    </cfRule>
    <cfRule type="cellIs" dxfId="0" priority="18806" operator="equal">
      <formula>0</formula>
    </cfRule>
    <cfRule type="cellIs" dxfId="0" priority="18807" operator="equal">
      <formula>0</formula>
    </cfRule>
    <cfRule type="cellIs" dxfId="0" priority="18808" operator="equal">
      <formula>0</formula>
    </cfRule>
    <cfRule type="cellIs" dxfId="0" priority="18809" operator="equal">
      <formula>0</formula>
    </cfRule>
    <cfRule type="cellIs" dxfId="0" priority="18810" operator="equal">
      <formula>0</formula>
    </cfRule>
    <cfRule type="cellIs" dxfId="0" priority="18811" operator="equal">
      <formula>0</formula>
    </cfRule>
    <cfRule type="cellIs" dxfId="0" priority="18812" operator="equal">
      <formula>0</formula>
    </cfRule>
    <cfRule type="cellIs" dxfId="0" priority="18813" operator="equal">
      <formula>0</formula>
    </cfRule>
    <cfRule type="cellIs" dxfId="0" priority="18814" operator="equal">
      <formula>0</formula>
    </cfRule>
    <cfRule type="cellIs" dxfId="0" priority="18815" operator="equal">
      <formula>0</formula>
    </cfRule>
    <cfRule type="cellIs" dxfId="0" priority="18816" operator="equal">
      <formula>0</formula>
    </cfRule>
    <cfRule type="cellIs" dxfId="0" priority="18817" operator="equal">
      <formula>0</formula>
    </cfRule>
    <cfRule type="cellIs" dxfId="0" priority="18818" operator="equal">
      <formula>0</formula>
    </cfRule>
    <cfRule type="cellIs" dxfId="0" priority="18819" operator="equal">
      <formula>0</formula>
    </cfRule>
    <cfRule type="cellIs" dxfId="0" priority="18820" operator="equal">
      <formula>0</formula>
    </cfRule>
    <cfRule type="cellIs" dxfId="0" priority="18821" operator="equal">
      <formula>0</formula>
    </cfRule>
    <cfRule type="cellIs" dxfId="0" priority="18822" operator="equal">
      <formula>0</formula>
    </cfRule>
    <cfRule type="cellIs" dxfId="0" priority="18823" operator="equal">
      <formula>0</formula>
    </cfRule>
    <cfRule type="cellIs" dxfId="0" priority="18824" operator="equal">
      <formula>0</formula>
    </cfRule>
    <cfRule type="cellIs" dxfId="0" priority="18825" operator="equal">
      <formula>0</formula>
    </cfRule>
    <cfRule type="cellIs" dxfId="0" priority="18826" operator="equal">
      <formula>0</formula>
    </cfRule>
    <cfRule type="cellIs" dxfId="0" priority="18827" operator="equal">
      <formula>0</formula>
    </cfRule>
    <cfRule type="cellIs" dxfId="0" priority="18828" operator="equal">
      <formula>0</formula>
    </cfRule>
    <cfRule type="cellIs" dxfId="0" priority="18829" operator="equal">
      <formula>0</formula>
    </cfRule>
    <cfRule type="cellIs" dxfId="0" priority="18830" operator="equal">
      <formula>0</formula>
    </cfRule>
    <cfRule type="cellIs" dxfId="0" priority="18831" operator="equal">
      <formula>0</formula>
    </cfRule>
    <cfRule type="cellIs" dxfId="0" priority="18832" operator="equal">
      <formula>0</formula>
    </cfRule>
    <cfRule type="cellIs" dxfId="0" priority="18833" operator="equal">
      <formula>0</formula>
    </cfRule>
    <cfRule type="cellIs" dxfId="0" priority="18834" operator="equal">
      <formula>0</formula>
    </cfRule>
    <cfRule type="cellIs" dxfId="0" priority="18835" operator="equal">
      <formula>0</formula>
    </cfRule>
    <cfRule type="cellIs" dxfId="0" priority="18836" operator="equal">
      <formula>0</formula>
    </cfRule>
    <cfRule type="cellIs" dxfId="0" priority="18837" operator="equal">
      <formula>0</formula>
    </cfRule>
    <cfRule type="cellIs" dxfId="0" priority="18838" operator="equal">
      <formula>0</formula>
    </cfRule>
    <cfRule type="cellIs" dxfId="0" priority="18839" operator="equal">
      <formula>0</formula>
    </cfRule>
    <cfRule type="cellIs" dxfId="0" priority="18840" operator="equal">
      <formula>0</formula>
    </cfRule>
    <cfRule type="cellIs" dxfId="0" priority="18841" operator="equal">
      <formula>0</formula>
    </cfRule>
    <cfRule type="cellIs" dxfId="0" priority="18842" operator="equal">
      <formula>0</formula>
    </cfRule>
    <cfRule type="cellIs" dxfId="0" priority="18843" operator="equal">
      <formula>0</formula>
    </cfRule>
    <cfRule type="cellIs" dxfId="0" priority="18844" operator="equal">
      <formula>0</formula>
    </cfRule>
    <cfRule type="cellIs" dxfId="0" priority="18845" operator="equal">
      <formula>0</formula>
    </cfRule>
    <cfRule type="cellIs" dxfId="0" priority="18846" operator="equal">
      <formula>0</formula>
    </cfRule>
    <cfRule type="cellIs" dxfId="0" priority="18847" operator="equal">
      <formula>0</formula>
    </cfRule>
    <cfRule type="cellIs" dxfId="0" priority="18848" operator="equal">
      <formula>0</formula>
    </cfRule>
    <cfRule type="cellIs" dxfId="0" priority="18849" operator="equal">
      <formula>0</formula>
    </cfRule>
    <cfRule type="cellIs" dxfId="0" priority="18850" operator="equal">
      <formula>0</formula>
    </cfRule>
    <cfRule type="cellIs" dxfId="0" priority="18851" operator="equal">
      <formula>0</formula>
    </cfRule>
    <cfRule type="cellIs" dxfId="0" priority="18852" operator="equal">
      <formula>0</formula>
    </cfRule>
    <cfRule type="cellIs" dxfId="0" priority="18853" operator="equal">
      <formula>0</formula>
    </cfRule>
    <cfRule type="cellIs" dxfId="0" priority="18854" operator="equal">
      <formula>0</formula>
    </cfRule>
    <cfRule type="cellIs" dxfId="0" priority="18855" operator="equal">
      <formula>0</formula>
    </cfRule>
    <cfRule type="cellIs" dxfId="0" priority="18856" operator="equal">
      <formula>0</formula>
    </cfRule>
    <cfRule type="cellIs" dxfId="0" priority="18857" operator="equal">
      <formula>0</formula>
    </cfRule>
    <cfRule type="cellIs" dxfId="0" priority="18858" operator="equal">
      <formula>0</formula>
    </cfRule>
    <cfRule type="cellIs" dxfId="0" priority="18859" operator="equal">
      <formula>0</formula>
    </cfRule>
    <cfRule type="cellIs" dxfId="0" priority="18860" operator="equal">
      <formula>0</formula>
    </cfRule>
    <cfRule type="cellIs" dxfId="0" priority="18861" operator="equal">
      <formula>0</formula>
    </cfRule>
    <cfRule type="cellIs" dxfId="0" priority="18862" operator="equal">
      <formula>0</formula>
    </cfRule>
    <cfRule type="cellIs" dxfId="0" priority="18863" operator="equal">
      <formula>0</formula>
    </cfRule>
    <cfRule type="cellIs" dxfId="0" priority="18864" operator="equal">
      <formula>0</formula>
    </cfRule>
  </conditionalFormatting>
  <conditionalFormatting sqref="D526">
    <cfRule type="cellIs" dxfId="0" priority="18369" operator="equal">
      <formula>0</formula>
    </cfRule>
    <cfRule type="cellIs" dxfId="0" priority="18370" operator="equal">
      <formula>0</formula>
    </cfRule>
    <cfRule type="cellIs" dxfId="0" priority="18371" operator="equal">
      <formula>0</formula>
    </cfRule>
    <cfRule type="cellIs" dxfId="0" priority="18372" operator="equal">
      <formula>0</formula>
    </cfRule>
    <cfRule type="cellIs" dxfId="0" priority="18373" operator="equal">
      <formula>0</formula>
    </cfRule>
    <cfRule type="cellIs" dxfId="0" priority="18374" operator="equal">
      <formula>0</formula>
    </cfRule>
    <cfRule type="cellIs" dxfId="0" priority="18375" operator="equal">
      <formula>0</formula>
    </cfRule>
    <cfRule type="cellIs" dxfId="0" priority="18376" operator="equal">
      <formula>0</formula>
    </cfRule>
    <cfRule type="cellIs" dxfId="0" priority="18377" operator="equal">
      <formula>0</formula>
    </cfRule>
    <cfRule type="cellIs" dxfId="0" priority="18378" operator="equal">
      <formula>0</formula>
    </cfRule>
    <cfRule type="cellIs" dxfId="0" priority="18379" operator="equal">
      <formula>0</formula>
    </cfRule>
    <cfRule type="cellIs" dxfId="0" priority="18380" operator="equal">
      <formula>0</formula>
    </cfRule>
    <cfRule type="cellIs" dxfId="0" priority="18381" operator="equal">
      <formula>0</formula>
    </cfRule>
    <cfRule type="cellIs" dxfId="0" priority="18382" operator="equal">
      <formula>0</formula>
    </cfRule>
    <cfRule type="cellIs" dxfId="0" priority="18383" operator="equal">
      <formula>0</formula>
    </cfRule>
    <cfRule type="cellIs" dxfId="0" priority="18384" operator="equal">
      <formula>0</formula>
    </cfRule>
    <cfRule type="cellIs" dxfId="0" priority="18385" operator="equal">
      <formula>0</formula>
    </cfRule>
    <cfRule type="cellIs" dxfId="0" priority="18386" operator="equal">
      <formula>0</formula>
    </cfRule>
    <cfRule type="cellIs" dxfId="0" priority="18387" operator="equal">
      <formula>0</formula>
    </cfRule>
    <cfRule type="cellIs" dxfId="0" priority="18388" operator="equal">
      <formula>0</formula>
    </cfRule>
    <cfRule type="cellIs" dxfId="0" priority="18389" operator="equal">
      <formula>0</formula>
    </cfRule>
    <cfRule type="cellIs" dxfId="0" priority="18390" operator="equal">
      <formula>0</formula>
    </cfRule>
    <cfRule type="cellIs" dxfId="0" priority="18391" operator="equal">
      <formula>0</formula>
    </cfRule>
    <cfRule type="cellIs" dxfId="0" priority="18392" operator="equal">
      <formula>0</formula>
    </cfRule>
    <cfRule type="cellIs" dxfId="0" priority="18393" operator="equal">
      <formula>0</formula>
    </cfRule>
    <cfRule type="cellIs" dxfId="0" priority="18394" operator="equal">
      <formula>0</formula>
    </cfRule>
    <cfRule type="cellIs" dxfId="0" priority="18395" operator="equal">
      <formula>0</formula>
    </cfRule>
    <cfRule type="cellIs" dxfId="0" priority="18396" operator="equal">
      <formula>0</formula>
    </cfRule>
    <cfRule type="cellIs" dxfId="0" priority="18397" operator="equal">
      <formula>0</formula>
    </cfRule>
    <cfRule type="cellIs" dxfId="0" priority="18398" operator="equal">
      <formula>0</formula>
    </cfRule>
    <cfRule type="cellIs" dxfId="0" priority="18399" operator="equal">
      <formula>0</formula>
    </cfRule>
    <cfRule type="cellIs" dxfId="0" priority="18400" operator="equal">
      <formula>0</formula>
    </cfRule>
    <cfRule type="cellIs" dxfId="0" priority="18401" operator="equal">
      <formula>0</formula>
    </cfRule>
    <cfRule type="cellIs" dxfId="0" priority="18402" operator="equal">
      <formula>0</formula>
    </cfRule>
    <cfRule type="cellIs" dxfId="0" priority="18403" operator="equal">
      <formula>0</formula>
    </cfRule>
    <cfRule type="cellIs" dxfId="0" priority="18404" operator="equal">
      <formula>0</formula>
    </cfRule>
    <cfRule type="cellIs" dxfId="0" priority="18405" operator="equal">
      <formula>0</formula>
    </cfRule>
    <cfRule type="cellIs" dxfId="0" priority="18406" operator="equal">
      <formula>0</formula>
    </cfRule>
    <cfRule type="cellIs" dxfId="0" priority="18407" operator="equal">
      <formula>0</formula>
    </cfRule>
    <cfRule type="cellIs" dxfId="0" priority="18408" operator="equal">
      <formula>0</formula>
    </cfRule>
    <cfRule type="cellIs" dxfId="0" priority="18409" operator="equal">
      <formula>0</formula>
    </cfRule>
    <cfRule type="cellIs" dxfId="0" priority="18410" operator="equal">
      <formula>0</formula>
    </cfRule>
    <cfRule type="cellIs" dxfId="0" priority="18411" operator="equal">
      <formula>0</formula>
    </cfRule>
    <cfRule type="cellIs" dxfId="0" priority="18412" operator="equal">
      <formula>0</formula>
    </cfRule>
    <cfRule type="cellIs" dxfId="0" priority="18413" operator="equal">
      <formula>0</formula>
    </cfRule>
    <cfRule type="cellIs" dxfId="0" priority="18414" operator="equal">
      <formula>0</formula>
    </cfRule>
    <cfRule type="cellIs" dxfId="0" priority="18415" operator="equal">
      <formula>0</formula>
    </cfRule>
    <cfRule type="cellIs" dxfId="0" priority="18416" operator="equal">
      <formula>0</formula>
    </cfRule>
    <cfRule type="cellIs" dxfId="0" priority="18417" operator="equal">
      <formula>0</formula>
    </cfRule>
    <cfRule type="cellIs" dxfId="0" priority="18418" operator="equal">
      <formula>0</formula>
    </cfRule>
    <cfRule type="cellIs" dxfId="0" priority="18419" operator="equal">
      <formula>0</formula>
    </cfRule>
    <cfRule type="cellIs" dxfId="0" priority="18420" operator="equal">
      <formula>0</formula>
    </cfRule>
    <cfRule type="cellIs" dxfId="0" priority="18421" operator="equal">
      <formula>0</formula>
    </cfRule>
    <cfRule type="cellIs" dxfId="0" priority="18422" operator="equal">
      <formula>0</formula>
    </cfRule>
    <cfRule type="cellIs" dxfId="0" priority="18423" operator="equal">
      <formula>0</formula>
    </cfRule>
    <cfRule type="cellIs" dxfId="0" priority="18424" operator="equal">
      <formula>0</formula>
    </cfRule>
    <cfRule type="cellIs" dxfId="0" priority="18425" operator="equal">
      <formula>0</formula>
    </cfRule>
    <cfRule type="cellIs" dxfId="0" priority="18426" operator="equal">
      <formula>0</formula>
    </cfRule>
    <cfRule type="cellIs" dxfId="0" priority="18427" operator="equal">
      <formula>0</formula>
    </cfRule>
    <cfRule type="cellIs" dxfId="0" priority="18428" operator="equal">
      <formula>0</formula>
    </cfRule>
    <cfRule type="cellIs" dxfId="0" priority="18429" operator="equal">
      <formula>0</formula>
    </cfRule>
    <cfRule type="cellIs" dxfId="0" priority="18430" operator="equal">
      <formula>0</formula>
    </cfRule>
    <cfRule type="cellIs" dxfId="0" priority="18431" operator="equal">
      <formula>0</formula>
    </cfRule>
    <cfRule type="cellIs" dxfId="0" priority="18432" operator="equal">
      <formula>0</formula>
    </cfRule>
    <cfRule type="cellIs" dxfId="0" priority="18433" operator="equal">
      <formula>0</formula>
    </cfRule>
    <cfRule type="cellIs" dxfId="0" priority="18434" operator="equal">
      <formula>0</formula>
    </cfRule>
    <cfRule type="cellIs" dxfId="0" priority="18435" operator="equal">
      <formula>0</formula>
    </cfRule>
    <cfRule type="cellIs" dxfId="0" priority="18436" operator="equal">
      <formula>0</formula>
    </cfRule>
    <cfRule type="cellIs" dxfId="0" priority="18437" operator="equal">
      <formula>0</formula>
    </cfRule>
    <cfRule type="cellIs" dxfId="0" priority="18438" operator="equal">
      <formula>0</formula>
    </cfRule>
    <cfRule type="cellIs" dxfId="0" priority="18439" operator="equal">
      <formula>0</formula>
    </cfRule>
    <cfRule type="cellIs" dxfId="0" priority="18440" operator="equal">
      <formula>0</formula>
    </cfRule>
    <cfRule type="cellIs" dxfId="0" priority="18441" operator="equal">
      <formula>0</formula>
    </cfRule>
    <cfRule type="cellIs" dxfId="0" priority="18442" operator="equal">
      <formula>0</formula>
    </cfRule>
    <cfRule type="cellIs" dxfId="0" priority="18443" operator="equal">
      <formula>0</formula>
    </cfRule>
    <cfRule type="cellIs" dxfId="0" priority="18444" operator="equal">
      <formula>0</formula>
    </cfRule>
    <cfRule type="cellIs" dxfId="0" priority="18445" operator="equal">
      <formula>0</formula>
    </cfRule>
    <cfRule type="cellIs" dxfId="0" priority="18446" operator="equal">
      <formula>0</formula>
    </cfRule>
    <cfRule type="cellIs" dxfId="0" priority="18447" operator="equal">
      <formula>0</formula>
    </cfRule>
    <cfRule type="cellIs" dxfId="0" priority="18448" operator="equal">
      <formula>0</formula>
    </cfRule>
    <cfRule type="cellIs" dxfId="0" priority="18449" operator="equal">
      <formula>0</formula>
    </cfRule>
    <cfRule type="cellIs" dxfId="0" priority="18450" operator="equal">
      <formula>0</formula>
    </cfRule>
    <cfRule type="cellIs" dxfId="0" priority="18451" operator="equal">
      <formula>0</formula>
    </cfRule>
    <cfRule type="cellIs" dxfId="0" priority="18452" operator="equal">
      <formula>0</formula>
    </cfRule>
    <cfRule type="cellIs" dxfId="0" priority="18453" operator="equal">
      <formula>0</formula>
    </cfRule>
    <cfRule type="cellIs" dxfId="0" priority="18454" operator="equal">
      <formula>0</formula>
    </cfRule>
    <cfRule type="cellIs" dxfId="0" priority="18455" operator="equal">
      <formula>0</formula>
    </cfRule>
    <cfRule type="cellIs" dxfId="0" priority="18456" operator="equal">
      <formula>0</formula>
    </cfRule>
    <cfRule type="cellIs" dxfId="0" priority="18457" operator="equal">
      <formula>0</formula>
    </cfRule>
    <cfRule type="cellIs" dxfId="0" priority="18458" operator="equal">
      <formula>0</formula>
    </cfRule>
    <cfRule type="cellIs" dxfId="0" priority="18459" operator="equal">
      <formula>0</formula>
    </cfRule>
    <cfRule type="cellIs" dxfId="0" priority="18460" operator="equal">
      <formula>0</formula>
    </cfRule>
    <cfRule type="cellIs" dxfId="0" priority="18461" operator="equal">
      <formula>0</formula>
    </cfRule>
    <cfRule type="cellIs" dxfId="0" priority="18462" operator="equal">
      <formula>0</formula>
    </cfRule>
    <cfRule type="cellIs" dxfId="0" priority="18463" operator="equal">
      <formula>0</formula>
    </cfRule>
    <cfRule type="cellIs" dxfId="0" priority="18464" operator="equal">
      <formula>0</formula>
    </cfRule>
  </conditionalFormatting>
  <conditionalFormatting sqref="D527">
    <cfRule type="cellIs" dxfId="0" priority="18465" operator="equal">
      <formula>0</formula>
    </cfRule>
    <cfRule type="cellIs" dxfId="0" priority="18466" operator="equal">
      <formula>0</formula>
    </cfRule>
    <cfRule type="cellIs" dxfId="0" priority="18467" operator="equal">
      <formula>0</formula>
    </cfRule>
    <cfRule type="cellIs" dxfId="0" priority="18468" operator="equal">
      <formula>0</formula>
    </cfRule>
    <cfRule type="cellIs" dxfId="0" priority="18469" operator="equal">
      <formula>0</formula>
    </cfRule>
    <cfRule type="cellIs" dxfId="0" priority="18470" operator="equal">
      <formula>0</formula>
    </cfRule>
    <cfRule type="cellIs" dxfId="0" priority="18471" operator="equal">
      <formula>0</formula>
    </cfRule>
    <cfRule type="cellIs" dxfId="0" priority="18472" operator="equal">
      <formula>0</formula>
    </cfRule>
    <cfRule type="cellIs" dxfId="0" priority="18473" operator="equal">
      <formula>0</formula>
    </cfRule>
    <cfRule type="cellIs" dxfId="0" priority="18474" operator="equal">
      <formula>0</formula>
    </cfRule>
    <cfRule type="cellIs" dxfId="0" priority="18475" operator="equal">
      <formula>0</formula>
    </cfRule>
    <cfRule type="cellIs" dxfId="0" priority="18476" operator="equal">
      <formula>0</formula>
    </cfRule>
    <cfRule type="cellIs" dxfId="0" priority="18477" operator="equal">
      <formula>0</formula>
    </cfRule>
    <cfRule type="cellIs" dxfId="0" priority="18478" operator="equal">
      <formula>0</formula>
    </cfRule>
    <cfRule type="cellIs" dxfId="0" priority="18479" operator="equal">
      <formula>0</formula>
    </cfRule>
    <cfRule type="cellIs" dxfId="0" priority="18480" operator="equal">
      <formula>0</formula>
    </cfRule>
    <cfRule type="cellIs" dxfId="0" priority="18481" operator="equal">
      <formula>0</formula>
    </cfRule>
    <cfRule type="cellIs" dxfId="0" priority="18482" operator="equal">
      <formula>0</formula>
    </cfRule>
    <cfRule type="cellIs" dxfId="0" priority="18483" operator="equal">
      <formula>0</formula>
    </cfRule>
    <cfRule type="cellIs" dxfId="0" priority="18484" operator="equal">
      <formula>0</formula>
    </cfRule>
    <cfRule type="cellIs" dxfId="0" priority="18485" operator="equal">
      <formula>0</formula>
    </cfRule>
    <cfRule type="cellIs" dxfId="0" priority="18486" operator="equal">
      <formula>0</formula>
    </cfRule>
    <cfRule type="cellIs" dxfId="0" priority="18487" operator="equal">
      <formula>0</formula>
    </cfRule>
    <cfRule type="cellIs" dxfId="0" priority="18488" operator="equal">
      <formula>0</formula>
    </cfRule>
    <cfRule type="cellIs" dxfId="0" priority="18489" operator="equal">
      <formula>0</formula>
    </cfRule>
    <cfRule type="cellIs" dxfId="0" priority="18490" operator="equal">
      <formula>0</formula>
    </cfRule>
    <cfRule type="cellIs" dxfId="0" priority="18491" operator="equal">
      <formula>0</formula>
    </cfRule>
    <cfRule type="cellIs" dxfId="0" priority="18492" operator="equal">
      <formula>0</formula>
    </cfRule>
    <cfRule type="cellIs" dxfId="0" priority="18493" operator="equal">
      <formula>0</formula>
    </cfRule>
    <cfRule type="cellIs" dxfId="0" priority="18494" operator="equal">
      <formula>0</formula>
    </cfRule>
    <cfRule type="cellIs" dxfId="0" priority="18495" operator="equal">
      <formula>0</formula>
    </cfRule>
    <cfRule type="cellIs" dxfId="0" priority="18496" operator="equal">
      <formula>0</formula>
    </cfRule>
    <cfRule type="cellIs" dxfId="0" priority="18497" operator="equal">
      <formula>0</formula>
    </cfRule>
    <cfRule type="cellIs" dxfId="0" priority="18498" operator="equal">
      <formula>0</formula>
    </cfRule>
    <cfRule type="cellIs" dxfId="0" priority="18499" operator="equal">
      <formula>0</formula>
    </cfRule>
    <cfRule type="cellIs" dxfId="0" priority="18500" operator="equal">
      <formula>0</formula>
    </cfRule>
    <cfRule type="cellIs" dxfId="0" priority="18501" operator="equal">
      <formula>0</formula>
    </cfRule>
    <cfRule type="cellIs" dxfId="0" priority="18502" operator="equal">
      <formula>0</formula>
    </cfRule>
    <cfRule type="cellIs" dxfId="0" priority="18503" operator="equal">
      <formula>0</formula>
    </cfRule>
    <cfRule type="cellIs" dxfId="0" priority="18504" operator="equal">
      <formula>0</formula>
    </cfRule>
    <cfRule type="cellIs" dxfId="0" priority="18505" operator="equal">
      <formula>0</formula>
    </cfRule>
    <cfRule type="cellIs" dxfId="0" priority="18506" operator="equal">
      <formula>0</formula>
    </cfRule>
    <cfRule type="cellIs" dxfId="0" priority="18507" operator="equal">
      <formula>0</formula>
    </cfRule>
    <cfRule type="cellIs" dxfId="0" priority="18508" operator="equal">
      <formula>0</formula>
    </cfRule>
    <cfRule type="cellIs" dxfId="0" priority="18509" operator="equal">
      <formula>0</formula>
    </cfRule>
    <cfRule type="cellIs" dxfId="0" priority="18510" operator="equal">
      <formula>0</formula>
    </cfRule>
    <cfRule type="cellIs" dxfId="0" priority="18511" operator="equal">
      <formula>0</formula>
    </cfRule>
    <cfRule type="cellIs" dxfId="0" priority="18512" operator="equal">
      <formula>0</formula>
    </cfRule>
    <cfRule type="cellIs" dxfId="0" priority="18513" operator="equal">
      <formula>0</formula>
    </cfRule>
    <cfRule type="cellIs" dxfId="0" priority="18514" operator="equal">
      <formula>0</formula>
    </cfRule>
    <cfRule type="cellIs" dxfId="0" priority="18515" operator="equal">
      <formula>0</formula>
    </cfRule>
    <cfRule type="cellIs" dxfId="0" priority="18516" operator="equal">
      <formula>0</formula>
    </cfRule>
    <cfRule type="cellIs" dxfId="0" priority="18517" operator="equal">
      <formula>0</formula>
    </cfRule>
    <cfRule type="cellIs" dxfId="0" priority="18518" operator="equal">
      <formula>0</formula>
    </cfRule>
    <cfRule type="cellIs" dxfId="0" priority="18519" operator="equal">
      <formula>0</formula>
    </cfRule>
    <cfRule type="cellIs" dxfId="0" priority="18520" operator="equal">
      <formula>0</formula>
    </cfRule>
    <cfRule type="cellIs" dxfId="0" priority="18521" operator="equal">
      <formula>0</formula>
    </cfRule>
    <cfRule type="cellIs" dxfId="0" priority="18522" operator="equal">
      <formula>0</formula>
    </cfRule>
    <cfRule type="cellIs" dxfId="0" priority="18523" operator="equal">
      <formula>0</formula>
    </cfRule>
    <cfRule type="cellIs" dxfId="0" priority="18524" operator="equal">
      <formula>0</formula>
    </cfRule>
    <cfRule type="cellIs" dxfId="0" priority="18525" operator="equal">
      <formula>0</formula>
    </cfRule>
    <cfRule type="cellIs" dxfId="0" priority="18526" operator="equal">
      <formula>0</formula>
    </cfRule>
    <cfRule type="cellIs" dxfId="0" priority="18527" operator="equal">
      <formula>0</formula>
    </cfRule>
    <cfRule type="cellIs" dxfId="0" priority="18528" operator="equal">
      <formula>0</formula>
    </cfRule>
    <cfRule type="cellIs" dxfId="0" priority="18529" operator="equal">
      <formula>0</formula>
    </cfRule>
    <cfRule type="cellIs" dxfId="0" priority="18530" operator="equal">
      <formula>0</formula>
    </cfRule>
    <cfRule type="cellIs" dxfId="0" priority="18531" operator="equal">
      <formula>0</formula>
    </cfRule>
    <cfRule type="cellIs" dxfId="0" priority="18532" operator="equal">
      <formula>0</formula>
    </cfRule>
    <cfRule type="cellIs" dxfId="0" priority="18533" operator="equal">
      <formula>0</formula>
    </cfRule>
    <cfRule type="cellIs" dxfId="0" priority="18534" operator="equal">
      <formula>0</formula>
    </cfRule>
    <cfRule type="cellIs" dxfId="0" priority="18535" operator="equal">
      <formula>0</formula>
    </cfRule>
    <cfRule type="cellIs" dxfId="0" priority="18536" operator="equal">
      <formula>0</formula>
    </cfRule>
    <cfRule type="cellIs" dxfId="0" priority="18537" operator="equal">
      <formula>0</formula>
    </cfRule>
    <cfRule type="cellIs" dxfId="0" priority="18538" operator="equal">
      <formula>0</formula>
    </cfRule>
    <cfRule type="cellIs" dxfId="0" priority="18539" operator="equal">
      <formula>0</formula>
    </cfRule>
    <cfRule type="cellIs" dxfId="0" priority="18540" operator="equal">
      <formula>0</formula>
    </cfRule>
    <cfRule type="cellIs" dxfId="0" priority="18541" operator="equal">
      <formula>0</formula>
    </cfRule>
    <cfRule type="cellIs" dxfId="0" priority="18542" operator="equal">
      <formula>0</formula>
    </cfRule>
    <cfRule type="cellIs" dxfId="0" priority="18543" operator="equal">
      <formula>0</formula>
    </cfRule>
    <cfRule type="cellIs" dxfId="0" priority="18544" operator="equal">
      <formula>0</formula>
    </cfRule>
    <cfRule type="cellIs" dxfId="0" priority="18545" operator="equal">
      <formula>0</formula>
    </cfRule>
    <cfRule type="cellIs" dxfId="0" priority="18546" operator="equal">
      <formula>0</formula>
    </cfRule>
    <cfRule type="cellIs" dxfId="0" priority="18547" operator="equal">
      <formula>0</formula>
    </cfRule>
    <cfRule type="cellIs" dxfId="0" priority="18548" operator="equal">
      <formula>0</formula>
    </cfRule>
    <cfRule type="cellIs" dxfId="0" priority="18549" operator="equal">
      <formula>0</formula>
    </cfRule>
    <cfRule type="cellIs" dxfId="0" priority="18550" operator="equal">
      <formula>0</formula>
    </cfRule>
    <cfRule type="cellIs" dxfId="0" priority="18551" operator="equal">
      <formula>0</formula>
    </cfRule>
    <cfRule type="cellIs" dxfId="0" priority="18552" operator="equal">
      <formula>0</formula>
    </cfRule>
    <cfRule type="cellIs" dxfId="0" priority="18553" operator="equal">
      <formula>0</formula>
    </cfRule>
    <cfRule type="cellIs" dxfId="0" priority="18554" operator="equal">
      <formula>0</formula>
    </cfRule>
    <cfRule type="cellIs" dxfId="0" priority="18555" operator="equal">
      <formula>0</formula>
    </cfRule>
    <cfRule type="cellIs" dxfId="0" priority="18556" operator="equal">
      <formula>0</formula>
    </cfRule>
    <cfRule type="cellIs" dxfId="0" priority="18557" operator="equal">
      <formula>0</formula>
    </cfRule>
    <cfRule type="cellIs" dxfId="0" priority="18558" operator="equal">
      <formula>0</formula>
    </cfRule>
    <cfRule type="cellIs" dxfId="0" priority="18559" operator="equal">
      <formula>0</formula>
    </cfRule>
    <cfRule type="cellIs" dxfId="0" priority="18560" operator="equal">
      <formula>0</formula>
    </cfRule>
  </conditionalFormatting>
  <conditionalFormatting sqref="D528">
    <cfRule type="cellIs" dxfId="0" priority="18561" operator="equal">
      <formula>0</formula>
    </cfRule>
    <cfRule type="cellIs" dxfId="0" priority="18562" operator="equal">
      <formula>0</formula>
    </cfRule>
    <cfRule type="cellIs" dxfId="0" priority="18563" operator="equal">
      <formula>0</formula>
    </cfRule>
    <cfRule type="cellIs" dxfId="0" priority="18564" operator="equal">
      <formula>0</formula>
    </cfRule>
    <cfRule type="cellIs" dxfId="0" priority="18565" operator="equal">
      <formula>0</formula>
    </cfRule>
    <cfRule type="cellIs" dxfId="0" priority="18566" operator="equal">
      <formula>0</formula>
    </cfRule>
    <cfRule type="cellIs" dxfId="0" priority="18567" operator="equal">
      <formula>0</formula>
    </cfRule>
    <cfRule type="cellIs" dxfId="0" priority="18568" operator="equal">
      <formula>0</formula>
    </cfRule>
    <cfRule type="cellIs" dxfId="0" priority="18569" operator="equal">
      <formula>0</formula>
    </cfRule>
    <cfRule type="cellIs" dxfId="0" priority="18570" operator="equal">
      <formula>0</formula>
    </cfRule>
    <cfRule type="cellIs" dxfId="0" priority="18571" operator="equal">
      <formula>0</formula>
    </cfRule>
    <cfRule type="cellIs" dxfId="0" priority="18572" operator="equal">
      <formula>0</formula>
    </cfRule>
    <cfRule type="cellIs" dxfId="0" priority="18573" operator="equal">
      <formula>0</formula>
    </cfRule>
    <cfRule type="cellIs" dxfId="0" priority="18574" operator="equal">
      <formula>0</formula>
    </cfRule>
    <cfRule type="cellIs" dxfId="0" priority="18575" operator="equal">
      <formula>0</formula>
    </cfRule>
    <cfRule type="cellIs" dxfId="0" priority="18576" operator="equal">
      <formula>0</formula>
    </cfRule>
    <cfRule type="cellIs" dxfId="0" priority="18577" operator="equal">
      <formula>0</formula>
    </cfRule>
    <cfRule type="cellIs" dxfId="0" priority="18578" operator="equal">
      <formula>0</formula>
    </cfRule>
    <cfRule type="cellIs" dxfId="0" priority="18579" operator="equal">
      <formula>0</formula>
    </cfRule>
    <cfRule type="cellIs" dxfId="0" priority="18580" operator="equal">
      <formula>0</formula>
    </cfRule>
    <cfRule type="cellIs" dxfId="0" priority="18581" operator="equal">
      <formula>0</formula>
    </cfRule>
    <cfRule type="cellIs" dxfId="0" priority="18582" operator="equal">
      <formula>0</formula>
    </cfRule>
    <cfRule type="cellIs" dxfId="0" priority="18583" operator="equal">
      <formula>0</formula>
    </cfRule>
    <cfRule type="cellIs" dxfId="0" priority="18584" operator="equal">
      <formula>0</formula>
    </cfRule>
    <cfRule type="cellIs" dxfId="0" priority="18585" operator="equal">
      <formula>0</formula>
    </cfRule>
    <cfRule type="cellIs" dxfId="0" priority="18586" operator="equal">
      <formula>0</formula>
    </cfRule>
    <cfRule type="cellIs" dxfId="0" priority="18587" operator="equal">
      <formula>0</formula>
    </cfRule>
    <cfRule type="cellIs" dxfId="0" priority="18588" operator="equal">
      <formula>0</formula>
    </cfRule>
    <cfRule type="cellIs" dxfId="0" priority="18589" operator="equal">
      <formula>0</formula>
    </cfRule>
    <cfRule type="cellIs" dxfId="0" priority="18590" operator="equal">
      <formula>0</formula>
    </cfRule>
    <cfRule type="cellIs" dxfId="0" priority="18591" operator="equal">
      <formula>0</formula>
    </cfRule>
    <cfRule type="cellIs" dxfId="0" priority="18592" operator="equal">
      <formula>0</formula>
    </cfRule>
    <cfRule type="cellIs" dxfId="0" priority="18593" operator="equal">
      <formula>0</formula>
    </cfRule>
    <cfRule type="cellIs" dxfId="0" priority="18594" operator="equal">
      <formula>0</formula>
    </cfRule>
    <cfRule type="cellIs" dxfId="0" priority="18595" operator="equal">
      <formula>0</formula>
    </cfRule>
    <cfRule type="cellIs" dxfId="0" priority="18596" operator="equal">
      <formula>0</formula>
    </cfRule>
    <cfRule type="cellIs" dxfId="0" priority="18597" operator="equal">
      <formula>0</formula>
    </cfRule>
    <cfRule type="cellIs" dxfId="0" priority="18598" operator="equal">
      <formula>0</formula>
    </cfRule>
    <cfRule type="cellIs" dxfId="0" priority="18599" operator="equal">
      <formula>0</formula>
    </cfRule>
    <cfRule type="cellIs" dxfId="0" priority="18600" operator="equal">
      <formula>0</formula>
    </cfRule>
    <cfRule type="cellIs" dxfId="0" priority="18601" operator="equal">
      <formula>0</formula>
    </cfRule>
    <cfRule type="cellIs" dxfId="0" priority="18602" operator="equal">
      <formula>0</formula>
    </cfRule>
    <cfRule type="cellIs" dxfId="0" priority="18603" operator="equal">
      <formula>0</formula>
    </cfRule>
    <cfRule type="cellIs" dxfId="0" priority="18604" operator="equal">
      <formula>0</formula>
    </cfRule>
    <cfRule type="cellIs" dxfId="0" priority="18605" operator="equal">
      <formula>0</formula>
    </cfRule>
    <cfRule type="cellIs" dxfId="0" priority="18606" operator="equal">
      <formula>0</formula>
    </cfRule>
    <cfRule type="cellIs" dxfId="0" priority="18607" operator="equal">
      <formula>0</formula>
    </cfRule>
    <cfRule type="cellIs" dxfId="0" priority="18608" operator="equal">
      <formula>0</formula>
    </cfRule>
    <cfRule type="cellIs" dxfId="0" priority="18609" operator="equal">
      <formula>0</formula>
    </cfRule>
    <cfRule type="cellIs" dxfId="0" priority="18610" operator="equal">
      <formula>0</formula>
    </cfRule>
    <cfRule type="cellIs" dxfId="0" priority="18611" operator="equal">
      <formula>0</formula>
    </cfRule>
    <cfRule type="cellIs" dxfId="0" priority="18612" operator="equal">
      <formula>0</formula>
    </cfRule>
    <cfRule type="cellIs" dxfId="0" priority="18613" operator="equal">
      <formula>0</formula>
    </cfRule>
    <cfRule type="cellIs" dxfId="0" priority="18614" operator="equal">
      <formula>0</formula>
    </cfRule>
    <cfRule type="cellIs" dxfId="0" priority="18615" operator="equal">
      <formula>0</formula>
    </cfRule>
    <cfRule type="cellIs" dxfId="0" priority="18616" operator="equal">
      <formula>0</formula>
    </cfRule>
    <cfRule type="cellIs" dxfId="0" priority="18617" operator="equal">
      <formula>0</formula>
    </cfRule>
    <cfRule type="cellIs" dxfId="0" priority="18618" operator="equal">
      <formula>0</formula>
    </cfRule>
    <cfRule type="cellIs" dxfId="0" priority="18619" operator="equal">
      <formula>0</formula>
    </cfRule>
    <cfRule type="cellIs" dxfId="0" priority="18620" operator="equal">
      <formula>0</formula>
    </cfRule>
    <cfRule type="cellIs" dxfId="0" priority="18621" operator="equal">
      <formula>0</formula>
    </cfRule>
    <cfRule type="cellIs" dxfId="0" priority="18622" operator="equal">
      <formula>0</formula>
    </cfRule>
    <cfRule type="cellIs" dxfId="0" priority="18623" operator="equal">
      <formula>0</formula>
    </cfRule>
    <cfRule type="cellIs" dxfId="0" priority="18624" operator="equal">
      <formula>0</formula>
    </cfRule>
    <cfRule type="cellIs" dxfId="0" priority="18625" operator="equal">
      <formula>0</formula>
    </cfRule>
    <cfRule type="cellIs" dxfId="0" priority="18626" operator="equal">
      <formula>0</formula>
    </cfRule>
    <cfRule type="cellIs" dxfId="0" priority="18627" operator="equal">
      <formula>0</formula>
    </cfRule>
    <cfRule type="cellIs" dxfId="0" priority="18628" operator="equal">
      <formula>0</formula>
    </cfRule>
    <cfRule type="cellIs" dxfId="0" priority="18629" operator="equal">
      <formula>0</formula>
    </cfRule>
    <cfRule type="cellIs" dxfId="0" priority="18630" operator="equal">
      <formula>0</formula>
    </cfRule>
    <cfRule type="cellIs" dxfId="0" priority="18631" operator="equal">
      <formula>0</formula>
    </cfRule>
    <cfRule type="cellIs" dxfId="0" priority="18632" operator="equal">
      <formula>0</formula>
    </cfRule>
    <cfRule type="cellIs" dxfId="0" priority="18633" operator="equal">
      <formula>0</formula>
    </cfRule>
    <cfRule type="cellIs" dxfId="0" priority="18634" operator="equal">
      <formula>0</formula>
    </cfRule>
    <cfRule type="cellIs" dxfId="0" priority="18635" operator="equal">
      <formula>0</formula>
    </cfRule>
    <cfRule type="cellIs" dxfId="0" priority="18636" operator="equal">
      <formula>0</formula>
    </cfRule>
    <cfRule type="cellIs" dxfId="0" priority="18637" operator="equal">
      <formula>0</formula>
    </cfRule>
    <cfRule type="cellIs" dxfId="0" priority="18638" operator="equal">
      <formula>0</formula>
    </cfRule>
    <cfRule type="cellIs" dxfId="0" priority="18639" operator="equal">
      <formula>0</formula>
    </cfRule>
    <cfRule type="cellIs" dxfId="0" priority="18640" operator="equal">
      <formula>0</formula>
    </cfRule>
    <cfRule type="cellIs" dxfId="0" priority="18641" operator="equal">
      <formula>0</formula>
    </cfRule>
    <cfRule type="cellIs" dxfId="0" priority="18642" operator="equal">
      <formula>0</formula>
    </cfRule>
    <cfRule type="cellIs" dxfId="0" priority="18643" operator="equal">
      <formula>0</formula>
    </cfRule>
    <cfRule type="cellIs" dxfId="0" priority="18644" operator="equal">
      <formula>0</formula>
    </cfRule>
    <cfRule type="cellIs" dxfId="0" priority="18645" operator="equal">
      <formula>0</formula>
    </cfRule>
    <cfRule type="cellIs" dxfId="0" priority="18646" operator="equal">
      <formula>0</formula>
    </cfRule>
    <cfRule type="cellIs" dxfId="0" priority="18647" operator="equal">
      <formula>0</formula>
    </cfRule>
    <cfRule type="cellIs" dxfId="0" priority="18648" operator="equal">
      <formula>0</formula>
    </cfRule>
    <cfRule type="cellIs" dxfId="0" priority="18649" operator="equal">
      <formula>0</formula>
    </cfRule>
    <cfRule type="cellIs" dxfId="0" priority="18650" operator="equal">
      <formula>0</formula>
    </cfRule>
    <cfRule type="cellIs" dxfId="0" priority="18651" operator="equal">
      <formula>0</formula>
    </cfRule>
    <cfRule type="cellIs" dxfId="0" priority="18652" operator="equal">
      <formula>0</formula>
    </cfRule>
    <cfRule type="cellIs" dxfId="0" priority="18653" operator="equal">
      <formula>0</formula>
    </cfRule>
    <cfRule type="cellIs" dxfId="0" priority="18654" operator="equal">
      <formula>0</formula>
    </cfRule>
    <cfRule type="cellIs" dxfId="0" priority="18655" operator="equal">
      <formula>0</formula>
    </cfRule>
    <cfRule type="cellIs" dxfId="0" priority="18656" operator="equal">
      <formula>0</formula>
    </cfRule>
  </conditionalFormatting>
  <conditionalFormatting sqref="D530">
    <cfRule type="cellIs" dxfId="0" priority="18177" operator="equal">
      <formula>0</formula>
    </cfRule>
    <cfRule type="cellIs" dxfId="0" priority="18178" operator="equal">
      <formula>0</formula>
    </cfRule>
    <cfRule type="cellIs" dxfId="0" priority="18179" operator="equal">
      <formula>0</formula>
    </cfRule>
    <cfRule type="cellIs" dxfId="0" priority="18180" operator="equal">
      <formula>0</formula>
    </cfRule>
    <cfRule type="cellIs" dxfId="0" priority="18181" operator="equal">
      <formula>0</formula>
    </cfRule>
    <cfRule type="cellIs" dxfId="0" priority="18182" operator="equal">
      <formula>0</formula>
    </cfRule>
    <cfRule type="cellIs" dxfId="0" priority="18183" operator="equal">
      <formula>0</formula>
    </cfRule>
    <cfRule type="cellIs" dxfId="0" priority="18184" operator="equal">
      <formula>0</formula>
    </cfRule>
    <cfRule type="cellIs" dxfId="0" priority="18185" operator="equal">
      <formula>0</formula>
    </cfRule>
    <cfRule type="cellIs" dxfId="0" priority="18186" operator="equal">
      <formula>0</formula>
    </cfRule>
    <cfRule type="cellIs" dxfId="0" priority="18187" operator="equal">
      <formula>0</formula>
    </cfRule>
    <cfRule type="cellIs" dxfId="0" priority="18188" operator="equal">
      <formula>0</formula>
    </cfRule>
    <cfRule type="cellIs" dxfId="0" priority="18189" operator="equal">
      <formula>0</formula>
    </cfRule>
    <cfRule type="cellIs" dxfId="0" priority="18190" operator="equal">
      <formula>0</formula>
    </cfRule>
    <cfRule type="cellIs" dxfId="0" priority="18191" operator="equal">
      <formula>0</formula>
    </cfRule>
    <cfRule type="cellIs" dxfId="0" priority="18192" operator="equal">
      <formula>0</formula>
    </cfRule>
    <cfRule type="cellIs" dxfId="0" priority="18193" operator="equal">
      <formula>0</formula>
    </cfRule>
    <cfRule type="cellIs" dxfId="0" priority="18194" operator="equal">
      <formula>0</formula>
    </cfRule>
    <cfRule type="cellIs" dxfId="0" priority="18195" operator="equal">
      <formula>0</formula>
    </cfRule>
    <cfRule type="cellIs" dxfId="0" priority="18196" operator="equal">
      <formula>0</formula>
    </cfRule>
    <cfRule type="cellIs" dxfId="0" priority="18197" operator="equal">
      <formula>0</formula>
    </cfRule>
    <cfRule type="cellIs" dxfId="0" priority="18198" operator="equal">
      <formula>0</formula>
    </cfRule>
    <cfRule type="cellIs" dxfId="0" priority="18199" operator="equal">
      <formula>0</formula>
    </cfRule>
    <cfRule type="cellIs" dxfId="0" priority="18200" operator="equal">
      <formula>0</formula>
    </cfRule>
    <cfRule type="cellIs" dxfId="0" priority="18201" operator="equal">
      <formula>0</formula>
    </cfRule>
    <cfRule type="cellIs" dxfId="0" priority="18202" operator="equal">
      <formula>0</formula>
    </cfRule>
    <cfRule type="cellIs" dxfId="0" priority="18203" operator="equal">
      <formula>0</formula>
    </cfRule>
    <cfRule type="cellIs" dxfId="0" priority="18204" operator="equal">
      <formula>0</formula>
    </cfRule>
    <cfRule type="cellIs" dxfId="0" priority="18205" operator="equal">
      <formula>0</formula>
    </cfRule>
    <cfRule type="cellIs" dxfId="0" priority="18206" operator="equal">
      <formula>0</formula>
    </cfRule>
    <cfRule type="cellIs" dxfId="0" priority="18207" operator="equal">
      <formula>0</formula>
    </cfRule>
    <cfRule type="cellIs" dxfId="0" priority="18208" operator="equal">
      <formula>0</formula>
    </cfRule>
    <cfRule type="cellIs" dxfId="0" priority="18209" operator="equal">
      <formula>0</formula>
    </cfRule>
    <cfRule type="cellIs" dxfId="0" priority="18210" operator="equal">
      <formula>0</formula>
    </cfRule>
    <cfRule type="cellIs" dxfId="0" priority="18211" operator="equal">
      <formula>0</formula>
    </cfRule>
    <cfRule type="cellIs" dxfId="0" priority="18212" operator="equal">
      <formula>0</formula>
    </cfRule>
    <cfRule type="cellIs" dxfId="0" priority="18213" operator="equal">
      <formula>0</formula>
    </cfRule>
    <cfRule type="cellIs" dxfId="0" priority="18214" operator="equal">
      <formula>0</formula>
    </cfRule>
    <cfRule type="cellIs" dxfId="0" priority="18215" operator="equal">
      <formula>0</formula>
    </cfRule>
    <cfRule type="cellIs" dxfId="0" priority="18216" operator="equal">
      <formula>0</formula>
    </cfRule>
    <cfRule type="cellIs" dxfId="0" priority="18217" operator="equal">
      <formula>0</formula>
    </cfRule>
    <cfRule type="cellIs" dxfId="0" priority="18218" operator="equal">
      <formula>0</formula>
    </cfRule>
    <cfRule type="cellIs" dxfId="0" priority="18219" operator="equal">
      <formula>0</formula>
    </cfRule>
    <cfRule type="cellIs" dxfId="0" priority="18220" operator="equal">
      <formula>0</formula>
    </cfRule>
    <cfRule type="cellIs" dxfId="0" priority="18221" operator="equal">
      <formula>0</formula>
    </cfRule>
    <cfRule type="cellIs" dxfId="0" priority="18222" operator="equal">
      <formula>0</formula>
    </cfRule>
    <cfRule type="cellIs" dxfId="0" priority="18223" operator="equal">
      <formula>0</formula>
    </cfRule>
    <cfRule type="cellIs" dxfId="0" priority="18224" operator="equal">
      <formula>0</formula>
    </cfRule>
    <cfRule type="cellIs" dxfId="0" priority="18225" operator="equal">
      <formula>0</formula>
    </cfRule>
    <cfRule type="cellIs" dxfId="0" priority="18226" operator="equal">
      <formula>0</formula>
    </cfRule>
    <cfRule type="cellIs" dxfId="0" priority="18227" operator="equal">
      <formula>0</formula>
    </cfRule>
    <cfRule type="cellIs" dxfId="0" priority="18228" operator="equal">
      <formula>0</formula>
    </cfRule>
    <cfRule type="cellIs" dxfId="0" priority="18229" operator="equal">
      <formula>0</formula>
    </cfRule>
    <cfRule type="cellIs" dxfId="0" priority="18230" operator="equal">
      <formula>0</formula>
    </cfRule>
    <cfRule type="cellIs" dxfId="0" priority="18231" operator="equal">
      <formula>0</formula>
    </cfRule>
    <cfRule type="cellIs" dxfId="0" priority="18232" operator="equal">
      <formula>0</formula>
    </cfRule>
    <cfRule type="cellIs" dxfId="0" priority="18233" operator="equal">
      <formula>0</formula>
    </cfRule>
    <cfRule type="cellIs" dxfId="0" priority="18234" operator="equal">
      <formula>0</formula>
    </cfRule>
    <cfRule type="cellIs" dxfId="0" priority="18235" operator="equal">
      <formula>0</formula>
    </cfRule>
    <cfRule type="cellIs" dxfId="0" priority="18236" operator="equal">
      <formula>0</formula>
    </cfRule>
    <cfRule type="cellIs" dxfId="0" priority="18237" operator="equal">
      <formula>0</formula>
    </cfRule>
    <cfRule type="cellIs" dxfId="0" priority="18238" operator="equal">
      <formula>0</formula>
    </cfRule>
    <cfRule type="cellIs" dxfId="0" priority="18239" operator="equal">
      <formula>0</formula>
    </cfRule>
    <cfRule type="cellIs" dxfId="0" priority="18240" operator="equal">
      <formula>0</formula>
    </cfRule>
    <cfRule type="cellIs" dxfId="0" priority="18241" operator="equal">
      <formula>0</formula>
    </cfRule>
    <cfRule type="cellIs" dxfId="0" priority="18242" operator="equal">
      <formula>0</formula>
    </cfRule>
    <cfRule type="cellIs" dxfId="0" priority="18243" operator="equal">
      <formula>0</formula>
    </cfRule>
    <cfRule type="cellIs" dxfId="0" priority="18244" operator="equal">
      <formula>0</formula>
    </cfRule>
    <cfRule type="cellIs" dxfId="0" priority="18245" operator="equal">
      <formula>0</formula>
    </cfRule>
    <cfRule type="cellIs" dxfId="0" priority="18246" operator="equal">
      <formula>0</formula>
    </cfRule>
    <cfRule type="cellIs" dxfId="0" priority="18247" operator="equal">
      <formula>0</formula>
    </cfRule>
    <cfRule type="cellIs" dxfId="0" priority="18248" operator="equal">
      <formula>0</formula>
    </cfRule>
    <cfRule type="cellIs" dxfId="0" priority="18249" operator="equal">
      <formula>0</formula>
    </cfRule>
    <cfRule type="cellIs" dxfId="0" priority="18250" operator="equal">
      <formula>0</formula>
    </cfRule>
    <cfRule type="cellIs" dxfId="0" priority="18251" operator="equal">
      <formula>0</formula>
    </cfRule>
    <cfRule type="cellIs" dxfId="0" priority="18252" operator="equal">
      <formula>0</formula>
    </cfRule>
    <cfRule type="cellIs" dxfId="0" priority="18253" operator="equal">
      <formula>0</formula>
    </cfRule>
    <cfRule type="cellIs" dxfId="0" priority="18254" operator="equal">
      <formula>0</formula>
    </cfRule>
    <cfRule type="cellIs" dxfId="0" priority="18255" operator="equal">
      <formula>0</formula>
    </cfRule>
    <cfRule type="cellIs" dxfId="0" priority="18256" operator="equal">
      <formula>0</formula>
    </cfRule>
    <cfRule type="cellIs" dxfId="0" priority="18257" operator="equal">
      <formula>0</formula>
    </cfRule>
    <cfRule type="cellIs" dxfId="0" priority="18258" operator="equal">
      <formula>0</formula>
    </cfRule>
    <cfRule type="cellIs" dxfId="0" priority="18259" operator="equal">
      <formula>0</formula>
    </cfRule>
    <cfRule type="cellIs" dxfId="0" priority="18260" operator="equal">
      <formula>0</formula>
    </cfRule>
    <cfRule type="cellIs" dxfId="0" priority="18261" operator="equal">
      <formula>0</formula>
    </cfRule>
    <cfRule type="cellIs" dxfId="0" priority="18262" operator="equal">
      <formula>0</formula>
    </cfRule>
    <cfRule type="cellIs" dxfId="0" priority="18263" operator="equal">
      <formula>0</formula>
    </cfRule>
    <cfRule type="cellIs" dxfId="0" priority="18264" operator="equal">
      <formula>0</formula>
    </cfRule>
    <cfRule type="cellIs" dxfId="0" priority="18265" operator="equal">
      <formula>0</formula>
    </cfRule>
    <cfRule type="cellIs" dxfId="0" priority="18266" operator="equal">
      <formula>0</formula>
    </cfRule>
    <cfRule type="cellIs" dxfId="0" priority="18267" operator="equal">
      <formula>0</formula>
    </cfRule>
    <cfRule type="cellIs" dxfId="0" priority="18268" operator="equal">
      <formula>0</formula>
    </cfRule>
    <cfRule type="cellIs" dxfId="0" priority="18269" operator="equal">
      <formula>0</formula>
    </cfRule>
    <cfRule type="cellIs" dxfId="0" priority="18270" operator="equal">
      <formula>0</formula>
    </cfRule>
    <cfRule type="cellIs" dxfId="0" priority="18271" operator="equal">
      <formula>0</formula>
    </cfRule>
    <cfRule type="cellIs" dxfId="0" priority="18272" operator="equal">
      <formula>0</formula>
    </cfRule>
  </conditionalFormatting>
  <conditionalFormatting sqref="D557">
    <cfRule type="cellIs" dxfId="0" priority="16337" operator="equal">
      <formula>0</formula>
    </cfRule>
    <cfRule type="cellIs" dxfId="0" priority="16338" operator="equal">
      <formula>0</formula>
    </cfRule>
    <cfRule type="cellIs" dxfId="0" priority="16339" operator="equal">
      <formula>0</formula>
    </cfRule>
    <cfRule type="cellIs" dxfId="0" priority="16340" operator="equal">
      <formula>0</formula>
    </cfRule>
    <cfRule type="cellIs" dxfId="0" priority="16341" operator="equal">
      <formula>0</formula>
    </cfRule>
    <cfRule type="cellIs" dxfId="0" priority="16342" operator="equal">
      <formula>0</formula>
    </cfRule>
    <cfRule type="cellIs" dxfId="0" priority="16343" operator="equal">
      <formula>0</formula>
    </cfRule>
    <cfRule type="cellIs" dxfId="0" priority="16344" operator="equal">
      <formula>0</formula>
    </cfRule>
    <cfRule type="cellIs" dxfId="0" priority="16345" operator="equal">
      <formula>0</formula>
    </cfRule>
    <cfRule type="cellIs" dxfId="0" priority="16346" operator="equal">
      <formula>0</formula>
    </cfRule>
    <cfRule type="cellIs" dxfId="0" priority="16347" operator="equal">
      <formula>0</formula>
    </cfRule>
    <cfRule type="cellIs" dxfId="0" priority="16348" operator="equal">
      <formula>0</formula>
    </cfRule>
    <cfRule type="cellIs" dxfId="0" priority="16349" operator="equal">
      <formula>0</formula>
    </cfRule>
    <cfRule type="cellIs" dxfId="0" priority="16350" operator="equal">
      <formula>0</formula>
    </cfRule>
    <cfRule type="cellIs" dxfId="0" priority="16351" operator="equal">
      <formula>0</formula>
    </cfRule>
    <cfRule type="cellIs" dxfId="0" priority="16352" operator="equal">
      <formula>0</formula>
    </cfRule>
    <cfRule type="cellIs" dxfId="0" priority="16353" operator="equal">
      <formula>0</formula>
    </cfRule>
    <cfRule type="cellIs" dxfId="0" priority="16354" operator="equal">
      <formula>0</formula>
    </cfRule>
    <cfRule type="cellIs" dxfId="0" priority="16355" operator="equal">
      <formula>0</formula>
    </cfRule>
    <cfRule type="cellIs" dxfId="0" priority="16356" operator="equal">
      <formula>0</formula>
    </cfRule>
    <cfRule type="cellIs" dxfId="0" priority="16357" operator="equal">
      <formula>0</formula>
    </cfRule>
    <cfRule type="cellIs" dxfId="0" priority="16358" operator="equal">
      <formula>0</formula>
    </cfRule>
    <cfRule type="cellIs" dxfId="0" priority="16359" operator="equal">
      <formula>0</formula>
    </cfRule>
    <cfRule type="cellIs" dxfId="0" priority="16360" operator="equal">
      <formula>0</formula>
    </cfRule>
    <cfRule type="cellIs" dxfId="0" priority="16361" operator="equal">
      <formula>0</formula>
    </cfRule>
    <cfRule type="cellIs" dxfId="0" priority="16362" operator="equal">
      <formula>0</formula>
    </cfRule>
    <cfRule type="cellIs" dxfId="0" priority="16363" operator="equal">
      <formula>0</formula>
    </cfRule>
    <cfRule type="cellIs" dxfId="0" priority="16364" operator="equal">
      <formula>0</formula>
    </cfRule>
    <cfRule type="cellIs" dxfId="0" priority="16365" operator="equal">
      <formula>0</formula>
    </cfRule>
    <cfRule type="cellIs" dxfId="0" priority="16366" operator="equal">
      <formula>0</formula>
    </cfRule>
    <cfRule type="cellIs" dxfId="0" priority="16367" operator="equal">
      <formula>0</formula>
    </cfRule>
    <cfRule type="cellIs" dxfId="0" priority="16368" operator="equal">
      <formula>0</formula>
    </cfRule>
    <cfRule type="cellIs" dxfId="0" priority="16369" operator="equal">
      <formula>0</formula>
    </cfRule>
    <cfRule type="cellIs" dxfId="0" priority="16370" operator="equal">
      <formula>0</formula>
    </cfRule>
    <cfRule type="cellIs" dxfId="0" priority="16371" operator="equal">
      <formula>0</formula>
    </cfRule>
    <cfRule type="cellIs" dxfId="0" priority="16372" operator="equal">
      <formula>0</formula>
    </cfRule>
    <cfRule type="cellIs" dxfId="0" priority="16373" operator="equal">
      <formula>0</formula>
    </cfRule>
    <cfRule type="cellIs" dxfId="0" priority="16374" operator="equal">
      <formula>0</formula>
    </cfRule>
    <cfRule type="cellIs" dxfId="0" priority="16375" operator="equal">
      <formula>0</formula>
    </cfRule>
    <cfRule type="cellIs" dxfId="0" priority="16376" operator="equal">
      <formula>0</formula>
    </cfRule>
    <cfRule type="cellIs" dxfId="0" priority="16377" operator="equal">
      <formula>0</formula>
    </cfRule>
    <cfRule type="cellIs" dxfId="0" priority="16378" operator="equal">
      <formula>0</formula>
    </cfRule>
    <cfRule type="cellIs" dxfId="0" priority="16379" operator="equal">
      <formula>0</formula>
    </cfRule>
    <cfRule type="cellIs" dxfId="0" priority="16380" operator="equal">
      <formula>0</formula>
    </cfRule>
    <cfRule type="cellIs" dxfId="0" priority="16381" operator="equal">
      <formula>0</formula>
    </cfRule>
    <cfRule type="cellIs" dxfId="0" priority="16382" operator="equal">
      <formula>0</formula>
    </cfRule>
    <cfRule type="cellIs" dxfId="0" priority="16383" operator="equal">
      <formula>0</formula>
    </cfRule>
    <cfRule type="cellIs" dxfId="0" priority="16384" operator="equal">
      <formula>0</formula>
    </cfRule>
    <cfRule type="cellIs" dxfId="0" priority="16385" operator="equal">
      <formula>0</formula>
    </cfRule>
    <cfRule type="cellIs" dxfId="0" priority="16386" operator="equal">
      <formula>0</formula>
    </cfRule>
    <cfRule type="cellIs" dxfId="0" priority="16387" operator="equal">
      <formula>0</formula>
    </cfRule>
    <cfRule type="cellIs" dxfId="0" priority="16388" operator="equal">
      <formula>0</formula>
    </cfRule>
    <cfRule type="cellIs" dxfId="0" priority="16389" operator="equal">
      <formula>0</formula>
    </cfRule>
    <cfRule type="cellIs" dxfId="0" priority="16390" operator="equal">
      <formula>0</formula>
    </cfRule>
    <cfRule type="cellIs" dxfId="0" priority="16391" operator="equal">
      <formula>0</formula>
    </cfRule>
    <cfRule type="cellIs" dxfId="0" priority="16392" operator="equal">
      <formula>0</formula>
    </cfRule>
    <cfRule type="cellIs" dxfId="0" priority="16393" operator="equal">
      <formula>0</formula>
    </cfRule>
    <cfRule type="cellIs" dxfId="0" priority="16394" operator="equal">
      <formula>0</formula>
    </cfRule>
    <cfRule type="cellIs" dxfId="0" priority="16395" operator="equal">
      <formula>0</formula>
    </cfRule>
    <cfRule type="cellIs" dxfId="0" priority="16396" operator="equal">
      <formula>0</formula>
    </cfRule>
    <cfRule type="cellIs" dxfId="0" priority="16397" operator="equal">
      <formula>0</formula>
    </cfRule>
    <cfRule type="cellIs" dxfId="0" priority="16398" operator="equal">
      <formula>0</formula>
    </cfRule>
    <cfRule type="cellIs" dxfId="0" priority="16399" operator="equal">
      <formula>0</formula>
    </cfRule>
    <cfRule type="cellIs" dxfId="0" priority="16400" operator="equal">
      <formula>0</formula>
    </cfRule>
    <cfRule type="cellIs" dxfId="0" priority="16401" operator="equal">
      <formula>0</formula>
    </cfRule>
    <cfRule type="cellIs" dxfId="0" priority="16402" operator="equal">
      <formula>0</formula>
    </cfRule>
    <cfRule type="cellIs" dxfId="0" priority="16403" operator="equal">
      <formula>0</formula>
    </cfRule>
    <cfRule type="cellIs" dxfId="0" priority="16404" operator="equal">
      <formula>0</formula>
    </cfRule>
    <cfRule type="cellIs" dxfId="0" priority="16405" operator="equal">
      <formula>0</formula>
    </cfRule>
    <cfRule type="cellIs" dxfId="0" priority="16406" operator="equal">
      <formula>0</formula>
    </cfRule>
    <cfRule type="cellIs" dxfId="0" priority="16407" operator="equal">
      <formula>0</formula>
    </cfRule>
    <cfRule type="cellIs" dxfId="0" priority="16408" operator="equal">
      <formula>0</formula>
    </cfRule>
    <cfRule type="cellIs" dxfId="0" priority="16409" operator="equal">
      <formula>0</formula>
    </cfRule>
    <cfRule type="cellIs" dxfId="0" priority="16410" operator="equal">
      <formula>0</formula>
    </cfRule>
    <cfRule type="cellIs" dxfId="0" priority="16411" operator="equal">
      <formula>0</formula>
    </cfRule>
    <cfRule type="cellIs" dxfId="0" priority="16412" operator="equal">
      <formula>0</formula>
    </cfRule>
    <cfRule type="cellIs" dxfId="0" priority="16413" operator="equal">
      <formula>0</formula>
    </cfRule>
    <cfRule type="cellIs" dxfId="0" priority="16414" operator="equal">
      <formula>0</formula>
    </cfRule>
    <cfRule type="cellIs" dxfId="0" priority="16415" operator="equal">
      <formula>0</formula>
    </cfRule>
    <cfRule type="cellIs" dxfId="0" priority="16416" operator="equal">
      <formula>0</formula>
    </cfRule>
    <cfRule type="cellIs" dxfId="0" priority="16417" operator="equal">
      <formula>0</formula>
    </cfRule>
    <cfRule type="cellIs" dxfId="0" priority="16418" operator="equal">
      <formula>0</formula>
    </cfRule>
    <cfRule type="cellIs" dxfId="0" priority="16419" operator="equal">
      <formula>0</formula>
    </cfRule>
    <cfRule type="cellIs" dxfId="0" priority="16420" operator="equal">
      <formula>0</formula>
    </cfRule>
    <cfRule type="cellIs" dxfId="0" priority="16421" operator="equal">
      <formula>0</formula>
    </cfRule>
    <cfRule type="cellIs" dxfId="0" priority="16422" operator="equal">
      <formula>0</formula>
    </cfRule>
    <cfRule type="cellIs" dxfId="0" priority="16423" operator="equal">
      <formula>0</formula>
    </cfRule>
    <cfRule type="cellIs" dxfId="0" priority="16424" operator="equal">
      <formula>0</formula>
    </cfRule>
    <cfRule type="cellIs" dxfId="0" priority="16425" operator="equal">
      <formula>0</formula>
    </cfRule>
    <cfRule type="cellIs" dxfId="0" priority="16426" operator="equal">
      <formula>0</formula>
    </cfRule>
    <cfRule type="cellIs" dxfId="0" priority="16427" operator="equal">
      <formula>0</formula>
    </cfRule>
    <cfRule type="cellIs" dxfId="0" priority="16428" operator="equal">
      <formula>0</formula>
    </cfRule>
    <cfRule type="cellIs" dxfId="0" priority="16429" operator="equal">
      <formula>0</formula>
    </cfRule>
    <cfRule type="cellIs" dxfId="0" priority="16430" operator="equal">
      <formula>0</formula>
    </cfRule>
    <cfRule type="cellIs" dxfId="0" priority="16431" operator="equal">
      <formula>0</formula>
    </cfRule>
    <cfRule type="cellIs" dxfId="0" priority="16432" operator="equal">
      <formula>0</formula>
    </cfRule>
    <cfRule type="cellIs" dxfId="0" priority="16433" operator="equal">
      <formula>0</formula>
    </cfRule>
    <cfRule type="cellIs" dxfId="0" priority="16434" operator="equal">
      <formula>0</formula>
    </cfRule>
    <cfRule type="cellIs" dxfId="0" priority="16435" operator="equal">
      <formula>0</formula>
    </cfRule>
    <cfRule type="cellIs" dxfId="0" priority="16436" operator="equal">
      <formula>0</formula>
    </cfRule>
    <cfRule type="cellIs" dxfId="0" priority="16437" operator="equal">
      <formula>0</formula>
    </cfRule>
    <cfRule type="cellIs" dxfId="0" priority="16438" operator="equal">
      <formula>0</formula>
    </cfRule>
    <cfRule type="cellIs" dxfId="0" priority="16439" operator="equal">
      <formula>0</formula>
    </cfRule>
    <cfRule type="cellIs" dxfId="0" priority="16440" operator="equal">
      <formula>0</formula>
    </cfRule>
    <cfRule type="cellIs" dxfId="0" priority="16441" operator="equal">
      <formula>0</formula>
    </cfRule>
    <cfRule type="cellIs" dxfId="0" priority="16442" operator="equal">
      <formula>0</formula>
    </cfRule>
    <cfRule type="cellIs" dxfId="0" priority="16443" operator="equal">
      <formula>0</formula>
    </cfRule>
    <cfRule type="cellIs" dxfId="0" priority="16444" operator="equal">
      <formula>0</formula>
    </cfRule>
    <cfRule type="cellIs" dxfId="0" priority="16445" operator="equal">
      <formula>0</formula>
    </cfRule>
    <cfRule type="cellIs" dxfId="0" priority="16446" operator="equal">
      <formula>0</formula>
    </cfRule>
    <cfRule type="cellIs" dxfId="0" priority="16447" operator="equal">
      <formula>0</formula>
    </cfRule>
    <cfRule type="cellIs" dxfId="0" priority="16448" operator="equal">
      <formula>0</formula>
    </cfRule>
    <cfRule type="cellIs" dxfId="0" priority="16449" operator="equal">
      <formula>0</formula>
    </cfRule>
    <cfRule type="cellIs" dxfId="0" priority="16450" operator="equal">
      <formula>0</formula>
    </cfRule>
    <cfRule type="cellIs" dxfId="0" priority="16451" operator="equal">
      <formula>0</formula>
    </cfRule>
    <cfRule type="cellIs" dxfId="0" priority="16452" operator="equal">
      <formula>0</formula>
    </cfRule>
    <cfRule type="cellIs" dxfId="0" priority="16453" operator="equal">
      <formula>0</formula>
    </cfRule>
    <cfRule type="cellIs" dxfId="0" priority="16454" operator="equal">
      <formula>0</formula>
    </cfRule>
    <cfRule type="cellIs" dxfId="0" priority="16455" operator="equal">
      <formula>0</formula>
    </cfRule>
    <cfRule type="cellIs" dxfId="0" priority="16456" operator="equal">
      <formula>0</formula>
    </cfRule>
    <cfRule type="cellIs" dxfId="0" priority="16457" operator="equal">
      <formula>0</formula>
    </cfRule>
    <cfRule type="cellIs" dxfId="0" priority="16458" operator="equal">
      <formula>0</formula>
    </cfRule>
    <cfRule type="cellIs" dxfId="0" priority="16459" operator="equal">
      <formula>0</formula>
    </cfRule>
    <cfRule type="cellIs" dxfId="0" priority="16460" operator="equal">
      <formula>0</formula>
    </cfRule>
    <cfRule type="cellIs" dxfId="0" priority="16461" operator="equal">
      <formula>0</formula>
    </cfRule>
    <cfRule type="cellIs" dxfId="0" priority="16462" operator="equal">
      <formula>0</formula>
    </cfRule>
    <cfRule type="cellIs" dxfId="0" priority="16463" operator="equal">
      <formula>0</formula>
    </cfRule>
    <cfRule type="cellIs" dxfId="0" priority="16464" operator="equal">
      <formula>0</formula>
    </cfRule>
    <cfRule type="cellIs" dxfId="0" priority="16465" operator="equal">
      <formula>0</formula>
    </cfRule>
    <cfRule type="cellIs" dxfId="0" priority="16466" operator="equal">
      <formula>0</formula>
    </cfRule>
    <cfRule type="cellIs" dxfId="0" priority="16467" operator="equal">
      <formula>0</formula>
    </cfRule>
    <cfRule type="cellIs" dxfId="0" priority="16468" operator="equal">
      <formula>0</formula>
    </cfRule>
    <cfRule type="cellIs" dxfId="0" priority="16469" operator="equal">
      <formula>0</formula>
    </cfRule>
    <cfRule type="cellIs" dxfId="0" priority="16470" operator="equal">
      <formula>0</formula>
    </cfRule>
    <cfRule type="cellIs" dxfId="0" priority="16471" operator="equal">
      <formula>0</formula>
    </cfRule>
    <cfRule type="cellIs" dxfId="0" priority="16472" operator="equal">
      <formula>0</formula>
    </cfRule>
    <cfRule type="cellIs" dxfId="0" priority="16473" operator="equal">
      <formula>0</formula>
    </cfRule>
    <cfRule type="cellIs" dxfId="0" priority="16474" operator="equal">
      <formula>0</formula>
    </cfRule>
    <cfRule type="cellIs" dxfId="0" priority="16475" operator="equal">
      <formula>0</formula>
    </cfRule>
    <cfRule type="cellIs" dxfId="0" priority="16476" operator="equal">
      <formula>0</formula>
    </cfRule>
    <cfRule type="cellIs" dxfId="0" priority="16477" operator="equal">
      <formula>0</formula>
    </cfRule>
    <cfRule type="cellIs" dxfId="0" priority="16478" operator="equal">
      <formula>0</formula>
    </cfRule>
    <cfRule type="cellIs" dxfId="0" priority="16479" operator="equal">
      <formula>0</formula>
    </cfRule>
    <cfRule type="cellIs" dxfId="0" priority="16480" operator="equal">
      <formula>0</formula>
    </cfRule>
    <cfRule type="cellIs" dxfId="0" priority="16481" operator="equal">
      <formula>0</formula>
    </cfRule>
    <cfRule type="cellIs" dxfId="0" priority="16482" operator="equal">
      <formula>0</formula>
    </cfRule>
    <cfRule type="cellIs" dxfId="0" priority="16483" operator="equal">
      <formula>0</formula>
    </cfRule>
    <cfRule type="cellIs" dxfId="0" priority="16484" operator="equal">
      <formula>0</formula>
    </cfRule>
    <cfRule type="cellIs" dxfId="0" priority="16485" operator="equal">
      <formula>0</formula>
    </cfRule>
    <cfRule type="cellIs" dxfId="0" priority="16486" operator="equal">
      <formula>0</formula>
    </cfRule>
    <cfRule type="cellIs" dxfId="0" priority="16487" operator="equal">
      <formula>0</formula>
    </cfRule>
    <cfRule type="cellIs" dxfId="0" priority="16488" operator="equal">
      <formula>0</formula>
    </cfRule>
    <cfRule type="cellIs" dxfId="0" priority="16489" operator="equal">
      <formula>0</formula>
    </cfRule>
    <cfRule type="cellIs" dxfId="0" priority="16490" operator="equal">
      <formula>0</formula>
    </cfRule>
    <cfRule type="cellIs" dxfId="0" priority="16491" operator="equal">
      <formula>0</formula>
    </cfRule>
    <cfRule type="cellIs" dxfId="0" priority="16492" operator="equal">
      <formula>0</formula>
    </cfRule>
    <cfRule type="cellIs" dxfId="0" priority="16493" operator="equal">
      <formula>0</formula>
    </cfRule>
    <cfRule type="cellIs" dxfId="0" priority="16494" operator="equal">
      <formula>0</formula>
    </cfRule>
    <cfRule type="cellIs" dxfId="0" priority="16495" operator="equal">
      <formula>0</formula>
    </cfRule>
    <cfRule type="cellIs" dxfId="0" priority="16496" operator="equal">
      <formula>0</formula>
    </cfRule>
    <cfRule type="cellIs" dxfId="0" priority="16497" operator="equal">
      <formula>0</formula>
    </cfRule>
    <cfRule type="cellIs" dxfId="0" priority="16498" operator="equal">
      <formula>0</formula>
    </cfRule>
    <cfRule type="cellIs" dxfId="0" priority="16499" operator="equal">
      <formula>0</formula>
    </cfRule>
    <cfRule type="cellIs" dxfId="0" priority="16500" operator="equal">
      <formula>0</formula>
    </cfRule>
    <cfRule type="cellIs" dxfId="0" priority="16501" operator="equal">
      <formula>0</formula>
    </cfRule>
    <cfRule type="cellIs" dxfId="0" priority="16502" operator="equal">
      <formula>0</formula>
    </cfRule>
    <cfRule type="cellIs" dxfId="0" priority="16503" operator="equal">
      <formula>0</formula>
    </cfRule>
    <cfRule type="cellIs" dxfId="0" priority="16504" operator="equal">
      <formula>0</formula>
    </cfRule>
    <cfRule type="cellIs" dxfId="0" priority="16505" operator="equal">
      <formula>0</formula>
    </cfRule>
    <cfRule type="cellIs" dxfId="0" priority="16506" operator="equal">
      <formula>0</formula>
    </cfRule>
    <cfRule type="cellIs" dxfId="0" priority="16507" operator="equal">
      <formula>0</formula>
    </cfRule>
    <cfRule type="cellIs" dxfId="0" priority="16508" operator="equal">
      <formula>0</formula>
    </cfRule>
    <cfRule type="cellIs" dxfId="0" priority="16509" operator="equal">
      <formula>0</formula>
    </cfRule>
    <cfRule type="cellIs" dxfId="0" priority="16510" operator="equal">
      <formula>0</formula>
    </cfRule>
    <cfRule type="cellIs" dxfId="0" priority="16511" operator="equal">
      <formula>0</formula>
    </cfRule>
    <cfRule type="cellIs" dxfId="0" priority="16512" operator="equal">
      <formula>0</formula>
    </cfRule>
    <cfRule type="cellIs" dxfId="0" priority="16513" operator="equal">
      <formula>0</formula>
    </cfRule>
    <cfRule type="cellIs" dxfId="0" priority="16514" operator="equal">
      <formula>0</formula>
    </cfRule>
    <cfRule type="cellIs" dxfId="0" priority="16515" operator="equal">
      <formula>0</formula>
    </cfRule>
    <cfRule type="cellIs" dxfId="0" priority="16516" operator="equal">
      <formula>0</formula>
    </cfRule>
    <cfRule type="cellIs" dxfId="0" priority="16517" operator="equal">
      <formula>0</formula>
    </cfRule>
    <cfRule type="cellIs" dxfId="0" priority="16518" operator="equal">
      <formula>0</formula>
    </cfRule>
    <cfRule type="cellIs" dxfId="0" priority="16519" operator="equal">
      <formula>0</formula>
    </cfRule>
    <cfRule type="cellIs" dxfId="0" priority="16520" operator="equal">
      <formula>0</formula>
    </cfRule>
    <cfRule type="cellIs" dxfId="0" priority="16521" operator="equal">
      <formula>0</formula>
    </cfRule>
    <cfRule type="cellIs" dxfId="0" priority="16522" operator="equal">
      <formula>0</formula>
    </cfRule>
    <cfRule type="cellIs" dxfId="0" priority="16523" operator="equal">
      <formula>0</formula>
    </cfRule>
    <cfRule type="cellIs" dxfId="0" priority="16524" operator="equal">
      <formula>0</formula>
    </cfRule>
    <cfRule type="cellIs" dxfId="0" priority="16525" operator="equal">
      <formula>0</formula>
    </cfRule>
    <cfRule type="cellIs" dxfId="0" priority="16526" operator="equal">
      <formula>0</formula>
    </cfRule>
    <cfRule type="cellIs" dxfId="0" priority="16527" operator="equal">
      <formula>0</formula>
    </cfRule>
    <cfRule type="cellIs" dxfId="0" priority="16528" operator="equal">
      <formula>0</formula>
    </cfRule>
    <cfRule type="cellIs" dxfId="0" priority="16529" operator="equal">
      <formula>0</formula>
    </cfRule>
    <cfRule type="cellIs" dxfId="0" priority="16530" operator="equal">
      <formula>0</formula>
    </cfRule>
    <cfRule type="cellIs" dxfId="0" priority="16531" operator="equal">
      <formula>0</formula>
    </cfRule>
    <cfRule type="cellIs" dxfId="0" priority="16532" operator="equal">
      <formula>0</formula>
    </cfRule>
    <cfRule type="cellIs" dxfId="0" priority="16533" operator="equal">
      <formula>0</formula>
    </cfRule>
    <cfRule type="cellIs" dxfId="0" priority="16534" operator="equal">
      <formula>0</formula>
    </cfRule>
    <cfRule type="cellIs" dxfId="0" priority="16535" operator="equal">
      <formula>0</formula>
    </cfRule>
    <cfRule type="cellIs" dxfId="0" priority="16536" operator="equal">
      <formula>0</formula>
    </cfRule>
    <cfRule type="cellIs" dxfId="0" priority="16537" operator="equal">
      <formula>0</formula>
    </cfRule>
    <cfRule type="cellIs" dxfId="0" priority="16538" operator="equal">
      <formula>0</formula>
    </cfRule>
    <cfRule type="cellIs" dxfId="0" priority="16539" operator="equal">
      <formula>0</formula>
    </cfRule>
    <cfRule type="cellIs" dxfId="0" priority="16540" operator="equal">
      <formula>0</formula>
    </cfRule>
    <cfRule type="cellIs" dxfId="0" priority="16541" operator="equal">
      <formula>0</formula>
    </cfRule>
    <cfRule type="cellIs" dxfId="0" priority="16542" operator="equal">
      <formula>0</formula>
    </cfRule>
    <cfRule type="cellIs" dxfId="0" priority="16543" operator="equal">
      <formula>0</formula>
    </cfRule>
    <cfRule type="cellIs" dxfId="0" priority="16544" operator="equal">
      <formula>0</formula>
    </cfRule>
    <cfRule type="cellIs" dxfId="0" priority="16545" operator="equal">
      <formula>0</formula>
    </cfRule>
    <cfRule type="cellIs" dxfId="0" priority="16546" operator="equal">
      <formula>0</formula>
    </cfRule>
    <cfRule type="cellIs" dxfId="0" priority="16547" operator="equal">
      <formula>0</formula>
    </cfRule>
    <cfRule type="cellIs" dxfId="0" priority="16548" operator="equal">
      <formula>0</formula>
    </cfRule>
    <cfRule type="cellIs" dxfId="0" priority="16549" operator="equal">
      <formula>0</formula>
    </cfRule>
    <cfRule type="cellIs" dxfId="0" priority="16550" operator="equal">
      <formula>0</formula>
    </cfRule>
    <cfRule type="cellIs" dxfId="0" priority="16551" operator="equal">
      <formula>0</formula>
    </cfRule>
    <cfRule type="cellIs" dxfId="0" priority="16552" operator="equal">
      <formula>0</formula>
    </cfRule>
    <cfRule type="cellIs" dxfId="0" priority="16553" operator="equal">
      <formula>0</formula>
    </cfRule>
    <cfRule type="cellIs" dxfId="0" priority="16554" operator="equal">
      <formula>0</formula>
    </cfRule>
    <cfRule type="cellIs" dxfId="0" priority="16555" operator="equal">
      <formula>0</formula>
    </cfRule>
    <cfRule type="cellIs" dxfId="0" priority="16556" operator="equal">
      <formula>0</formula>
    </cfRule>
    <cfRule type="cellIs" dxfId="0" priority="16557" operator="equal">
      <formula>0</formula>
    </cfRule>
    <cfRule type="cellIs" dxfId="0" priority="16558" operator="equal">
      <formula>0</formula>
    </cfRule>
    <cfRule type="cellIs" dxfId="0" priority="16559" operator="equal">
      <formula>0</formula>
    </cfRule>
    <cfRule type="cellIs" dxfId="0" priority="16560" operator="equal">
      <formula>0</formula>
    </cfRule>
    <cfRule type="cellIs" dxfId="0" priority="16561" operator="equal">
      <formula>0</formula>
    </cfRule>
    <cfRule type="cellIs" dxfId="0" priority="16562" operator="equal">
      <formula>0</formula>
    </cfRule>
    <cfRule type="cellIs" dxfId="0" priority="16563" operator="equal">
      <formula>0</formula>
    </cfRule>
    <cfRule type="cellIs" dxfId="0" priority="16564" operator="equal">
      <formula>0</formula>
    </cfRule>
    <cfRule type="cellIs" dxfId="0" priority="16565" operator="equal">
      <formula>0</formula>
    </cfRule>
    <cfRule type="cellIs" dxfId="0" priority="16566" operator="equal">
      <formula>0</formula>
    </cfRule>
    <cfRule type="cellIs" dxfId="0" priority="16567" operator="equal">
      <formula>0</formula>
    </cfRule>
    <cfRule type="cellIs" dxfId="0" priority="16568" operator="equal">
      <formula>0</formula>
    </cfRule>
    <cfRule type="cellIs" dxfId="0" priority="16569" operator="equal">
      <formula>0</formula>
    </cfRule>
    <cfRule type="cellIs" dxfId="0" priority="16570" operator="equal">
      <formula>0</formula>
    </cfRule>
    <cfRule type="cellIs" dxfId="0" priority="16571" operator="equal">
      <formula>0</formula>
    </cfRule>
    <cfRule type="cellIs" dxfId="0" priority="16572" operator="equal">
      <formula>0</formula>
    </cfRule>
    <cfRule type="cellIs" dxfId="0" priority="16573" operator="equal">
      <formula>0</formula>
    </cfRule>
    <cfRule type="cellIs" dxfId="0" priority="16574" operator="equal">
      <formula>0</formula>
    </cfRule>
    <cfRule type="cellIs" dxfId="0" priority="16575" operator="equal">
      <formula>0</formula>
    </cfRule>
    <cfRule type="cellIs" dxfId="0" priority="16576" operator="equal">
      <formula>0</formula>
    </cfRule>
    <cfRule type="cellIs" dxfId="0" priority="16577" operator="equal">
      <formula>0</formula>
    </cfRule>
    <cfRule type="cellIs" dxfId="0" priority="16578" operator="equal">
      <formula>0</formula>
    </cfRule>
    <cfRule type="cellIs" dxfId="0" priority="16579" operator="equal">
      <formula>0</formula>
    </cfRule>
    <cfRule type="cellIs" dxfId="0" priority="16580" operator="equal">
      <formula>0</formula>
    </cfRule>
    <cfRule type="cellIs" dxfId="0" priority="16581" operator="equal">
      <formula>0</formula>
    </cfRule>
    <cfRule type="cellIs" dxfId="0" priority="16582" operator="equal">
      <formula>0</formula>
    </cfRule>
    <cfRule type="cellIs" dxfId="0" priority="16583" operator="equal">
      <formula>0</formula>
    </cfRule>
    <cfRule type="cellIs" dxfId="0" priority="16584" operator="equal">
      <formula>0</formula>
    </cfRule>
    <cfRule type="cellIs" dxfId="0" priority="16585" operator="equal">
      <formula>0</formula>
    </cfRule>
    <cfRule type="cellIs" dxfId="0" priority="16586" operator="equal">
      <formula>0</formula>
    </cfRule>
    <cfRule type="cellIs" dxfId="0" priority="16587" operator="equal">
      <formula>0</formula>
    </cfRule>
    <cfRule type="cellIs" dxfId="0" priority="16588" operator="equal">
      <formula>0</formula>
    </cfRule>
    <cfRule type="cellIs" dxfId="0" priority="16589" operator="equal">
      <formula>0</formula>
    </cfRule>
    <cfRule type="cellIs" dxfId="0" priority="16590" operator="equal">
      <formula>0</formula>
    </cfRule>
    <cfRule type="cellIs" dxfId="0" priority="16591" operator="equal">
      <formula>0</formula>
    </cfRule>
    <cfRule type="cellIs" dxfId="0" priority="16592" operator="equal">
      <formula>0</formula>
    </cfRule>
    <cfRule type="cellIs" dxfId="0" priority="16593" operator="equal">
      <formula>0</formula>
    </cfRule>
    <cfRule type="cellIs" dxfId="0" priority="16594" operator="equal">
      <formula>0</formula>
    </cfRule>
    <cfRule type="cellIs" dxfId="0" priority="16595" operator="equal">
      <formula>0</formula>
    </cfRule>
    <cfRule type="cellIs" dxfId="0" priority="16596" operator="equal">
      <formula>0</formula>
    </cfRule>
    <cfRule type="cellIs" dxfId="0" priority="16597" operator="equal">
      <formula>0</formula>
    </cfRule>
    <cfRule type="cellIs" dxfId="0" priority="16598" operator="equal">
      <formula>0</formula>
    </cfRule>
    <cfRule type="cellIs" dxfId="0" priority="16599" operator="equal">
      <formula>0</formula>
    </cfRule>
    <cfRule type="cellIs" dxfId="0" priority="16600" operator="equal">
      <formula>0</formula>
    </cfRule>
    <cfRule type="cellIs" dxfId="0" priority="16601" operator="equal">
      <formula>0</formula>
    </cfRule>
    <cfRule type="cellIs" dxfId="0" priority="16602" operator="equal">
      <formula>0</formula>
    </cfRule>
    <cfRule type="cellIs" dxfId="0" priority="16603" operator="equal">
      <formula>0</formula>
    </cfRule>
    <cfRule type="cellIs" dxfId="0" priority="16604" operator="equal">
      <formula>0</formula>
    </cfRule>
    <cfRule type="cellIs" dxfId="0" priority="16605" operator="equal">
      <formula>0</formula>
    </cfRule>
    <cfRule type="cellIs" dxfId="0" priority="16606" operator="equal">
      <formula>0</formula>
    </cfRule>
    <cfRule type="cellIs" dxfId="0" priority="16607" operator="equal">
      <formula>0</formula>
    </cfRule>
    <cfRule type="cellIs" dxfId="0" priority="16608" operator="equal">
      <formula>0</formula>
    </cfRule>
    <cfRule type="cellIs" dxfId="0" priority="16609" operator="equal">
      <formula>0</formula>
    </cfRule>
    <cfRule type="cellIs" dxfId="0" priority="16610" operator="equal">
      <formula>0</formula>
    </cfRule>
    <cfRule type="cellIs" dxfId="0" priority="16611" operator="equal">
      <formula>0</formula>
    </cfRule>
    <cfRule type="cellIs" dxfId="0" priority="16612" operator="equal">
      <formula>0</formula>
    </cfRule>
    <cfRule type="cellIs" dxfId="0" priority="16613" operator="equal">
      <formula>0</formula>
    </cfRule>
    <cfRule type="cellIs" dxfId="0" priority="16614" operator="equal">
      <formula>0</formula>
    </cfRule>
    <cfRule type="cellIs" dxfId="0" priority="16615" operator="equal">
      <formula>0</formula>
    </cfRule>
    <cfRule type="cellIs" dxfId="0" priority="16616" operator="equal">
      <formula>0</formula>
    </cfRule>
    <cfRule type="cellIs" dxfId="0" priority="16617" operator="equal">
      <formula>0</formula>
    </cfRule>
    <cfRule type="cellIs" dxfId="0" priority="16618" operator="equal">
      <formula>0</formula>
    </cfRule>
    <cfRule type="cellIs" dxfId="0" priority="16619" operator="equal">
      <formula>0</formula>
    </cfRule>
    <cfRule type="cellIs" dxfId="0" priority="16620" operator="equal">
      <formula>0</formula>
    </cfRule>
    <cfRule type="cellIs" dxfId="0" priority="16621" operator="equal">
      <formula>0</formula>
    </cfRule>
    <cfRule type="cellIs" dxfId="0" priority="16622" operator="equal">
      <formula>0</formula>
    </cfRule>
    <cfRule type="cellIs" dxfId="0" priority="16623" operator="equal">
      <formula>0</formula>
    </cfRule>
    <cfRule type="cellIs" dxfId="0" priority="16624" operator="equal">
      <formula>0</formula>
    </cfRule>
    <cfRule type="cellIs" dxfId="0" priority="16625" operator="equal">
      <formula>0</formula>
    </cfRule>
    <cfRule type="cellIs" dxfId="0" priority="16626" operator="equal">
      <formula>0</formula>
    </cfRule>
    <cfRule type="cellIs" dxfId="0" priority="16627" operator="equal">
      <formula>0</formula>
    </cfRule>
    <cfRule type="cellIs" dxfId="0" priority="16628" operator="equal">
      <formula>0</formula>
    </cfRule>
    <cfRule type="cellIs" dxfId="0" priority="16629" operator="equal">
      <formula>0</formula>
    </cfRule>
    <cfRule type="cellIs" dxfId="0" priority="16630" operator="equal">
      <formula>0</formula>
    </cfRule>
    <cfRule type="cellIs" dxfId="0" priority="16631" operator="equal">
      <formula>0</formula>
    </cfRule>
    <cfRule type="cellIs" dxfId="0" priority="16632" operator="equal">
      <formula>0</formula>
    </cfRule>
    <cfRule type="cellIs" dxfId="0" priority="16633" operator="equal">
      <formula>0</formula>
    </cfRule>
    <cfRule type="cellIs" dxfId="0" priority="16634" operator="equal">
      <formula>0</formula>
    </cfRule>
    <cfRule type="cellIs" dxfId="0" priority="16635" operator="equal">
      <formula>0</formula>
    </cfRule>
    <cfRule type="cellIs" dxfId="0" priority="16636" operator="equal">
      <formula>0</formula>
    </cfRule>
    <cfRule type="cellIs" dxfId="0" priority="16637" operator="equal">
      <formula>0</formula>
    </cfRule>
    <cfRule type="cellIs" dxfId="0" priority="16638" operator="equal">
      <formula>0</formula>
    </cfRule>
    <cfRule type="cellIs" dxfId="0" priority="16639" operator="equal">
      <formula>0</formula>
    </cfRule>
    <cfRule type="cellIs" dxfId="0" priority="16640" operator="equal">
      <formula>0</formula>
    </cfRule>
    <cfRule type="cellIs" dxfId="0" priority="16641" operator="equal">
      <formula>0</formula>
    </cfRule>
    <cfRule type="cellIs" dxfId="0" priority="16642" operator="equal">
      <formula>0</formula>
    </cfRule>
    <cfRule type="cellIs" dxfId="0" priority="16643" operator="equal">
      <formula>0</formula>
    </cfRule>
    <cfRule type="cellIs" dxfId="0" priority="16644" operator="equal">
      <formula>0</formula>
    </cfRule>
    <cfRule type="cellIs" dxfId="0" priority="16645" operator="equal">
      <formula>0</formula>
    </cfRule>
    <cfRule type="cellIs" dxfId="0" priority="16646" operator="equal">
      <formula>0</formula>
    </cfRule>
    <cfRule type="cellIs" dxfId="0" priority="16647" operator="equal">
      <formula>0</formula>
    </cfRule>
    <cfRule type="cellIs" dxfId="0" priority="16648" operator="equal">
      <formula>0</formula>
    </cfRule>
    <cfRule type="cellIs" dxfId="0" priority="16649" operator="equal">
      <formula>0</formula>
    </cfRule>
    <cfRule type="cellIs" dxfId="0" priority="16650" operator="equal">
      <formula>0</formula>
    </cfRule>
    <cfRule type="cellIs" dxfId="0" priority="16651" operator="equal">
      <formula>0</formula>
    </cfRule>
    <cfRule type="cellIs" dxfId="0" priority="16652" operator="equal">
      <formula>0</formula>
    </cfRule>
    <cfRule type="cellIs" dxfId="0" priority="16653" operator="equal">
      <formula>0</formula>
    </cfRule>
    <cfRule type="cellIs" dxfId="0" priority="16654" operator="equal">
      <formula>0</formula>
    </cfRule>
    <cfRule type="cellIs" dxfId="0" priority="16655" operator="equal">
      <formula>0</formula>
    </cfRule>
    <cfRule type="cellIs" dxfId="0" priority="16656" operator="equal">
      <formula>0</formula>
    </cfRule>
    <cfRule type="cellIs" dxfId="0" priority="16657" operator="equal">
      <formula>0</formula>
    </cfRule>
    <cfRule type="cellIs" dxfId="0" priority="16658" operator="equal">
      <formula>0</formula>
    </cfRule>
    <cfRule type="cellIs" dxfId="0" priority="16659" operator="equal">
      <formula>0</formula>
    </cfRule>
    <cfRule type="cellIs" dxfId="0" priority="16660" operator="equal">
      <formula>0</formula>
    </cfRule>
    <cfRule type="cellIs" dxfId="0" priority="16661" operator="equal">
      <formula>0</formula>
    </cfRule>
    <cfRule type="cellIs" dxfId="0" priority="16662" operator="equal">
      <formula>0</formula>
    </cfRule>
    <cfRule type="cellIs" dxfId="0" priority="16663" operator="equal">
      <formula>0</formula>
    </cfRule>
    <cfRule type="cellIs" dxfId="0" priority="16664" operator="equal">
      <formula>0</formula>
    </cfRule>
    <cfRule type="cellIs" dxfId="0" priority="16665" operator="equal">
      <formula>0</formula>
    </cfRule>
    <cfRule type="cellIs" dxfId="0" priority="16666" operator="equal">
      <formula>0</formula>
    </cfRule>
    <cfRule type="cellIs" dxfId="0" priority="16667" operator="equal">
      <formula>0</formula>
    </cfRule>
    <cfRule type="cellIs" dxfId="0" priority="16668" operator="equal">
      <formula>0</formula>
    </cfRule>
    <cfRule type="cellIs" dxfId="0" priority="16669" operator="equal">
      <formula>0</formula>
    </cfRule>
    <cfRule type="cellIs" dxfId="0" priority="16670" operator="equal">
      <formula>0</formula>
    </cfRule>
    <cfRule type="cellIs" dxfId="0" priority="16671" operator="equal">
      <formula>0</formula>
    </cfRule>
    <cfRule type="cellIs" dxfId="0" priority="16672" operator="equal">
      <formula>0</formula>
    </cfRule>
    <cfRule type="cellIs" dxfId="0" priority="16673" operator="equal">
      <formula>0</formula>
    </cfRule>
    <cfRule type="cellIs" dxfId="0" priority="16674" operator="equal">
      <formula>0</formula>
    </cfRule>
    <cfRule type="cellIs" dxfId="0" priority="16675" operator="equal">
      <formula>0</formula>
    </cfRule>
    <cfRule type="cellIs" dxfId="0" priority="16676" operator="equal">
      <formula>0</formula>
    </cfRule>
    <cfRule type="cellIs" dxfId="0" priority="16677" operator="equal">
      <formula>0</formula>
    </cfRule>
    <cfRule type="cellIs" dxfId="0" priority="16678" operator="equal">
      <formula>0</formula>
    </cfRule>
    <cfRule type="cellIs" dxfId="0" priority="16679" operator="equal">
      <formula>0</formula>
    </cfRule>
    <cfRule type="cellIs" dxfId="0" priority="16680" operator="equal">
      <formula>0</formula>
    </cfRule>
    <cfRule type="cellIs" dxfId="0" priority="16681" operator="equal">
      <formula>0</formula>
    </cfRule>
    <cfRule type="cellIs" dxfId="0" priority="16682" operator="equal">
      <formula>0</formula>
    </cfRule>
    <cfRule type="cellIs" dxfId="0" priority="16683" operator="equal">
      <formula>0</formula>
    </cfRule>
    <cfRule type="cellIs" dxfId="0" priority="16684" operator="equal">
      <formula>0</formula>
    </cfRule>
    <cfRule type="cellIs" dxfId="0" priority="16685" operator="equal">
      <formula>0</formula>
    </cfRule>
    <cfRule type="cellIs" dxfId="0" priority="16686" operator="equal">
      <formula>0</formula>
    </cfRule>
    <cfRule type="cellIs" dxfId="0" priority="16687" operator="equal">
      <formula>0</formula>
    </cfRule>
    <cfRule type="cellIs" dxfId="0" priority="16688" operator="equal">
      <formula>0</formula>
    </cfRule>
    <cfRule type="cellIs" dxfId="0" priority="16689" operator="equal">
      <formula>0</formula>
    </cfRule>
    <cfRule type="cellIs" dxfId="0" priority="16690" operator="equal">
      <formula>0</formula>
    </cfRule>
    <cfRule type="cellIs" dxfId="0" priority="16691" operator="equal">
      <formula>0</formula>
    </cfRule>
    <cfRule type="cellIs" dxfId="0" priority="16692" operator="equal">
      <formula>0</formula>
    </cfRule>
    <cfRule type="cellIs" dxfId="0" priority="16693" operator="equal">
      <formula>0</formula>
    </cfRule>
    <cfRule type="cellIs" dxfId="0" priority="16694" operator="equal">
      <formula>0</formula>
    </cfRule>
    <cfRule type="cellIs" dxfId="0" priority="16695" operator="equal">
      <formula>0</formula>
    </cfRule>
    <cfRule type="cellIs" dxfId="0" priority="16696" operator="equal">
      <formula>0</formula>
    </cfRule>
    <cfRule type="cellIs" dxfId="0" priority="16697" operator="equal">
      <formula>0</formula>
    </cfRule>
    <cfRule type="cellIs" dxfId="0" priority="16698" operator="equal">
      <formula>0</formula>
    </cfRule>
    <cfRule type="cellIs" dxfId="0" priority="16699" operator="equal">
      <formula>0</formula>
    </cfRule>
    <cfRule type="cellIs" dxfId="0" priority="16700" operator="equal">
      <formula>0</formula>
    </cfRule>
    <cfRule type="cellIs" dxfId="0" priority="16701" operator="equal">
      <formula>0</formula>
    </cfRule>
    <cfRule type="cellIs" dxfId="0" priority="16702" operator="equal">
      <formula>0</formula>
    </cfRule>
    <cfRule type="cellIs" dxfId="0" priority="16703" operator="equal">
      <formula>0</formula>
    </cfRule>
    <cfRule type="cellIs" dxfId="0" priority="16704" operator="equal">
      <formula>0</formula>
    </cfRule>
    <cfRule type="cellIs" dxfId="0" priority="16705" operator="equal">
      <formula>0</formula>
    </cfRule>
    <cfRule type="cellIs" dxfId="0" priority="16706" operator="equal">
      <formula>0</formula>
    </cfRule>
    <cfRule type="cellIs" dxfId="0" priority="16707" operator="equal">
      <formula>0</formula>
    </cfRule>
    <cfRule type="cellIs" dxfId="0" priority="16708" operator="equal">
      <formula>0</formula>
    </cfRule>
    <cfRule type="cellIs" dxfId="0" priority="16709" operator="equal">
      <formula>0</formula>
    </cfRule>
    <cfRule type="cellIs" dxfId="0" priority="16710" operator="equal">
      <formula>0</formula>
    </cfRule>
    <cfRule type="cellIs" dxfId="0" priority="16711" operator="equal">
      <formula>0</formula>
    </cfRule>
    <cfRule type="cellIs" dxfId="0" priority="16712" operator="equal">
      <formula>0</formula>
    </cfRule>
    <cfRule type="cellIs" dxfId="0" priority="16713" operator="equal">
      <formula>0</formula>
    </cfRule>
    <cfRule type="cellIs" dxfId="0" priority="16714" operator="equal">
      <formula>0</formula>
    </cfRule>
    <cfRule type="cellIs" dxfId="0" priority="16715" operator="equal">
      <formula>0</formula>
    </cfRule>
    <cfRule type="cellIs" dxfId="0" priority="16716" operator="equal">
      <formula>0</formula>
    </cfRule>
    <cfRule type="cellIs" dxfId="0" priority="16717" operator="equal">
      <formula>0</formula>
    </cfRule>
    <cfRule type="cellIs" dxfId="0" priority="16718" operator="equal">
      <formula>0</formula>
    </cfRule>
    <cfRule type="cellIs" dxfId="0" priority="16719" operator="equal">
      <formula>0</formula>
    </cfRule>
    <cfRule type="cellIs" dxfId="0" priority="16720" operator="equal">
      <formula>0</formula>
    </cfRule>
  </conditionalFormatting>
  <conditionalFormatting sqref="D558">
    <cfRule type="cellIs" dxfId="0" priority="15953" operator="equal">
      <formula>0</formula>
    </cfRule>
    <cfRule type="cellIs" dxfId="0" priority="15954" operator="equal">
      <formula>0</formula>
    </cfRule>
    <cfRule type="cellIs" dxfId="0" priority="15955" operator="equal">
      <formula>0</formula>
    </cfRule>
    <cfRule type="cellIs" dxfId="0" priority="15956" operator="equal">
      <formula>0</formula>
    </cfRule>
    <cfRule type="cellIs" dxfId="0" priority="15957" operator="equal">
      <formula>0</formula>
    </cfRule>
    <cfRule type="cellIs" dxfId="0" priority="15958" operator="equal">
      <formula>0</formula>
    </cfRule>
    <cfRule type="cellIs" dxfId="0" priority="15959" operator="equal">
      <formula>0</formula>
    </cfRule>
    <cfRule type="cellIs" dxfId="0" priority="15960" operator="equal">
      <formula>0</formula>
    </cfRule>
    <cfRule type="cellIs" dxfId="0" priority="15961" operator="equal">
      <formula>0</formula>
    </cfRule>
    <cfRule type="cellIs" dxfId="0" priority="15962" operator="equal">
      <formula>0</formula>
    </cfRule>
    <cfRule type="cellIs" dxfId="0" priority="15963" operator="equal">
      <formula>0</formula>
    </cfRule>
    <cfRule type="cellIs" dxfId="0" priority="15964" operator="equal">
      <formula>0</formula>
    </cfRule>
    <cfRule type="cellIs" dxfId="0" priority="15965" operator="equal">
      <formula>0</formula>
    </cfRule>
    <cfRule type="cellIs" dxfId="0" priority="15966" operator="equal">
      <formula>0</formula>
    </cfRule>
    <cfRule type="cellIs" dxfId="0" priority="15967" operator="equal">
      <formula>0</formula>
    </cfRule>
    <cfRule type="cellIs" dxfId="0" priority="15968" operator="equal">
      <formula>0</formula>
    </cfRule>
    <cfRule type="cellIs" dxfId="0" priority="15969" operator="equal">
      <formula>0</formula>
    </cfRule>
    <cfRule type="cellIs" dxfId="0" priority="15970" operator="equal">
      <formula>0</formula>
    </cfRule>
    <cfRule type="cellIs" dxfId="0" priority="15971" operator="equal">
      <formula>0</formula>
    </cfRule>
    <cfRule type="cellIs" dxfId="0" priority="15972" operator="equal">
      <formula>0</formula>
    </cfRule>
    <cfRule type="cellIs" dxfId="0" priority="15973" operator="equal">
      <formula>0</formula>
    </cfRule>
    <cfRule type="cellIs" dxfId="0" priority="15974" operator="equal">
      <formula>0</formula>
    </cfRule>
    <cfRule type="cellIs" dxfId="0" priority="15975" operator="equal">
      <formula>0</formula>
    </cfRule>
    <cfRule type="cellIs" dxfId="0" priority="15976" operator="equal">
      <formula>0</formula>
    </cfRule>
    <cfRule type="cellIs" dxfId="0" priority="15977" operator="equal">
      <formula>0</formula>
    </cfRule>
    <cfRule type="cellIs" dxfId="0" priority="15978" operator="equal">
      <formula>0</formula>
    </cfRule>
    <cfRule type="cellIs" dxfId="0" priority="15979" operator="equal">
      <formula>0</formula>
    </cfRule>
    <cfRule type="cellIs" dxfId="0" priority="15980" operator="equal">
      <formula>0</formula>
    </cfRule>
    <cfRule type="cellIs" dxfId="0" priority="15981" operator="equal">
      <formula>0</formula>
    </cfRule>
    <cfRule type="cellIs" dxfId="0" priority="15982" operator="equal">
      <formula>0</formula>
    </cfRule>
    <cfRule type="cellIs" dxfId="0" priority="15983" operator="equal">
      <formula>0</formula>
    </cfRule>
    <cfRule type="cellIs" dxfId="0" priority="15984" operator="equal">
      <formula>0</formula>
    </cfRule>
    <cfRule type="cellIs" dxfId="0" priority="15985" operator="equal">
      <formula>0</formula>
    </cfRule>
    <cfRule type="cellIs" dxfId="0" priority="15986" operator="equal">
      <formula>0</formula>
    </cfRule>
    <cfRule type="cellIs" dxfId="0" priority="15987" operator="equal">
      <formula>0</formula>
    </cfRule>
    <cfRule type="cellIs" dxfId="0" priority="15988" operator="equal">
      <formula>0</formula>
    </cfRule>
    <cfRule type="cellIs" dxfId="0" priority="15989" operator="equal">
      <formula>0</formula>
    </cfRule>
    <cfRule type="cellIs" dxfId="0" priority="15990" operator="equal">
      <formula>0</formula>
    </cfRule>
    <cfRule type="cellIs" dxfId="0" priority="15991" operator="equal">
      <formula>0</formula>
    </cfRule>
    <cfRule type="cellIs" dxfId="0" priority="15992" operator="equal">
      <formula>0</formula>
    </cfRule>
    <cfRule type="cellIs" dxfId="0" priority="15993" operator="equal">
      <formula>0</formula>
    </cfRule>
    <cfRule type="cellIs" dxfId="0" priority="15994" operator="equal">
      <formula>0</formula>
    </cfRule>
    <cfRule type="cellIs" dxfId="0" priority="15995" operator="equal">
      <formula>0</formula>
    </cfRule>
    <cfRule type="cellIs" dxfId="0" priority="15996" operator="equal">
      <formula>0</formula>
    </cfRule>
    <cfRule type="cellIs" dxfId="0" priority="15997" operator="equal">
      <formula>0</formula>
    </cfRule>
    <cfRule type="cellIs" dxfId="0" priority="15998" operator="equal">
      <formula>0</formula>
    </cfRule>
    <cfRule type="cellIs" dxfId="0" priority="15999" operator="equal">
      <formula>0</formula>
    </cfRule>
    <cfRule type="cellIs" dxfId="0" priority="16000" operator="equal">
      <formula>0</formula>
    </cfRule>
    <cfRule type="cellIs" dxfId="0" priority="16001" operator="equal">
      <formula>0</formula>
    </cfRule>
    <cfRule type="cellIs" dxfId="0" priority="16002" operator="equal">
      <formula>0</formula>
    </cfRule>
    <cfRule type="cellIs" dxfId="0" priority="16003" operator="equal">
      <formula>0</formula>
    </cfRule>
    <cfRule type="cellIs" dxfId="0" priority="16004" operator="equal">
      <formula>0</formula>
    </cfRule>
    <cfRule type="cellIs" dxfId="0" priority="16005" operator="equal">
      <formula>0</formula>
    </cfRule>
    <cfRule type="cellIs" dxfId="0" priority="16006" operator="equal">
      <formula>0</formula>
    </cfRule>
    <cfRule type="cellIs" dxfId="0" priority="16007" operator="equal">
      <formula>0</formula>
    </cfRule>
    <cfRule type="cellIs" dxfId="0" priority="16008" operator="equal">
      <formula>0</formula>
    </cfRule>
    <cfRule type="cellIs" dxfId="0" priority="16009" operator="equal">
      <formula>0</formula>
    </cfRule>
    <cfRule type="cellIs" dxfId="0" priority="16010" operator="equal">
      <formula>0</formula>
    </cfRule>
    <cfRule type="cellIs" dxfId="0" priority="16011" operator="equal">
      <formula>0</formula>
    </cfRule>
    <cfRule type="cellIs" dxfId="0" priority="16012" operator="equal">
      <formula>0</formula>
    </cfRule>
    <cfRule type="cellIs" dxfId="0" priority="16013" operator="equal">
      <formula>0</formula>
    </cfRule>
    <cfRule type="cellIs" dxfId="0" priority="16014" operator="equal">
      <formula>0</formula>
    </cfRule>
    <cfRule type="cellIs" dxfId="0" priority="16015" operator="equal">
      <formula>0</formula>
    </cfRule>
    <cfRule type="cellIs" dxfId="0" priority="16016" operator="equal">
      <formula>0</formula>
    </cfRule>
    <cfRule type="cellIs" dxfId="0" priority="16017" operator="equal">
      <formula>0</formula>
    </cfRule>
    <cfRule type="cellIs" dxfId="0" priority="16018" operator="equal">
      <formula>0</formula>
    </cfRule>
    <cfRule type="cellIs" dxfId="0" priority="16019" operator="equal">
      <formula>0</formula>
    </cfRule>
    <cfRule type="cellIs" dxfId="0" priority="16020" operator="equal">
      <formula>0</formula>
    </cfRule>
    <cfRule type="cellIs" dxfId="0" priority="16021" operator="equal">
      <formula>0</formula>
    </cfRule>
    <cfRule type="cellIs" dxfId="0" priority="16022" operator="equal">
      <formula>0</formula>
    </cfRule>
    <cfRule type="cellIs" dxfId="0" priority="16023" operator="equal">
      <formula>0</formula>
    </cfRule>
    <cfRule type="cellIs" dxfId="0" priority="16024" operator="equal">
      <formula>0</formula>
    </cfRule>
    <cfRule type="cellIs" dxfId="0" priority="16025" operator="equal">
      <formula>0</formula>
    </cfRule>
    <cfRule type="cellIs" dxfId="0" priority="16026" operator="equal">
      <formula>0</formula>
    </cfRule>
    <cfRule type="cellIs" dxfId="0" priority="16027" operator="equal">
      <formula>0</formula>
    </cfRule>
    <cfRule type="cellIs" dxfId="0" priority="16028" operator="equal">
      <formula>0</formula>
    </cfRule>
    <cfRule type="cellIs" dxfId="0" priority="16029" operator="equal">
      <formula>0</formula>
    </cfRule>
    <cfRule type="cellIs" dxfId="0" priority="16030" operator="equal">
      <formula>0</formula>
    </cfRule>
    <cfRule type="cellIs" dxfId="0" priority="16031" operator="equal">
      <formula>0</formula>
    </cfRule>
    <cfRule type="cellIs" dxfId="0" priority="16032" operator="equal">
      <formula>0</formula>
    </cfRule>
    <cfRule type="cellIs" dxfId="0" priority="16033" operator="equal">
      <formula>0</formula>
    </cfRule>
    <cfRule type="cellIs" dxfId="0" priority="16034" operator="equal">
      <formula>0</formula>
    </cfRule>
    <cfRule type="cellIs" dxfId="0" priority="16035" operator="equal">
      <formula>0</formula>
    </cfRule>
    <cfRule type="cellIs" dxfId="0" priority="16036" operator="equal">
      <formula>0</formula>
    </cfRule>
    <cfRule type="cellIs" dxfId="0" priority="16037" operator="equal">
      <formula>0</formula>
    </cfRule>
    <cfRule type="cellIs" dxfId="0" priority="16038" operator="equal">
      <formula>0</formula>
    </cfRule>
    <cfRule type="cellIs" dxfId="0" priority="16039" operator="equal">
      <formula>0</formula>
    </cfRule>
    <cfRule type="cellIs" dxfId="0" priority="16040" operator="equal">
      <formula>0</formula>
    </cfRule>
    <cfRule type="cellIs" dxfId="0" priority="16041" operator="equal">
      <formula>0</formula>
    </cfRule>
    <cfRule type="cellIs" dxfId="0" priority="16042" operator="equal">
      <formula>0</formula>
    </cfRule>
    <cfRule type="cellIs" dxfId="0" priority="16043" operator="equal">
      <formula>0</formula>
    </cfRule>
    <cfRule type="cellIs" dxfId="0" priority="16044" operator="equal">
      <formula>0</formula>
    </cfRule>
    <cfRule type="cellIs" dxfId="0" priority="16045" operator="equal">
      <formula>0</formula>
    </cfRule>
    <cfRule type="cellIs" dxfId="0" priority="16046" operator="equal">
      <formula>0</formula>
    </cfRule>
    <cfRule type="cellIs" dxfId="0" priority="16047" operator="equal">
      <formula>0</formula>
    </cfRule>
    <cfRule type="cellIs" dxfId="0" priority="16048" operator="equal">
      <formula>0</formula>
    </cfRule>
    <cfRule type="cellIs" dxfId="0" priority="16049" operator="equal">
      <formula>0</formula>
    </cfRule>
    <cfRule type="cellIs" dxfId="0" priority="16050" operator="equal">
      <formula>0</formula>
    </cfRule>
    <cfRule type="cellIs" dxfId="0" priority="16051" operator="equal">
      <formula>0</formula>
    </cfRule>
    <cfRule type="cellIs" dxfId="0" priority="16052" operator="equal">
      <formula>0</formula>
    </cfRule>
    <cfRule type="cellIs" dxfId="0" priority="16053" operator="equal">
      <formula>0</formula>
    </cfRule>
    <cfRule type="cellIs" dxfId="0" priority="16054" operator="equal">
      <formula>0</formula>
    </cfRule>
    <cfRule type="cellIs" dxfId="0" priority="16055" operator="equal">
      <formula>0</formula>
    </cfRule>
    <cfRule type="cellIs" dxfId="0" priority="16056" operator="equal">
      <formula>0</formula>
    </cfRule>
    <cfRule type="cellIs" dxfId="0" priority="16057" operator="equal">
      <formula>0</formula>
    </cfRule>
    <cfRule type="cellIs" dxfId="0" priority="16058" operator="equal">
      <formula>0</formula>
    </cfRule>
    <cfRule type="cellIs" dxfId="0" priority="16059" operator="equal">
      <formula>0</formula>
    </cfRule>
    <cfRule type="cellIs" dxfId="0" priority="16060" operator="equal">
      <formula>0</formula>
    </cfRule>
    <cfRule type="cellIs" dxfId="0" priority="16061" operator="equal">
      <formula>0</formula>
    </cfRule>
    <cfRule type="cellIs" dxfId="0" priority="16062" operator="equal">
      <formula>0</formula>
    </cfRule>
    <cfRule type="cellIs" dxfId="0" priority="16063" operator="equal">
      <formula>0</formula>
    </cfRule>
    <cfRule type="cellIs" dxfId="0" priority="16064" operator="equal">
      <formula>0</formula>
    </cfRule>
    <cfRule type="cellIs" dxfId="0" priority="16065" operator="equal">
      <formula>0</formula>
    </cfRule>
    <cfRule type="cellIs" dxfId="0" priority="16066" operator="equal">
      <formula>0</formula>
    </cfRule>
    <cfRule type="cellIs" dxfId="0" priority="16067" operator="equal">
      <formula>0</formula>
    </cfRule>
    <cfRule type="cellIs" dxfId="0" priority="16068" operator="equal">
      <formula>0</formula>
    </cfRule>
    <cfRule type="cellIs" dxfId="0" priority="16069" operator="equal">
      <formula>0</formula>
    </cfRule>
    <cfRule type="cellIs" dxfId="0" priority="16070" operator="equal">
      <formula>0</formula>
    </cfRule>
    <cfRule type="cellIs" dxfId="0" priority="16071" operator="equal">
      <formula>0</formula>
    </cfRule>
    <cfRule type="cellIs" dxfId="0" priority="16072" operator="equal">
      <formula>0</formula>
    </cfRule>
    <cfRule type="cellIs" dxfId="0" priority="16073" operator="equal">
      <formula>0</formula>
    </cfRule>
    <cfRule type="cellIs" dxfId="0" priority="16074" operator="equal">
      <formula>0</formula>
    </cfRule>
    <cfRule type="cellIs" dxfId="0" priority="16075" operator="equal">
      <formula>0</formula>
    </cfRule>
    <cfRule type="cellIs" dxfId="0" priority="16076" operator="equal">
      <formula>0</formula>
    </cfRule>
    <cfRule type="cellIs" dxfId="0" priority="16077" operator="equal">
      <formula>0</formula>
    </cfRule>
    <cfRule type="cellIs" dxfId="0" priority="16078" operator="equal">
      <formula>0</formula>
    </cfRule>
    <cfRule type="cellIs" dxfId="0" priority="16079" operator="equal">
      <formula>0</formula>
    </cfRule>
    <cfRule type="cellIs" dxfId="0" priority="16080" operator="equal">
      <formula>0</formula>
    </cfRule>
    <cfRule type="cellIs" dxfId="0" priority="16081" operator="equal">
      <formula>0</formula>
    </cfRule>
    <cfRule type="cellIs" dxfId="0" priority="16082" operator="equal">
      <formula>0</formula>
    </cfRule>
    <cfRule type="cellIs" dxfId="0" priority="16083" operator="equal">
      <formula>0</formula>
    </cfRule>
    <cfRule type="cellIs" dxfId="0" priority="16084" operator="equal">
      <formula>0</formula>
    </cfRule>
    <cfRule type="cellIs" dxfId="0" priority="16085" operator="equal">
      <formula>0</formula>
    </cfRule>
    <cfRule type="cellIs" dxfId="0" priority="16086" operator="equal">
      <formula>0</formula>
    </cfRule>
    <cfRule type="cellIs" dxfId="0" priority="16087" operator="equal">
      <formula>0</formula>
    </cfRule>
    <cfRule type="cellIs" dxfId="0" priority="16088" operator="equal">
      <formula>0</formula>
    </cfRule>
    <cfRule type="cellIs" dxfId="0" priority="16089" operator="equal">
      <formula>0</formula>
    </cfRule>
    <cfRule type="cellIs" dxfId="0" priority="16090" operator="equal">
      <formula>0</formula>
    </cfRule>
    <cfRule type="cellIs" dxfId="0" priority="16091" operator="equal">
      <formula>0</formula>
    </cfRule>
    <cfRule type="cellIs" dxfId="0" priority="16092" operator="equal">
      <formula>0</formula>
    </cfRule>
    <cfRule type="cellIs" dxfId="0" priority="16093" operator="equal">
      <formula>0</formula>
    </cfRule>
    <cfRule type="cellIs" dxfId="0" priority="16094" operator="equal">
      <formula>0</formula>
    </cfRule>
    <cfRule type="cellIs" dxfId="0" priority="16095" operator="equal">
      <formula>0</formula>
    </cfRule>
    <cfRule type="cellIs" dxfId="0" priority="16096" operator="equal">
      <formula>0</formula>
    </cfRule>
    <cfRule type="cellIs" dxfId="0" priority="16097" operator="equal">
      <formula>0</formula>
    </cfRule>
    <cfRule type="cellIs" dxfId="0" priority="16098" operator="equal">
      <formula>0</formula>
    </cfRule>
    <cfRule type="cellIs" dxfId="0" priority="16099" operator="equal">
      <formula>0</formula>
    </cfRule>
    <cfRule type="cellIs" dxfId="0" priority="16100" operator="equal">
      <formula>0</formula>
    </cfRule>
    <cfRule type="cellIs" dxfId="0" priority="16101" operator="equal">
      <formula>0</formula>
    </cfRule>
    <cfRule type="cellIs" dxfId="0" priority="16102" operator="equal">
      <formula>0</formula>
    </cfRule>
    <cfRule type="cellIs" dxfId="0" priority="16103" operator="equal">
      <formula>0</formula>
    </cfRule>
    <cfRule type="cellIs" dxfId="0" priority="16104" operator="equal">
      <formula>0</formula>
    </cfRule>
    <cfRule type="cellIs" dxfId="0" priority="16105" operator="equal">
      <formula>0</formula>
    </cfRule>
    <cfRule type="cellIs" dxfId="0" priority="16106" operator="equal">
      <formula>0</formula>
    </cfRule>
    <cfRule type="cellIs" dxfId="0" priority="16107" operator="equal">
      <formula>0</formula>
    </cfRule>
    <cfRule type="cellIs" dxfId="0" priority="16108" operator="equal">
      <formula>0</formula>
    </cfRule>
    <cfRule type="cellIs" dxfId="0" priority="16109" operator="equal">
      <formula>0</formula>
    </cfRule>
    <cfRule type="cellIs" dxfId="0" priority="16110" operator="equal">
      <formula>0</formula>
    </cfRule>
    <cfRule type="cellIs" dxfId="0" priority="16111" operator="equal">
      <formula>0</formula>
    </cfRule>
    <cfRule type="cellIs" dxfId="0" priority="16112" operator="equal">
      <formula>0</formula>
    </cfRule>
    <cfRule type="cellIs" dxfId="0" priority="16113" operator="equal">
      <formula>0</formula>
    </cfRule>
    <cfRule type="cellIs" dxfId="0" priority="16114" operator="equal">
      <formula>0</formula>
    </cfRule>
    <cfRule type="cellIs" dxfId="0" priority="16115" operator="equal">
      <formula>0</formula>
    </cfRule>
    <cfRule type="cellIs" dxfId="0" priority="16116" operator="equal">
      <formula>0</formula>
    </cfRule>
    <cfRule type="cellIs" dxfId="0" priority="16117" operator="equal">
      <formula>0</formula>
    </cfRule>
    <cfRule type="cellIs" dxfId="0" priority="16118" operator="equal">
      <formula>0</formula>
    </cfRule>
    <cfRule type="cellIs" dxfId="0" priority="16119" operator="equal">
      <formula>0</formula>
    </cfRule>
    <cfRule type="cellIs" dxfId="0" priority="16120" operator="equal">
      <formula>0</formula>
    </cfRule>
    <cfRule type="cellIs" dxfId="0" priority="16121" operator="equal">
      <formula>0</formula>
    </cfRule>
    <cfRule type="cellIs" dxfId="0" priority="16122" operator="equal">
      <formula>0</formula>
    </cfRule>
    <cfRule type="cellIs" dxfId="0" priority="16123" operator="equal">
      <formula>0</formula>
    </cfRule>
    <cfRule type="cellIs" dxfId="0" priority="16124" operator="equal">
      <formula>0</formula>
    </cfRule>
    <cfRule type="cellIs" dxfId="0" priority="16125" operator="equal">
      <formula>0</formula>
    </cfRule>
    <cfRule type="cellIs" dxfId="0" priority="16126" operator="equal">
      <formula>0</formula>
    </cfRule>
    <cfRule type="cellIs" dxfId="0" priority="16127" operator="equal">
      <formula>0</formula>
    </cfRule>
    <cfRule type="cellIs" dxfId="0" priority="16128" operator="equal">
      <formula>0</formula>
    </cfRule>
    <cfRule type="cellIs" dxfId="0" priority="16129" operator="equal">
      <formula>0</formula>
    </cfRule>
    <cfRule type="cellIs" dxfId="0" priority="16130" operator="equal">
      <formula>0</formula>
    </cfRule>
    <cfRule type="cellIs" dxfId="0" priority="16131" operator="equal">
      <formula>0</formula>
    </cfRule>
    <cfRule type="cellIs" dxfId="0" priority="16132" operator="equal">
      <formula>0</formula>
    </cfRule>
    <cfRule type="cellIs" dxfId="0" priority="16133" operator="equal">
      <formula>0</formula>
    </cfRule>
    <cfRule type="cellIs" dxfId="0" priority="16134" operator="equal">
      <formula>0</formula>
    </cfRule>
    <cfRule type="cellIs" dxfId="0" priority="16135" operator="equal">
      <formula>0</formula>
    </cfRule>
    <cfRule type="cellIs" dxfId="0" priority="16136" operator="equal">
      <formula>0</formula>
    </cfRule>
    <cfRule type="cellIs" dxfId="0" priority="16137" operator="equal">
      <formula>0</formula>
    </cfRule>
    <cfRule type="cellIs" dxfId="0" priority="16138" operator="equal">
      <formula>0</formula>
    </cfRule>
    <cfRule type="cellIs" dxfId="0" priority="16139" operator="equal">
      <formula>0</formula>
    </cfRule>
    <cfRule type="cellIs" dxfId="0" priority="16140" operator="equal">
      <formula>0</formula>
    </cfRule>
    <cfRule type="cellIs" dxfId="0" priority="16141" operator="equal">
      <formula>0</formula>
    </cfRule>
    <cfRule type="cellIs" dxfId="0" priority="16142" operator="equal">
      <formula>0</formula>
    </cfRule>
    <cfRule type="cellIs" dxfId="0" priority="16143" operator="equal">
      <formula>0</formula>
    </cfRule>
    <cfRule type="cellIs" dxfId="0" priority="16144" operator="equal">
      <formula>0</formula>
    </cfRule>
    <cfRule type="cellIs" dxfId="0" priority="16145" operator="equal">
      <formula>0</formula>
    </cfRule>
    <cfRule type="cellIs" dxfId="0" priority="16146" operator="equal">
      <formula>0</formula>
    </cfRule>
    <cfRule type="cellIs" dxfId="0" priority="16147" operator="equal">
      <formula>0</formula>
    </cfRule>
    <cfRule type="cellIs" dxfId="0" priority="16148" operator="equal">
      <formula>0</formula>
    </cfRule>
    <cfRule type="cellIs" dxfId="0" priority="16149" operator="equal">
      <formula>0</formula>
    </cfRule>
    <cfRule type="cellIs" dxfId="0" priority="16150" operator="equal">
      <formula>0</formula>
    </cfRule>
    <cfRule type="cellIs" dxfId="0" priority="16151" operator="equal">
      <formula>0</formula>
    </cfRule>
    <cfRule type="cellIs" dxfId="0" priority="16152" operator="equal">
      <formula>0</formula>
    </cfRule>
    <cfRule type="cellIs" dxfId="0" priority="16153" operator="equal">
      <formula>0</formula>
    </cfRule>
    <cfRule type="cellIs" dxfId="0" priority="16154" operator="equal">
      <formula>0</formula>
    </cfRule>
    <cfRule type="cellIs" dxfId="0" priority="16155" operator="equal">
      <formula>0</formula>
    </cfRule>
    <cfRule type="cellIs" dxfId="0" priority="16156" operator="equal">
      <formula>0</formula>
    </cfRule>
    <cfRule type="cellIs" dxfId="0" priority="16157" operator="equal">
      <formula>0</formula>
    </cfRule>
    <cfRule type="cellIs" dxfId="0" priority="16158" operator="equal">
      <formula>0</formula>
    </cfRule>
    <cfRule type="cellIs" dxfId="0" priority="16159" operator="equal">
      <formula>0</formula>
    </cfRule>
    <cfRule type="cellIs" dxfId="0" priority="16160" operator="equal">
      <formula>0</formula>
    </cfRule>
    <cfRule type="cellIs" dxfId="0" priority="16161" operator="equal">
      <formula>0</formula>
    </cfRule>
    <cfRule type="cellIs" dxfId="0" priority="16162" operator="equal">
      <formula>0</formula>
    </cfRule>
    <cfRule type="cellIs" dxfId="0" priority="16163" operator="equal">
      <formula>0</formula>
    </cfRule>
    <cfRule type="cellIs" dxfId="0" priority="16164" operator="equal">
      <formula>0</formula>
    </cfRule>
    <cfRule type="cellIs" dxfId="0" priority="16165" operator="equal">
      <formula>0</formula>
    </cfRule>
    <cfRule type="cellIs" dxfId="0" priority="16166" operator="equal">
      <formula>0</formula>
    </cfRule>
    <cfRule type="cellIs" dxfId="0" priority="16167" operator="equal">
      <formula>0</formula>
    </cfRule>
    <cfRule type="cellIs" dxfId="0" priority="16168" operator="equal">
      <formula>0</formula>
    </cfRule>
    <cfRule type="cellIs" dxfId="0" priority="16169" operator="equal">
      <formula>0</formula>
    </cfRule>
    <cfRule type="cellIs" dxfId="0" priority="16170" operator="equal">
      <formula>0</formula>
    </cfRule>
    <cfRule type="cellIs" dxfId="0" priority="16171" operator="equal">
      <formula>0</formula>
    </cfRule>
    <cfRule type="cellIs" dxfId="0" priority="16172" operator="equal">
      <formula>0</formula>
    </cfRule>
    <cfRule type="cellIs" dxfId="0" priority="16173" operator="equal">
      <formula>0</formula>
    </cfRule>
    <cfRule type="cellIs" dxfId="0" priority="16174" operator="equal">
      <formula>0</formula>
    </cfRule>
    <cfRule type="cellIs" dxfId="0" priority="16175" operator="equal">
      <formula>0</formula>
    </cfRule>
    <cfRule type="cellIs" dxfId="0" priority="16176" operator="equal">
      <formula>0</formula>
    </cfRule>
    <cfRule type="cellIs" dxfId="0" priority="16177" operator="equal">
      <formula>0</formula>
    </cfRule>
    <cfRule type="cellIs" dxfId="0" priority="16178" operator="equal">
      <formula>0</formula>
    </cfRule>
    <cfRule type="cellIs" dxfId="0" priority="16179" operator="equal">
      <formula>0</formula>
    </cfRule>
    <cfRule type="cellIs" dxfId="0" priority="16180" operator="equal">
      <formula>0</formula>
    </cfRule>
    <cfRule type="cellIs" dxfId="0" priority="16181" operator="equal">
      <formula>0</formula>
    </cfRule>
    <cfRule type="cellIs" dxfId="0" priority="16182" operator="equal">
      <formula>0</formula>
    </cfRule>
    <cfRule type="cellIs" dxfId="0" priority="16183" operator="equal">
      <formula>0</formula>
    </cfRule>
    <cfRule type="cellIs" dxfId="0" priority="16184" operator="equal">
      <formula>0</formula>
    </cfRule>
    <cfRule type="cellIs" dxfId="0" priority="16185" operator="equal">
      <formula>0</formula>
    </cfRule>
    <cfRule type="cellIs" dxfId="0" priority="16186" operator="equal">
      <formula>0</formula>
    </cfRule>
    <cfRule type="cellIs" dxfId="0" priority="16187" operator="equal">
      <formula>0</formula>
    </cfRule>
    <cfRule type="cellIs" dxfId="0" priority="16188" operator="equal">
      <formula>0</formula>
    </cfRule>
    <cfRule type="cellIs" dxfId="0" priority="16189" operator="equal">
      <formula>0</formula>
    </cfRule>
    <cfRule type="cellIs" dxfId="0" priority="16190" operator="equal">
      <formula>0</formula>
    </cfRule>
    <cfRule type="cellIs" dxfId="0" priority="16191" operator="equal">
      <formula>0</formula>
    </cfRule>
    <cfRule type="cellIs" dxfId="0" priority="16192" operator="equal">
      <formula>0</formula>
    </cfRule>
    <cfRule type="cellIs" dxfId="0" priority="16193" operator="equal">
      <formula>0</formula>
    </cfRule>
    <cfRule type="cellIs" dxfId="0" priority="16194" operator="equal">
      <formula>0</formula>
    </cfRule>
    <cfRule type="cellIs" dxfId="0" priority="16195" operator="equal">
      <formula>0</formula>
    </cfRule>
    <cfRule type="cellIs" dxfId="0" priority="16196" operator="equal">
      <formula>0</formula>
    </cfRule>
    <cfRule type="cellIs" dxfId="0" priority="16197" operator="equal">
      <formula>0</formula>
    </cfRule>
    <cfRule type="cellIs" dxfId="0" priority="16198" operator="equal">
      <formula>0</formula>
    </cfRule>
    <cfRule type="cellIs" dxfId="0" priority="16199" operator="equal">
      <formula>0</formula>
    </cfRule>
    <cfRule type="cellIs" dxfId="0" priority="16200" operator="equal">
      <formula>0</formula>
    </cfRule>
    <cfRule type="cellIs" dxfId="0" priority="16201" operator="equal">
      <formula>0</formula>
    </cfRule>
    <cfRule type="cellIs" dxfId="0" priority="16202" operator="equal">
      <formula>0</formula>
    </cfRule>
    <cfRule type="cellIs" dxfId="0" priority="16203" operator="equal">
      <formula>0</formula>
    </cfRule>
    <cfRule type="cellIs" dxfId="0" priority="16204" operator="equal">
      <formula>0</formula>
    </cfRule>
    <cfRule type="cellIs" dxfId="0" priority="16205" operator="equal">
      <formula>0</formula>
    </cfRule>
    <cfRule type="cellIs" dxfId="0" priority="16206" operator="equal">
      <formula>0</formula>
    </cfRule>
    <cfRule type="cellIs" dxfId="0" priority="16207" operator="equal">
      <formula>0</formula>
    </cfRule>
    <cfRule type="cellIs" dxfId="0" priority="16208" operator="equal">
      <formula>0</formula>
    </cfRule>
    <cfRule type="cellIs" dxfId="0" priority="16209" operator="equal">
      <formula>0</formula>
    </cfRule>
    <cfRule type="cellIs" dxfId="0" priority="16210" operator="equal">
      <formula>0</formula>
    </cfRule>
    <cfRule type="cellIs" dxfId="0" priority="16211" operator="equal">
      <formula>0</formula>
    </cfRule>
    <cfRule type="cellIs" dxfId="0" priority="16212" operator="equal">
      <formula>0</formula>
    </cfRule>
    <cfRule type="cellIs" dxfId="0" priority="16213" operator="equal">
      <formula>0</formula>
    </cfRule>
    <cfRule type="cellIs" dxfId="0" priority="16214" operator="equal">
      <formula>0</formula>
    </cfRule>
    <cfRule type="cellIs" dxfId="0" priority="16215" operator="equal">
      <formula>0</formula>
    </cfRule>
    <cfRule type="cellIs" dxfId="0" priority="16216" operator="equal">
      <formula>0</formula>
    </cfRule>
    <cfRule type="cellIs" dxfId="0" priority="16217" operator="equal">
      <formula>0</formula>
    </cfRule>
    <cfRule type="cellIs" dxfId="0" priority="16218" operator="equal">
      <formula>0</formula>
    </cfRule>
    <cfRule type="cellIs" dxfId="0" priority="16219" operator="equal">
      <formula>0</formula>
    </cfRule>
    <cfRule type="cellIs" dxfId="0" priority="16220" operator="equal">
      <formula>0</formula>
    </cfRule>
    <cfRule type="cellIs" dxfId="0" priority="16221" operator="equal">
      <formula>0</formula>
    </cfRule>
    <cfRule type="cellIs" dxfId="0" priority="16222" operator="equal">
      <formula>0</formula>
    </cfRule>
    <cfRule type="cellIs" dxfId="0" priority="16223" operator="equal">
      <formula>0</formula>
    </cfRule>
    <cfRule type="cellIs" dxfId="0" priority="16224" operator="equal">
      <formula>0</formula>
    </cfRule>
    <cfRule type="cellIs" dxfId="0" priority="16225" operator="equal">
      <formula>0</formula>
    </cfRule>
    <cfRule type="cellIs" dxfId="0" priority="16226" operator="equal">
      <formula>0</formula>
    </cfRule>
    <cfRule type="cellIs" dxfId="0" priority="16227" operator="equal">
      <formula>0</formula>
    </cfRule>
    <cfRule type="cellIs" dxfId="0" priority="16228" operator="equal">
      <formula>0</formula>
    </cfRule>
    <cfRule type="cellIs" dxfId="0" priority="16229" operator="equal">
      <formula>0</formula>
    </cfRule>
    <cfRule type="cellIs" dxfId="0" priority="16230" operator="equal">
      <formula>0</formula>
    </cfRule>
    <cfRule type="cellIs" dxfId="0" priority="16231" operator="equal">
      <formula>0</formula>
    </cfRule>
    <cfRule type="cellIs" dxfId="0" priority="16232" operator="equal">
      <formula>0</formula>
    </cfRule>
    <cfRule type="cellIs" dxfId="0" priority="16233" operator="equal">
      <formula>0</formula>
    </cfRule>
    <cfRule type="cellIs" dxfId="0" priority="16234" operator="equal">
      <formula>0</formula>
    </cfRule>
    <cfRule type="cellIs" dxfId="0" priority="16235" operator="equal">
      <formula>0</formula>
    </cfRule>
    <cfRule type="cellIs" dxfId="0" priority="16236" operator="equal">
      <formula>0</formula>
    </cfRule>
    <cfRule type="cellIs" dxfId="0" priority="16237" operator="equal">
      <formula>0</formula>
    </cfRule>
    <cfRule type="cellIs" dxfId="0" priority="16238" operator="equal">
      <formula>0</formula>
    </cfRule>
    <cfRule type="cellIs" dxfId="0" priority="16239" operator="equal">
      <formula>0</formula>
    </cfRule>
    <cfRule type="cellIs" dxfId="0" priority="16240" operator="equal">
      <formula>0</formula>
    </cfRule>
    <cfRule type="cellIs" dxfId="0" priority="16241" operator="equal">
      <formula>0</formula>
    </cfRule>
    <cfRule type="cellIs" dxfId="0" priority="16242" operator="equal">
      <formula>0</formula>
    </cfRule>
    <cfRule type="cellIs" dxfId="0" priority="16243" operator="equal">
      <formula>0</formula>
    </cfRule>
    <cfRule type="cellIs" dxfId="0" priority="16244" operator="equal">
      <formula>0</formula>
    </cfRule>
    <cfRule type="cellIs" dxfId="0" priority="16245" operator="equal">
      <formula>0</formula>
    </cfRule>
    <cfRule type="cellIs" dxfId="0" priority="16246" operator="equal">
      <formula>0</formula>
    </cfRule>
    <cfRule type="cellIs" dxfId="0" priority="16247" operator="equal">
      <formula>0</formula>
    </cfRule>
    <cfRule type="cellIs" dxfId="0" priority="16248" operator="equal">
      <formula>0</formula>
    </cfRule>
    <cfRule type="cellIs" dxfId="0" priority="16249" operator="equal">
      <formula>0</formula>
    </cfRule>
    <cfRule type="cellIs" dxfId="0" priority="16250" operator="equal">
      <formula>0</formula>
    </cfRule>
    <cfRule type="cellIs" dxfId="0" priority="16251" operator="equal">
      <formula>0</formula>
    </cfRule>
    <cfRule type="cellIs" dxfId="0" priority="16252" operator="equal">
      <formula>0</formula>
    </cfRule>
    <cfRule type="cellIs" dxfId="0" priority="16253" operator="equal">
      <formula>0</formula>
    </cfRule>
    <cfRule type="cellIs" dxfId="0" priority="16254" operator="equal">
      <formula>0</formula>
    </cfRule>
    <cfRule type="cellIs" dxfId="0" priority="16255" operator="equal">
      <formula>0</formula>
    </cfRule>
    <cfRule type="cellIs" dxfId="0" priority="16256" operator="equal">
      <formula>0</formula>
    </cfRule>
    <cfRule type="cellIs" dxfId="0" priority="16257" operator="equal">
      <formula>0</formula>
    </cfRule>
    <cfRule type="cellIs" dxfId="0" priority="16258" operator="equal">
      <formula>0</formula>
    </cfRule>
    <cfRule type="cellIs" dxfId="0" priority="16259" operator="equal">
      <formula>0</formula>
    </cfRule>
    <cfRule type="cellIs" dxfId="0" priority="16260" operator="equal">
      <formula>0</formula>
    </cfRule>
    <cfRule type="cellIs" dxfId="0" priority="16261" operator="equal">
      <formula>0</formula>
    </cfRule>
    <cfRule type="cellIs" dxfId="0" priority="16262" operator="equal">
      <formula>0</formula>
    </cfRule>
    <cfRule type="cellIs" dxfId="0" priority="16263" operator="equal">
      <formula>0</formula>
    </cfRule>
    <cfRule type="cellIs" dxfId="0" priority="16264" operator="equal">
      <formula>0</formula>
    </cfRule>
    <cfRule type="cellIs" dxfId="0" priority="16265" operator="equal">
      <formula>0</formula>
    </cfRule>
    <cfRule type="cellIs" dxfId="0" priority="16266" operator="equal">
      <formula>0</formula>
    </cfRule>
    <cfRule type="cellIs" dxfId="0" priority="16267" operator="equal">
      <formula>0</formula>
    </cfRule>
    <cfRule type="cellIs" dxfId="0" priority="16268" operator="equal">
      <formula>0</formula>
    </cfRule>
    <cfRule type="cellIs" dxfId="0" priority="16269" operator="equal">
      <formula>0</formula>
    </cfRule>
    <cfRule type="cellIs" dxfId="0" priority="16270" operator="equal">
      <formula>0</formula>
    </cfRule>
    <cfRule type="cellIs" dxfId="0" priority="16271" operator="equal">
      <formula>0</formula>
    </cfRule>
    <cfRule type="cellIs" dxfId="0" priority="16272" operator="equal">
      <formula>0</formula>
    </cfRule>
    <cfRule type="cellIs" dxfId="0" priority="16273" operator="equal">
      <formula>0</formula>
    </cfRule>
    <cfRule type="cellIs" dxfId="0" priority="16274" operator="equal">
      <formula>0</formula>
    </cfRule>
    <cfRule type="cellIs" dxfId="0" priority="16275" operator="equal">
      <formula>0</formula>
    </cfRule>
    <cfRule type="cellIs" dxfId="0" priority="16276" operator="equal">
      <formula>0</formula>
    </cfRule>
    <cfRule type="cellIs" dxfId="0" priority="16277" operator="equal">
      <formula>0</formula>
    </cfRule>
    <cfRule type="cellIs" dxfId="0" priority="16278" operator="equal">
      <formula>0</formula>
    </cfRule>
    <cfRule type="cellIs" dxfId="0" priority="16279" operator="equal">
      <formula>0</formula>
    </cfRule>
    <cfRule type="cellIs" dxfId="0" priority="16280" operator="equal">
      <formula>0</formula>
    </cfRule>
    <cfRule type="cellIs" dxfId="0" priority="16281" operator="equal">
      <formula>0</formula>
    </cfRule>
    <cfRule type="cellIs" dxfId="0" priority="16282" operator="equal">
      <formula>0</formula>
    </cfRule>
    <cfRule type="cellIs" dxfId="0" priority="16283" operator="equal">
      <formula>0</formula>
    </cfRule>
    <cfRule type="cellIs" dxfId="0" priority="16284" operator="equal">
      <formula>0</formula>
    </cfRule>
    <cfRule type="cellIs" dxfId="0" priority="16285" operator="equal">
      <formula>0</formula>
    </cfRule>
    <cfRule type="cellIs" dxfId="0" priority="16286" operator="equal">
      <formula>0</formula>
    </cfRule>
    <cfRule type="cellIs" dxfId="0" priority="16287" operator="equal">
      <formula>0</formula>
    </cfRule>
    <cfRule type="cellIs" dxfId="0" priority="16288" operator="equal">
      <formula>0</formula>
    </cfRule>
    <cfRule type="cellIs" dxfId="0" priority="16289" operator="equal">
      <formula>0</formula>
    </cfRule>
    <cfRule type="cellIs" dxfId="0" priority="16290" operator="equal">
      <formula>0</formula>
    </cfRule>
    <cfRule type="cellIs" dxfId="0" priority="16291" operator="equal">
      <formula>0</formula>
    </cfRule>
    <cfRule type="cellIs" dxfId="0" priority="16292" operator="equal">
      <formula>0</formula>
    </cfRule>
    <cfRule type="cellIs" dxfId="0" priority="16293" operator="equal">
      <formula>0</formula>
    </cfRule>
    <cfRule type="cellIs" dxfId="0" priority="16294" operator="equal">
      <formula>0</formula>
    </cfRule>
    <cfRule type="cellIs" dxfId="0" priority="16295" operator="equal">
      <formula>0</formula>
    </cfRule>
    <cfRule type="cellIs" dxfId="0" priority="16296" operator="equal">
      <formula>0</formula>
    </cfRule>
    <cfRule type="cellIs" dxfId="0" priority="16297" operator="equal">
      <formula>0</formula>
    </cfRule>
    <cfRule type="cellIs" dxfId="0" priority="16298" operator="equal">
      <formula>0</formula>
    </cfRule>
    <cfRule type="cellIs" dxfId="0" priority="16299" operator="equal">
      <formula>0</formula>
    </cfRule>
    <cfRule type="cellIs" dxfId="0" priority="16300" operator="equal">
      <formula>0</formula>
    </cfRule>
    <cfRule type="cellIs" dxfId="0" priority="16301" operator="equal">
      <formula>0</formula>
    </cfRule>
    <cfRule type="cellIs" dxfId="0" priority="16302" operator="equal">
      <formula>0</formula>
    </cfRule>
    <cfRule type="cellIs" dxfId="0" priority="16303" operator="equal">
      <formula>0</formula>
    </cfRule>
    <cfRule type="cellIs" dxfId="0" priority="16304" operator="equal">
      <formula>0</formula>
    </cfRule>
    <cfRule type="cellIs" dxfId="0" priority="16305" operator="equal">
      <formula>0</formula>
    </cfRule>
    <cfRule type="cellIs" dxfId="0" priority="16306" operator="equal">
      <formula>0</formula>
    </cfRule>
    <cfRule type="cellIs" dxfId="0" priority="16307" operator="equal">
      <formula>0</formula>
    </cfRule>
    <cfRule type="cellIs" dxfId="0" priority="16308" operator="equal">
      <formula>0</formula>
    </cfRule>
    <cfRule type="cellIs" dxfId="0" priority="16309" operator="equal">
      <formula>0</formula>
    </cfRule>
    <cfRule type="cellIs" dxfId="0" priority="16310" operator="equal">
      <formula>0</formula>
    </cfRule>
    <cfRule type="cellIs" dxfId="0" priority="16311" operator="equal">
      <formula>0</formula>
    </cfRule>
    <cfRule type="cellIs" dxfId="0" priority="16312" operator="equal">
      <formula>0</formula>
    </cfRule>
    <cfRule type="cellIs" dxfId="0" priority="16313" operator="equal">
      <formula>0</formula>
    </cfRule>
    <cfRule type="cellIs" dxfId="0" priority="16314" operator="equal">
      <formula>0</formula>
    </cfRule>
    <cfRule type="cellIs" dxfId="0" priority="16315" operator="equal">
      <formula>0</formula>
    </cfRule>
    <cfRule type="cellIs" dxfId="0" priority="16316" operator="equal">
      <formula>0</formula>
    </cfRule>
    <cfRule type="cellIs" dxfId="0" priority="16317" operator="equal">
      <formula>0</formula>
    </cfRule>
    <cfRule type="cellIs" dxfId="0" priority="16318" operator="equal">
      <formula>0</formula>
    </cfRule>
    <cfRule type="cellIs" dxfId="0" priority="16319" operator="equal">
      <formula>0</formula>
    </cfRule>
    <cfRule type="cellIs" dxfId="0" priority="16320" operator="equal">
      <formula>0</formula>
    </cfRule>
    <cfRule type="cellIs" dxfId="0" priority="16321" operator="equal">
      <formula>0</formula>
    </cfRule>
    <cfRule type="cellIs" dxfId="0" priority="16322" operator="equal">
      <formula>0</formula>
    </cfRule>
    <cfRule type="cellIs" dxfId="0" priority="16323" operator="equal">
      <formula>0</formula>
    </cfRule>
    <cfRule type="cellIs" dxfId="0" priority="16324" operator="equal">
      <formula>0</formula>
    </cfRule>
    <cfRule type="cellIs" dxfId="0" priority="16325" operator="equal">
      <formula>0</formula>
    </cfRule>
    <cfRule type="cellIs" dxfId="0" priority="16326" operator="equal">
      <formula>0</formula>
    </cfRule>
    <cfRule type="cellIs" dxfId="0" priority="16327" operator="equal">
      <formula>0</formula>
    </cfRule>
    <cfRule type="cellIs" dxfId="0" priority="16328" operator="equal">
      <formula>0</formula>
    </cfRule>
    <cfRule type="cellIs" dxfId="0" priority="16329" operator="equal">
      <formula>0</formula>
    </cfRule>
    <cfRule type="cellIs" dxfId="0" priority="16330" operator="equal">
      <formula>0</formula>
    </cfRule>
    <cfRule type="cellIs" dxfId="0" priority="16331" operator="equal">
      <formula>0</formula>
    </cfRule>
    <cfRule type="cellIs" dxfId="0" priority="16332" operator="equal">
      <formula>0</formula>
    </cfRule>
    <cfRule type="cellIs" dxfId="0" priority="16333" operator="equal">
      <formula>0</formula>
    </cfRule>
    <cfRule type="cellIs" dxfId="0" priority="16334" operator="equal">
      <formula>0</formula>
    </cfRule>
    <cfRule type="cellIs" dxfId="0" priority="16335" operator="equal">
      <formula>0</formula>
    </cfRule>
    <cfRule type="cellIs" dxfId="0" priority="16336" operator="equal">
      <formula>0</formula>
    </cfRule>
  </conditionalFormatting>
  <conditionalFormatting sqref="D559">
    <cfRule type="cellIs" dxfId="0" priority="15569" operator="equal">
      <formula>0</formula>
    </cfRule>
    <cfRule type="cellIs" dxfId="0" priority="15570" operator="equal">
      <formula>0</formula>
    </cfRule>
    <cfRule type="cellIs" dxfId="0" priority="15571" operator="equal">
      <formula>0</formula>
    </cfRule>
    <cfRule type="cellIs" dxfId="0" priority="15572" operator="equal">
      <formula>0</formula>
    </cfRule>
    <cfRule type="cellIs" dxfId="0" priority="15573" operator="equal">
      <formula>0</formula>
    </cfRule>
    <cfRule type="cellIs" dxfId="0" priority="15574" operator="equal">
      <formula>0</formula>
    </cfRule>
    <cfRule type="cellIs" dxfId="0" priority="15575" operator="equal">
      <formula>0</formula>
    </cfRule>
    <cfRule type="cellIs" dxfId="0" priority="15576" operator="equal">
      <formula>0</formula>
    </cfRule>
    <cfRule type="cellIs" dxfId="0" priority="15577" operator="equal">
      <formula>0</formula>
    </cfRule>
    <cfRule type="cellIs" dxfId="0" priority="15578" operator="equal">
      <formula>0</formula>
    </cfRule>
    <cfRule type="cellIs" dxfId="0" priority="15579" operator="equal">
      <formula>0</formula>
    </cfRule>
    <cfRule type="cellIs" dxfId="0" priority="15580" operator="equal">
      <formula>0</formula>
    </cfRule>
    <cfRule type="cellIs" dxfId="0" priority="15581" operator="equal">
      <formula>0</formula>
    </cfRule>
    <cfRule type="cellIs" dxfId="0" priority="15582" operator="equal">
      <formula>0</formula>
    </cfRule>
    <cfRule type="cellIs" dxfId="0" priority="15583" operator="equal">
      <formula>0</formula>
    </cfRule>
    <cfRule type="cellIs" dxfId="0" priority="15584" operator="equal">
      <formula>0</formula>
    </cfRule>
    <cfRule type="cellIs" dxfId="0" priority="15585" operator="equal">
      <formula>0</formula>
    </cfRule>
    <cfRule type="cellIs" dxfId="0" priority="15586" operator="equal">
      <formula>0</formula>
    </cfRule>
    <cfRule type="cellIs" dxfId="0" priority="15587" operator="equal">
      <formula>0</formula>
    </cfRule>
    <cfRule type="cellIs" dxfId="0" priority="15588" operator="equal">
      <formula>0</formula>
    </cfRule>
    <cfRule type="cellIs" dxfId="0" priority="15589" operator="equal">
      <formula>0</formula>
    </cfRule>
    <cfRule type="cellIs" dxfId="0" priority="15590" operator="equal">
      <formula>0</formula>
    </cfRule>
    <cfRule type="cellIs" dxfId="0" priority="15591" operator="equal">
      <formula>0</formula>
    </cfRule>
    <cfRule type="cellIs" dxfId="0" priority="15592" operator="equal">
      <formula>0</formula>
    </cfRule>
    <cfRule type="cellIs" dxfId="0" priority="15593" operator="equal">
      <formula>0</formula>
    </cfRule>
    <cfRule type="cellIs" dxfId="0" priority="15594" operator="equal">
      <formula>0</formula>
    </cfRule>
    <cfRule type="cellIs" dxfId="0" priority="15595" operator="equal">
      <formula>0</formula>
    </cfRule>
    <cfRule type="cellIs" dxfId="0" priority="15596" operator="equal">
      <formula>0</formula>
    </cfRule>
    <cfRule type="cellIs" dxfId="0" priority="15597" operator="equal">
      <formula>0</formula>
    </cfRule>
    <cfRule type="cellIs" dxfId="0" priority="15598" operator="equal">
      <formula>0</formula>
    </cfRule>
    <cfRule type="cellIs" dxfId="0" priority="15599" operator="equal">
      <formula>0</formula>
    </cfRule>
    <cfRule type="cellIs" dxfId="0" priority="15600" operator="equal">
      <formula>0</formula>
    </cfRule>
    <cfRule type="cellIs" dxfId="0" priority="15601" operator="equal">
      <formula>0</formula>
    </cfRule>
    <cfRule type="cellIs" dxfId="0" priority="15602" operator="equal">
      <formula>0</formula>
    </cfRule>
    <cfRule type="cellIs" dxfId="0" priority="15603" operator="equal">
      <formula>0</formula>
    </cfRule>
    <cfRule type="cellIs" dxfId="0" priority="15604" operator="equal">
      <formula>0</formula>
    </cfRule>
    <cfRule type="cellIs" dxfId="0" priority="15605" operator="equal">
      <formula>0</formula>
    </cfRule>
    <cfRule type="cellIs" dxfId="0" priority="15606" operator="equal">
      <formula>0</formula>
    </cfRule>
    <cfRule type="cellIs" dxfId="0" priority="15607" operator="equal">
      <formula>0</formula>
    </cfRule>
    <cfRule type="cellIs" dxfId="0" priority="15608" operator="equal">
      <formula>0</formula>
    </cfRule>
    <cfRule type="cellIs" dxfId="0" priority="15609" operator="equal">
      <formula>0</formula>
    </cfRule>
    <cfRule type="cellIs" dxfId="0" priority="15610" operator="equal">
      <formula>0</formula>
    </cfRule>
    <cfRule type="cellIs" dxfId="0" priority="15611" operator="equal">
      <formula>0</formula>
    </cfRule>
    <cfRule type="cellIs" dxfId="0" priority="15612" operator="equal">
      <formula>0</formula>
    </cfRule>
    <cfRule type="cellIs" dxfId="0" priority="15613" operator="equal">
      <formula>0</formula>
    </cfRule>
    <cfRule type="cellIs" dxfId="0" priority="15614" operator="equal">
      <formula>0</formula>
    </cfRule>
    <cfRule type="cellIs" dxfId="0" priority="15615" operator="equal">
      <formula>0</formula>
    </cfRule>
    <cfRule type="cellIs" dxfId="0" priority="15616" operator="equal">
      <formula>0</formula>
    </cfRule>
    <cfRule type="cellIs" dxfId="0" priority="15617" operator="equal">
      <formula>0</formula>
    </cfRule>
    <cfRule type="cellIs" dxfId="0" priority="15618" operator="equal">
      <formula>0</formula>
    </cfRule>
    <cfRule type="cellIs" dxfId="0" priority="15619" operator="equal">
      <formula>0</formula>
    </cfRule>
    <cfRule type="cellIs" dxfId="0" priority="15620" operator="equal">
      <formula>0</formula>
    </cfRule>
    <cfRule type="cellIs" dxfId="0" priority="15621" operator="equal">
      <formula>0</formula>
    </cfRule>
    <cfRule type="cellIs" dxfId="0" priority="15622" operator="equal">
      <formula>0</formula>
    </cfRule>
    <cfRule type="cellIs" dxfId="0" priority="15623" operator="equal">
      <formula>0</formula>
    </cfRule>
    <cfRule type="cellIs" dxfId="0" priority="15624" operator="equal">
      <formula>0</formula>
    </cfRule>
    <cfRule type="cellIs" dxfId="0" priority="15625" operator="equal">
      <formula>0</formula>
    </cfRule>
    <cfRule type="cellIs" dxfId="0" priority="15626" operator="equal">
      <formula>0</formula>
    </cfRule>
    <cfRule type="cellIs" dxfId="0" priority="15627" operator="equal">
      <formula>0</formula>
    </cfRule>
    <cfRule type="cellIs" dxfId="0" priority="15628" operator="equal">
      <formula>0</formula>
    </cfRule>
    <cfRule type="cellIs" dxfId="0" priority="15629" operator="equal">
      <formula>0</formula>
    </cfRule>
    <cfRule type="cellIs" dxfId="0" priority="15630" operator="equal">
      <formula>0</formula>
    </cfRule>
    <cfRule type="cellIs" dxfId="0" priority="15631" operator="equal">
      <formula>0</formula>
    </cfRule>
    <cfRule type="cellIs" dxfId="0" priority="15632" operator="equal">
      <formula>0</formula>
    </cfRule>
    <cfRule type="cellIs" dxfId="0" priority="15633" operator="equal">
      <formula>0</formula>
    </cfRule>
    <cfRule type="cellIs" dxfId="0" priority="15634" operator="equal">
      <formula>0</formula>
    </cfRule>
    <cfRule type="cellIs" dxfId="0" priority="15635" operator="equal">
      <formula>0</formula>
    </cfRule>
    <cfRule type="cellIs" dxfId="0" priority="15636" operator="equal">
      <formula>0</formula>
    </cfRule>
    <cfRule type="cellIs" dxfId="0" priority="15637" operator="equal">
      <formula>0</formula>
    </cfRule>
    <cfRule type="cellIs" dxfId="0" priority="15638" operator="equal">
      <formula>0</formula>
    </cfRule>
    <cfRule type="cellIs" dxfId="0" priority="15639" operator="equal">
      <formula>0</formula>
    </cfRule>
    <cfRule type="cellIs" dxfId="0" priority="15640" operator="equal">
      <formula>0</formula>
    </cfRule>
    <cfRule type="cellIs" dxfId="0" priority="15641" operator="equal">
      <formula>0</formula>
    </cfRule>
    <cfRule type="cellIs" dxfId="0" priority="15642" operator="equal">
      <formula>0</formula>
    </cfRule>
    <cfRule type="cellIs" dxfId="0" priority="15643" operator="equal">
      <formula>0</formula>
    </cfRule>
    <cfRule type="cellIs" dxfId="0" priority="15644" operator="equal">
      <formula>0</formula>
    </cfRule>
    <cfRule type="cellIs" dxfId="0" priority="15645" operator="equal">
      <formula>0</formula>
    </cfRule>
    <cfRule type="cellIs" dxfId="0" priority="15646" operator="equal">
      <formula>0</formula>
    </cfRule>
    <cfRule type="cellIs" dxfId="0" priority="15647" operator="equal">
      <formula>0</formula>
    </cfRule>
    <cfRule type="cellIs" dxfId="0" priority="15648" operator="equal">
      <formula>0</formula>
    </cfRule>
    <cfRule type="cellIs" dxfId="0" priority="15649" operator="equal">
      <formula>0</formula>
    </cfRule>
    <cfRule type="cellIs" dxfId="0" priority="15650" operator="equal">
      <formula>0</formula>
    </cfRule>
    <cfRule type="cellIs" dxfId="0" priority="15651" operator="equal">
      <formula>0</formula>
    </cfRule>
    <cfRule type="cellIs" dxfId="0" priority="15652" operator="equal">
      <formula>0</formula>
    </cfRule>
    <cfRule type="cellIs" dxfId="0" priority="15653" operator="equal">
      <formula>0</formula>
    </cfRule>
    <cfRule type="cellIs" dxfId="0" priority="15654" operator="equal">
      <formula>0</formula>
    </cfRule>
    <cfRule type="cellIs" dxfId="0" priority="15655" operator="equal">
      <formula>0</formula>
    </cfRule>
    <cfRule type="cellIs" dxfId="0" priority="15656" operator="equal">
      <formula>0</formula>
    </cfRule>
    <cfRule type="cellIs" dxfId="0" priority="15657" operator="equal">
      <formula>0</formula>
    </cfRule>
    <cfRule type="cellIs" dxfId="0" priority="15658" operator="equal">
      <formula>0</formula>
    </cfRule>
    <cfRule type="cellIs" dxfId="0" priority="15659" operator="equal">
      <formula>0</formula>
    </cfRule>
    <cfRule type="cellIs" dxfId="0" priority="15660" operator="equal">
      <formula>0</formula>
    </cfRule>
    <cfRule type="cellIs" dxfId="0" priority="15661" operator="equal">
      <formula>0</formula>
    </cfRule>
    <cfRule type="cellIs" dxfId="0" priority="15662" operator="equal">
      <formula>0</formula>
    </cfRule>
    <cfRule type="cellIs" dxfId="0" priority="15663" operator="equal">
      <formula>0</formula>
    </cfRule>
    <cfRule type="cellIs" dxfId="0" priority="15664" operator="equal">
      <formula>0</formula>
    </cfRule>
    <cfRule type="cellIs" dxfId="0" priority="15665" operator="equal">
      <formula>0</formula>
    </cfRule>
    <cfRule type="cellIs" dxfId="0" priority="15666" operator="equal">
      <formula>0</formula>
    </cfRule>
    <cfRule type="cellIs" dxfId="0" priority="15667" operator="equal">
      <formula>0</formula>
    </cfRule>
    <cfRule type="cellIs" dxfId="0" priority="15668" operator="equal">
      <formula>0</formula>
    </cfRule>
    <cfRule type="cellIs" dxfId="0" priority="15669" operator="equal">
      <formula>0</formula>
    </cfRule>
    <cfRule type="cellIs" dxfId="0" priority="15670" operator="equal">
      <formula>0</formula>
    </cfRule>
    <cfRule type="cellIs" dxfId="0" priority="15671" operator="equal">
      <formula>0</formula>
    </cfRule>
    <cfRule type="cellIs" dxfId="0" priority="15672" operator="equal">
      <formula>0</formula>
    </cfRule>
    <cfRule type="cellIs" dxfId="0" priority="15673" operator="equal">
      <formula>0</formula>
    </cfRule>
    <cfRule type="cellIs" dxfId="0" priority="15674" operator="equal">
      <formula>0</formula>
    </cfRule>
    <cfRule type="cellIs" dxfId="0" priority="15675" operator="equal">
      <formula>0</formula>
    </cfRule>
    <cfRule type="cellIs" dxfId="0" priority="15676" operator="equal">
      <formula>0</formula>
    </cfRule>
    <cfRule type="cellIs" dxfId="0" priority="15677" operator="equal">
      <formula>0</formula>
    </cfRule>
    <cfRule type="cellIs" dxfId="0" priority="15678" operator="equal">
      <formula>0</formula>
    </cfRule>
    <cfRule type="cellIs" dxfId="0" priority="15679" operator="equal">
      <formula>0</formula>
    </cfRule>
    <cfRule type="cellIs" dxfId="0" priority="15680" operator="equal">
      <formula>0</formula>
    </cfRule>
    <cfRule type="cellIs" dxfId="0" priority="15681" operator="equal">
      <formula>0</formula>
    </cfRule>
    <cfRule type="cellIs" dxfId="0" priority="15682" operator="equal">
      <formula>0</formula>
    </cfRule>
    <cfRule type="cellIs" dxfId="0" priority="15683" operator="equal">
      <formula>0</formula>
    </cfRule>
    <cfRule type="cellIs" dxfId="0" priority="15684" operator="equal">
      <formula>0</formula>
    </cfRule>
    <cfRule type="cellIs" dxfId="0" priority="15685" operator="equal">
      <formula>0</formula>
    </cfRule>
    <cfRule type="cellIs" dxfId="0" priority="15686" operator="equal">
      <formula>0</formula>
    </cfRule>
    <cfRule type="cellIs" dxfId="0" priority="15687" operator="equal">
      <formula>0</formula>
    </cfRule>
    <cfRule type="cellIs" dxfId="0" priority="15688" operator="equal">
      <formula>0</formula>
    </cfRule>
    <cfRule type="cellIs" dxfId="0" priority="15689" operator="equal">
      <formula>0</formula>
    </cfRule>
    <cfRule type="cellIs" dxfId="0" priority="15690" operator="equal">
      <formula>0</formula>
    </cfRule>
    <cfRule type="cellIs" dxfId="0" priority="15691" operator="equal">
      <formula>0</formula>
    </cfRule>
    <cfRule type="cellIs" dxfId="0" priority="15692" operator="equal">
      <formula>0</formula>
    </cfRule>
    <cfRule type="cellIs" dxfId="0" priority="15693" operator="equal">
      <formula>0</formula>
    </cfRule>
    <cfRule type="cellIs" dxfId="0" priority="15694" operator="equal">
      <formula>0</formula>
    </cfRule>
    <cfRule type="cellIs" dxfId="0" priority="15695" operator="equal">
      <formula>0</formula>
    </cfRule>
    <cfRule type="cellIs" dxfId="0" priority="15696" operator="equal">
      <formula>0</formula>
    </cfRule>
    <cfRule type="cellIs" dxfId="0" priority="15697" operator="equal">
      <formula>0</formula>
    </cfRule>
    <cfRule type="cellIs" dxfId="0" priority="15698" operator="equal">
      <formula>0</formula>
    </cfRule>
    <cfRule type="cellIs" dxfId="0" priority="15699" operator="equal">
      <formula>0</formula>
    </cfRule>
    <cfRule type="cellIs" dxfId="0" priority="15700" operator="equal">
      <formula>0</formula>
    </cfRule>
    <cfRule type="cellIs" dxfId="0" priority="15701" operator="equal">
      <formula>0</formula>
    </cfRule>
    <cfRule type="cellIs" dxfId="0" priority="15702" operator="equal">
      <formula>0</formula>
    </cfRule>
    <cfRule type="cellIs" dxfId="0" priority="15703" operator="equal">
      <formula>0</formula>
    </cfRule>
    <cfRule type="cellIs" dxfId="0" priority="15704" operator="equal">
      <formula>0</formula>
    </cfRule>
    <cfRule type="cellIs" dxfId="0" priority="15705" operator="equal">
      <formula>0</formula>
    </cfRule>
    <cfRule type="cellIs" dxfId="0" priority="15706" operator="equal">
      <formula>0</formula>
    </cfRule>
    <cfRule type="cellIs" dxfId="0" priority="15707" operator="equal">
      <formula>0</formula>
    </cfRule>
    <cfRule type="cellIs" dxfId="0" priority="15708" operator="equal">
      <formula>0</formula>
    </cfRule>
    <cfRule type="cellIs" dxfId="0" priority="15709" operator="equal">
      <formula>0</formula>
    </cfRule>
    <cfRule type="cellIs" dxfId="0" priority="15710" operator="equal">
      <formula>0</formula>
    </cfRule>
    <cfRule type="cellIs" dxfId="0" priority="15711" operator="equal">
      <formula>0</formula>
    </cfRule>
    <cfRule type="cellIs" dxfId="0" priority="15712" operator="equal">
      <formula>0</formula>
    </cfRule>
    <cfRule type="cellIs" dxfId="0" priority="15713" operator="equal">
      <formula>0</formula>
    </cfRule>
    <cfRule type="cellIs" dxfId="0" priority="15714" operator="equal">
      <formula>0</formula>
    </cfRule>
    <cfRule type="cellIs" dxfId="0" priority="15715" operator="equal">
      <formula>0</formula>
    </cfRule>
    <cfRule type="cellIs" dxfId="0" priority="15716" operator="equal">
      <formula>0</formula>
    </cfRule>
    <cfRule type="cellIs" dxfId="0" priority="15717" operator="equal">
      <formula>0</formula>
    </cfRule>
    <cfRule type="cellIs" dxfId="0" priority="15718" operator="equal">
      <formula>0</formula>
    </cfRule>
    <cfRule type="cellIs" dxfId="0" priority="15719" operator="equal">
      <formula>0</formula>
    </cfRule>
    <cfRule type="cellIs" dxfId="0" priority="15720" operator="equal">
      <formula>0</formula>
    </cfRule>
    <cfRule type="cellIs" dxfId="0" priority="15721" operator="equal">
      <formula>0</formula>
    </cfRule>
    <cfRule type="cellIs" dxfId="0" priority="15722" operator="equal">
      <formula>0</formula>
    </cfRule>
    <cfRule type="cellIs" dxfId="0" priority="15723" operator="equal">
      <formula>0</formula>
    </cfRule>
    <cfRule type="cellIs" dxfId="0" priority="15724" operator="equal">
      <formula>0</formula>
    </cfRule>
    <cfRule type="cellIs" dxfId="0" priority="15725" operator="equal">
      <formula>0</formula>
    </cfRule>
    <cfRule type="cellIs" dxfId="0" priority="15726" operator="equal">
      <formula>0</formula>
    </cfRule>
    <cfRule type="cellIs" dxfId="0" priority="15727" operator="equal">
      <formula>0</formula>
    </cfRule>
    <cfRule type="cellIs" dxfId="0" priority="15728" operator="equal">
      <formula>0</formula>
    </cfRule>
    <cfRule type="cellIs" dxfId="0" priority="15729" operator="equal">
      <formula>0</formula>
    </cfRule>
    <cfRule type="cellIs" dxfId="0" priority="15730" operator="equal">
      <formula>0</formula>
    </cfRule>
    <cfRule type="cellIs" dxfId="0" priority="15731" operator="equal">
      <formula>0</formula>
    </cfRule>
    <cfRule type="cellIs" dxfId="0" priority="15732" operator="equal">
      <formula>0</formula>
    </cfRule>
    <cfRule type="cellIs" dxfId="0" priority="15733" operator="equal">
      <formula>0</formula>
    </cfRule>
    <cfRule type="cellIs" dxfId="0" priority="15734" operator="equal">
      <formula>0</formula>
    </cfRule>
    <cfRule type="cellIs" dxfId="0" priority="15735" operator="equal">
      <formula>0</formula>
    </cfRule>
    <cfRule type="cellIs" dxfId="0" priority="15736" operator="equal">
      <formula>0</formula>
    </cfRule>
    <cfRule type="cellIs" dxfId="0" priority="15737" operator="equal">
      <formula>0</formula>
    </cfRule>
    <cfRule type="cellIs" dxfId="0" priority="15738" operator="equal">
      <formula>0</formula>
    </cfRule>
    <cfRule type="cellIs" dxfId="0" priority="15739" operator="equal">
      <formula>0</formula>
    </cfRule>
    <cfRule type="cellIs" dxfId="0" priority="15740" operator="equal">
      <formula>0</formula>
    </cfRule>
    <cfRule type="cellIs" dxfId="0" priority="15741" operator="equal">
      <formula>0</formula>
    </cfRule>
    <cfRule type="cellIs" dxfId="0" priority="15742" operator="equal">
      <formula>0</formula>
    </cfRule>
    <cfRule type="cellIs" dxfId="0" priority="15743" operator="equal">
      <formula>0</formula>
    </cfRule>
    <cfRule type="cellIs" dxfId="0" priority="15744" operator="equal">
      <formula>0</formula>
    </cfRule>
    <cfRule type="cellIs" dxfId="0" priority="15745" operator="equal">
      <formula>0</formula>
    </cfRule>
    <cfRule type="cellIs" dxfId="0" priority="15746" operator="equal">
      <formula>0</formula>
    </cfRule>
    <cfRule type="cellIs" dxfId="0" priority="15747" operator="equal">
      <formula>0</formula>
    </cfRule>
    <cfRule type="cellIs" dxfId="0" priority="15748" operator="equal">
      <formula>0</formula>
    </cfRule>
    <cfRule type="cellIs" dxfId="0" priority="15749" operator="equal">
      <formula>0</formula>
    </cfRule>
    <cfRule type="cellIs" dxfId="0" priority="15750" operator="equal">
      <formula>0</formula>
    </cfRule>
    <cfRule type="cellIs" dxfId="0" priority="15751" operator="equal">
      <formula>0</formula>
    </cfRule>
    <cfRule type="cellIs" dxfId="0" priority="15752" operator="equal">
      <formula>0</formula>
    </cfRule>
    <cfRule type="cellIs" dxfId="0" priority="15753" operator="equal">
      <formula>0</formula>
    </cfRule>
    <cfRule type="cellIs" dxfId="0" priority="15754" operator="equal">
      <formula>0</formula>
    </cfRule>
    <cfRule type="cellIs" dxfId="0" priority="15755" operator="equal">
      <formula>0</formula>
    </cfRule>
    <cfRule type="cellIs" dxfId="0" priority="15756" operator="equal">
      <formula>0</formula>
    </cfRule>
    <cfRule type="cellIs" dxfId="0" priority="15757" operator="equal">
      <formula>0</formula>
    </cfRule>
    <cfRule type="cellIs" dxfId="0" priority="15758" operator="equal">
      <formula>0</formula>
    </cfRule>
    <cfRule type="cellIs" dxfId="0" priority="15759" operator="equal">
      <formula>0</formula>
    </cfRule>
    <cfRule type="cellIs" dxfId="0" priority="15760" operator="equal">
      <formula>0</formula>
    </cfRule>
    <cfRule type="cellIs" dxfId="0" priority="15761" operator="equal">
      <formula>0</formula>
    </cfRule>
    <cfRule type="cellIs" dxfId="0" priority="15762" operator="equal">
      <formula>0</formula>
    </cfRule>
    <cfRule type="cellIs" dxfId="0" priority="15763" operator="equal">
      <formula>0</formula>
    </cfRule>
    <cfRule type="cellIs" dxfId="0" priority="15764" operator="equal">
      <formula>0</formula>
    </cfRule>
    <cfRule type="cellIs" dxfId="0" priority="15765" operator="equal">
      <formula>0</formula>
    </cfRule>
    <cfRule type="cellIs" dxfId="0" priority="15766" operator="equal">
      <formula>0</formula>
    </cfRule>
    <cfRule type="cellIs" dxfId="0" priority="15767" operator="equal">
      <formula>0</formula>
    </cfRule>
    <cfRule type="cellIs" dxfId="0" priority="15768" operator="equal">
      <formula>0</formula>
    </cfRule>
    <cfRule type="cellIs" dxfId="0" priority="15769" operator="equal">
      <formula>0</formula>
    </cfRule>
    <cfRule type="cellIs" dxfId="0" priority="15770" operator="equal">
      <formula>0</formula>
    </cfRule>
    <cfRule type="cellIs" dxfId="0" priority="15771" operator="equal">
      <formula>0</formula>
    </cfRule>
    <cfRule type="cellIs" dxfId="0" priority="15772" operator="equal">
      <formula>0</formula>
    </cfRule>
    <cfRule type="cellIs" dxfId="0" priority="15773" operator="equal">
      <formula>0</formula>
    </cfRule>
    <cfRule type="cellIs" dxfId="0" priority="15774" operator="equal">
      <formula>0</formula>
    </cfRule>
    <cfRule type="cellIs" dxfId="0" priority="15775" operator="equal">
      <formula>0</formula>
    </cfRule>
    <cfRule type="cellIs" dxfId="0" priority="15776" operator="equal">
      <formula>0</formula>
    </cfRule>
    <cfRule type="cellIs" dxfId="0" priority="15777" operator="equal">
      <formula>0</formula>
    </cfRule>
    <cfRule type="cellIs" dxfId="0" priority="15778" operator="equal">
      <formula>0</formula>
    </cfRule>
    <cfRule type="cellIs" dxfId="0" priority="15779" operator="equal">
      <formula>0</formula>
    </cfRule>
    <cfRule type="cellIs" dxfId="0" priority="15780" operator="equal">
      <formula>0</formula>
    </cfRule>
    <cfRule type="cellIs" dxfId="0" priority="15781" operator="equal">
      <formula>0</formula>
    </cfRule>
    <cfRule type="cellIs" dxfId="0" priority="15782" operator="equal">
      <formula>0</formula>
    </cfRule>
    <cfRule type="cellIs" dxfId="0" priority="15783" operator="equal">
      <formula>0</formula>
    </cfRule>
    <cfRule type="cellIs" dxfId="0" priority="15784" operator="equal">
      <formula>0</formula>
    </cfRule>
    <cfRule type="cellIs" dxfId="0" priority="15785" operator="equal">
      <formula>0</formula>
    </cfRule>
    <cfRule type="cellIs" dxfId="0" priority="15786" operator="equal">
      <formula>0</formula>
    </cfRule>
    <cfRule type="cellIs" dxfId="0" priority="15787" operator="equal">
      <formula>0</formula>
    </cfRule>
    <cfRule type="cellIs" dxfId="0" priority="15788" operator="equal">
      <formula>0</formula>
    </cfRule>
    <cfRule type="cellIs" dxfId="0" priority="15789" operator="equal">
      <formula>0</formula>
    </cfRule>
    <cfRule type="cellIs" dxfId="0" priority="15790" operator="equal">
      <formula>0</formula>
    </cfRule>
    <cfRule type="cellIs" dxfId="0" priority="15791" operator="equal">
      <formula>0</formula>
    </cfRule>
    <cfRule type="cellIs" dxfId="0" priority="15792" operator="equal">
      <formula>0</formula>
    </cfRule>
    <cfRule type="cellIs" dxfId="0" priority="15793" operator="equal">
      <formula>0</formula>
    </cfRule>
    <cfRule type="cellIs" dxfId="0" priority="15794" operator="equal">
      <formula>0</formula>
    </cfRule>
    <cfRule type="cellIs" dxfId="0" priority="15795" operator="equal">
      <formula>0</formula>
    </cfRule>
    <cfRule type="cellIs" dxfId="0" priority="15796" operator="equal">
      <formula>0</formula>
    </cfRule>
    <cfRule type="cellIs" dxfId="0" priority="15797" operator="equal">
      <formula>0</formula>
    </cfRule>
    <cfRule type="cellIs" dxfId="0" priority="15798" operator="equal">
      <formula>0</formula>
    </cfRule>
    <cfRule type="cellIs" dxfId="0" priority="15799" operator="equal">
      <formula>0</formula>
    </cfRule>
    <cfRule type="cellIs" dxfId="0" priority="15800" operator="equal">
      <formula>0</formula>
    </cfRule>
    <cfRule type="cellIs" dxfId="0" priority="15801" operator="equal">
      <formula>0</formula>
    </cfRule>
    <cfRule type="cellIs" dxfId="0" priority="15802" operator="equal">
      <formula>0</formula>
    </cfRule>
    <cfRule type="cellIs" dxfId="0" priority="15803" operator="equal">
      <formula>0</formula>
    </cfRule>
    <cfRule type="cellIs" dxfId="0" priority="15804" operator="equal">
      <formula>0</formula>
    </cfRule>
    <cfRule type="cellIs" dxfId="0" priority="15805" operator="equal">
      <formula>0</formula>
    </cfRule>
    <cfRule type="cellIs" dxfId="0" priority="15806" operator="equal">
      <formula>0</formula>
    </cfRule>
    <cfRule type="cellIs" dxfId="0" priority="15807" operator="equal">
      <formula>0</formula>
    </cfRule>
    <cfRule type="cellIs" dxfId="0" priority="15808" operator="equal">
      <formula>0</formula>
    </cfRule>
    <cfRule type="cellIs" dxfId="0" priority="15809" operator="equal">
      <formula>0</formula>
    </cfRule>
    <cfRule type="cellIs" dxfId="0" priority="15810" operator="equal">
      <formula>0</formula>
    </cfRule>
    <cfRule type="cellIs" dxfId="0" priority="15811" operator="equal">
      <formula>0</formula>
    </cfRule>
    <cfRule type="cellIs" dxfId="0" priority="15812" operator="equal">
      <formula>0</formula>
    </cfRule>
    <cfRule type="cellIs" dxfId="0" priority="15813" operator="equal">
      <formula>0</formula>
    </cfRule>
    <cfRule type="cellIs" dxfId="0" priority="15814" operator="equal">
      <formula>0</formula>
    </cfRule>
    <cfRule type="cellIs" dxfId="0" priority="15815" operator="equal">
      <formula>0</formula>
    </cfRule>
    <cfRule type="cellIs" dxfId="0" priority="15816" operator="equal">
      <formula>0</formula>
    </cfRule>
    <cfRule type="cellIs" dxfId="0" priority="15817" operator="equal">
      <formula>0</formula>
    </cfRule>
    <cfRule type="cellIs" dxfId="0" priority="15818" operator="equal">
      <formula>0</formula>
    </cfRule>
    <cfRule type="cellIs" dxfId="0" priority="15819" operator="equal">
      <formula>0</formula>
    </cfRule>
    <cfRule type="cellIs" dxfId="0" priority="15820" operator="equal">
      <formula>0</formula>
    </cfRule>
    <cfRule type="cellIs" dxfId="0" priority="15821" operator="equal">
      <formula>0</formula>
    </cfRule>
    <cfRule type="cellIs" dxfId="0" priority="15822" operator="equal">
      <formula>0</formula>
    </cfRule>
    <cfRule type="cellIs" dxfId="0" priority="15823" operator="equal">
      <formula>0</formula>
    </cfRule>
    <cfRule type="cellIs" dxfId="0" priority="15824" operator="equal">
      <formula>0</formula>
    </cfRule>
    <cfRule type="cellIs" dxfId="0" priority="15825" operator="equal">
      <formula>0</formula>
    </cfRule>
    <cfRule type="cellIs" dxfId="0" priority="15826" operator="equal">
      <formula>0</formula>
    </cfRule>
    <cfRule type="cellIs" dxfId="0" priority="15827" operator="equal">
      <formula>0</formula>
    </cfRule>
    <cfRule type="cellIs" dxfId="0" priority="15828" operator="equal">
      <formula>0</formula>
    </cfRule>
    <cfRule type="cellIs" dxfId="0" priority="15829" operator="equal">
      <formula>0</formula>
    </cfRule>
    <cfRule type="cellIs" dxfId="0" priority="15830" operator="equal">
      <formula>0</formula>
    </cfRule>
    <cfRule type="cellIs" dxfId="0" priority="15831" operator="equal">
      <formula>0</formula>
    </cfRule>
    <cfRule type="cellIs" dxfId="0" priority="15832" operator="equal">
      <formula>0</formula>
    </cfRule>
    <cfRule type="cellIs" dxfId="0" priority="15833" operator="equal">
      <formula>0</formula>
    </cfRule>
    <cfRule type="cellIs" dxfId="0" priority="15834" operator="equal">
      <formula>0</formula>
    </cfRule>
    <cfRule type="cellIs" dxfId="0" priority="15835" operator="equal">
      <formula>0</formula>
    </cfRule>
    <cfRule type="cellIs" dxfId="0" priority="15836" operator="equal">
      <formula>0</formula>
    </cfRule>
    <cfRule type="cellIs" dxfId="0" priority="15837" operator="equal">
      <formula>0</formula>
    </cfRule>
    <cfRule type="cellIs" dxfId="0" priority="15838" operator="equal">
      <formula>0</formula>
    </cfRule>
    <cfRule type="cellIs" dxfId="0" priority="15839" operator="equal">
      <formula>0</formula>
    </cfRule>
    <cfRule type="cellIs" dxfId="0" priority="15840" operator="equal">
      <formula>0</formula>
    </cfRule>
    <cfRule type="cellIs" dxfId="0" priority="15841" operator="equal">
      <formula>0</formula>
    </cfRule>
    <cfRule type="cellIs" dxfId="0" priority="15842" operator="equal">
      <formula>0</formula>
    </cfRule>
    <cfRule type="cellIs" dxfId="0" priority="15843" operator="equal">
      <formula>0</formula>
    </cfRule>
    <cfRule type="cellIs" dxfId="0" priority="15844" operator="equal">
      <formula>0</formula>
    </cfRule>
    <cfRule type="cellIs" dxfId="0" priority="15845" operator="equal">
      <formula>0</formula>
    </cfRule>
    <cfRule type="cellIs" dxfId="0" priority="15846" operator="equal">
      <formula>0</formula>
    </cfRule>
    <cfRule type="cellIs" dxfId="0" priority="15847" operator="equal">
      <formula>0</formula>
    </cfRule>
    <cfRule type="cellIs" dxfId="0" priority="15848" operator="equal">
      <formula>0</formula>
    </cfRule>
    <cfRule type="cellIs" dxfId="0" priority="15849" operator="equal">
      <formula>0</formula>
    </cfRule>
    <cfRule type="cellIs" dxfId="0" priority="15850" operator="equal">
      <formula>0</formula>
    </cfRule>
    <cfRule type="cellIs" dxfId="0" priority="15851" operator="equal">
      <formula>0</formula>
    </cfRule>
    <cfRule type="cellIs" dxfId="0" priority="15852" operator="equal">
      <formula>0</formula>
    </cfRule>
    <cfRule type="cellIs" dxfId="0" priority="15853" operator="equal">
      <formula>0</formula>
    </cfRule>
    <cfRule type="cellIs" dxfId="0" priority="15854" operator="equal">
      <formula>0</formula>
    </cfRule>
    <cfRule type="cellIs" dxfId="0" priority="15855" operator="equal">
      <formula>0</formula>
    </cfRule>
    <cfRule type="cellIs" dxfId="0" priority="15856" operator="equal">
      <formula>0</formula>
    </cfRule>
    <cfRule type="cellIs" dxfId="0" priority="15857" operator="equal">
      <formula>0</formula>
    </cfRule>
    <cfRule type="cellIs" dxfId="0" priority="15858" operator="equal">
      <formula>0</formula>
    </cfRule>
    <cfRule type="cellIs" dxfId="0" priority="15859" operator="equal">
      <formula>0</formula>
    </cfRule>
    <cfRule type="cellIs" dxfId="0" priority="15860" operator="equal">
      <formula>0</formula>
    </cfRule>
    <cfRule type="cellIs" dxfId="0" priority="15861" operator="equal">
      <formula>0</formula>
    </cfRule>
    <cfRule type="cellIs" dxfId="0" priority="15862" operator="equal">
      <formula>0</formula>
    </cfRule>
    <cfRule type="cellIs" dxfId="0" priority="15863" operator="equal">
      <formula>0</formula>
    </cfRule>
    <cfRule type="cellIs" dxfId="0" priority="15864" operator="equal">
      <formula>0</formula>
    </cfRule>
    <cfRule type="cellIs" dxfId="0" priority="15865" operator="equal">
      <formula>0</formula>
    </cfRule>
    <cfRule type="cellIs" dxfId="0" priority="15866" operator="equal">
      <formula>0</formula>
    </cfRule>
    <cfRule type="cellIs" dxfId="0" priority="15867" operator="equal">
      <formula>0</formula>
    </cfRule>
    <cfRule type="cellIs" dxfId="0" priority="15868" operator="equal">
      <formula>0</formula>
    </cfRule>
    <cfRule type="cellIs" dxfId="0" priority="15869" operator="equal">
      <formula>0</formula>
    </cfRule>
    <cfRule type="cellIs" dxfId="0" priority="15870" operator="equal">
      <formula>0</formula>
    </cfRule>
    <cfRule type="cellIs" dxfId="0" priority="15871" operator="equal">
      <formula>0</formula>
    </cfRule>
    <cfRule type="cellIs" dxfId="0" priority="15872" operator="equal">
      <formula>0</formula>
    </cfRule>
    <cfRule type="cellIs" dxfId="0" priority="15873" operator="equal">
      <formula>0</formula>
    </cfRule>
    <cfRule type="cellIs" dxfId="0" priority="15874" operator="equal">
      <formula>0</formula>
    </cfRule>
    <cfRule type="cellIs" dxfId="0" priority="15875" operator="equal">
      <formula>0</formula>
    </cfRule>
    <cfRule type="cellIs" dxfId="0" priority="15876" operator="equal">
      <formula>0</formula>
    </cfRule>
    <cfRule type="cellIs" dxfId="0" priority="15877" operator="equal">
      <formula>0</formula>
    </cfRule>
    <cfRule type="cellIs" dxfId="0" priority="15878" operator="equal">
      <formula>0</formula>
    </cfRule>
    <cfRule type="cellIs" dxfId="0" priority="15879" operator="equal">
      <formula>0</formula>
    </cfRule>
    <cfRule type="cellIs" dxfId="0" priority="15880" operator="equal">
      <formula>0</formula>
    </cfRule>
    <cfRule type="cellIs" dxfId="0" priority="15881" operator="equal">
      <formula>0</formula>
    </cfRule>
    <cfRule type="cellIs" dxfId="0" priority="15882" operator="equal">
      <formula>0</formula>
    </cfRule>
    <cfRule type="cellIs" dxfId="0" priority="15883" operator="equal">
      <formula>0</formula>
    </cfRule>
    <cfRule type="cellIs" dxfId="0" priority="15884" operator="equal">
      <formula>0</formula>
    </cfRule>
    <cfRule type="cellIs" dxfId="0" priority="15885" operator="equal">
      <formula>0</formula>
    </cfRule>
    <cfRule type="cellIs" dxfId="0" priority="15886" operator="equal">
      <formula>0</formula>
    </cfRule>
    <cfRule type="cellIs" dxfId="0" priority="15887" operator="equal">
      <formula>0</formula>
    </cfRule>
    <cfRule type="cellIs" dxfId="0" priority="15888" operator="equal">
      <formula>0</formula>
    </cfRule>
    <cfRule type="cellIs" dxfId="0" priority="15889" operator="equal">
      <formula>0</formula>
    </cfRule>
    <cfRule type="cellIs" dxfId="0" priority="15890" operator="equal">
      <formula>0</formula>
    </cfRule>
    <cfRule type="cellIs" dxfId="0" priority="15891" operator="equal">
      <formula>0</formula>
    </cfRule>
    <cfRule type="cellIs" dxfId="0" priority="15892" operator="equal">
      <formula>0</formula>
    </cfRule>
    <cfRule type="cellIs" dxfId="0" priority="15893" operator="equal">
      <formula>0</formula>
    </cfRule>
    <cfRule type="cellIs" dxfId="0" priority="15894" operator="equal">
      <formula>0</formula>
    </cfRule>
    <cfRule type="cellIs" dxfId="0" priority="15895" operator="equal">
      <formula>0</formula>
    </cfRule>
    <cfRule type="cellIs" dxfId="0" priority="15896" operator="equal">
      <formula>0</formula>
    </cfRule>
    <cfRule type="cellIs" dxfId="0" priority="15897" operator="equal">
      <formula>0</formula>
    </cfRule>
    <cfRule type="cellIs" dxfId="0" priority="15898" operator="equal">
      <formula>0</formula>
    </cfRule>
    <cfRule type="cellIs" dxfId="0" priority="15899" operator="equal">
      <formula>0</formula>
    </cfRule>
    <cfRule type="cellIs" dxfId="0" priority="15900" operator="equal">
      <formula>0</formula>
    </cfRule>
    <cfRule type="cellIs" dxfId="0" priority="15901" operator="equal">
      <formula>0</formula>
    </cfRule>
    <cfRule type="cellIs" dxfId="0" priority="15902" operator="equal">
      <formula>0</formula>
    </cfRule>
    <cfRule type="cellIs" dxfId="0" priority="15903" operator="equal">
      <formula>0</formula>
    </cfRule>
    <cfRule type="cellIs" dxfId="0" priority="15904" operator="equal">
      <formula>0</formula>
    </cfRule>
    <cfRule type="cellIs" dxfId="0" priority="15905" operator="equal">
      <formula>0</formula>
    </cfRule>
    <cfRule type="cellIs" dxfId="0" priority="15906" operator="equal">
      <formula>0</formula>
    </cfRule>
    <cfRule type="cellIs" dxfId="0" priority="15907" operator="equal">
      <formula>0</formula>
    </cfRule>
    <cfRule type="cellIs" dxfId="0" priority="15908" operator="equal">
      <formula>0</formula>
    </cfRule>
    <cfRule type="cellIs" dxfId="0" priority="15909" operator="equal">
      <formula>0</formula>
    </cfRule>
    <cfRule type="cellIs" dxfId="0" priority="15910" operator="equal">
      <formula>0</formula>
    </cfRule>
    <cfRule type="cellIs" dxfId="0" priority="15911" operator="equal">
      <formula>0</formula>
    </cfRule>
    <cfRule type="cellIs" dxfId="0" priority="15912" operator="equal">
      <formula>0</formula>
    </cfRule>
    <cfRule type="cellIs" dxfId="0" priority="15913" operator="equal">
      <formula>0</formula>
    </cfRule>
    <cfRule type="cellIs" dxfId="0" priority="15914" operator="equal">
      <formula>0</formula>
    </cfRule>
    <cfRule type="cellIs" dxfId="0" priority="15915" operator="equal">
      <formula>0</formula>
    </cfRule>
    <cfRule type="cellIs" dxfId="0" priority="15916" operator="equal">
      <formula>0</formula>
    </cfRule>
    <cfRule type="cellIs" dxfId="0" priority="15917" operator="equal">
      <formula>0</formula>
    </cfRule>
    <cfRule type="cellIs" dxfId="0" priority="15918" operator="equal">
      <formula>0</formula>
    </cfRule>
    <cfRule type="cellIs" dxfId="0" priority="15919" operator="equal">
      <formula>0</formula>
    </cfRule>
    <cfRule type="cellIs" dxfId="0" priority="15920" operator="equal">
      <formula>0</formula>
    </cfRule>
    <cfRule type="cellIs" dxfId="0" priority="15921" operator="equal">
      <formula>0</formula>
    </cfRule>
    <cfRule type="cellIs" dxfId="0" priority="15922" operator="equal">
      <formula>0</formula>
    </cfRule>
    <cfRule type="cellIs" dxfId="0" priority="15923" operator="equal">
      <formula>0</formula>
    </cfRule>
    <cfRule type="cellIs" dxfId="0" priority="15924" operator="equal">
      <formula>0</formula>
    </cfRule>
    <cfRule type="cellIs" dxfId="0" priority="15925" operator="equal">
      <formula>0</formula>
    </cfRule>
    <cfRule type="cellIs" dxfId="0" priority="15926" operator="equal">
      <formula>0</formula>
    </cfRule>
    <cfRule type="cellIs" dxfId="0" priority="15927" operator="equal">
      <formula>0</formula>
    </cfRule>
    <cfRule type="cellIs" dxfId="0" priority="15928" operator="equal">
      <formula>0</formula>
    </cfRule>
    <cfRule type="cellIs" dxfId="0" priority="15929" operator="equal">
      <formula>0</formula>
    </cfRule>
    <cfRule type="cellIs" dxfId="0" priority="15930" operator="equal">
      <formula>0</formula>
    </cfRule>
    <cfRule type="cellIs" dxfId="0" priority="15931" operator="equal">
      <formula>0</formula>
    </cfRule>
    <cfRule type="cellIs" dxfId="0" priority="15932" operator="equal">
      <formula>0</formula>
    </cfRule>
    <cfRule type="cellIs" dxfId="0" priority="15933" operator="equal">
      <formula>0</formula>
    </cfRule>
    <cfRule type="cellIs" dxfId="0" priority="15934" operator="equal">
      <formula>0</formula>
    </cfRule>
    <cfRule type="cellIs" dxfId="0" priority="15935" operator="equal">
      <formula>0</formula>
    </cfRule>
    <cfRule type="cellIs" dxfId="0" priority="15936" operator="equal">
      <formula>0</formula>
    </cfRule>
    <cfRule type="cellIs" dxfId="0" priority="15937" operator="equal">
      <formula>0</formula>
    </cfRule>
    <cfRule type="cellIs" dxfId="0" priority="15938" operator="equal">
      <formula>0</formula>
    </cfRule>
    <cfRule type="cellIs" dxfId="0" priority="15939" operator="equal">
      <formula>0</formula>
    </cfRule>
    <cfRule type="cellIs" dxfId="0" priority="15940" operator="equal">
      <formula>0</formula>
    </cfRule>
    <cfRule type="cellIs" dxfId="0" priority="15941" operator="equal">
      <formula>0</formula>
    </cfRule>
    <cfRule type="cellIs" dxfId="0" priority="15942" operator="equal">
      <formula>0</formula>
    </cfRule>
    <cfRule type="cellIs" dxfId="0" priority="15943" operator="equal">
      <formula>0</formula>
    </cfRule>
    <cfRule type="cellIs" dxfId="0" priority="15944" operator="equal">
      <formula>0</formula>
    </cfRule>
    <cfRule type="cellIs" dxfId="0" priority="15945" operator="equal">
      <formula>0</formula>
    </cfRule>
    <cfRule type="cellIs" dxfId="0" priority="15946" operator="equal">
      <formula>0</formula>
    </cfRule>
    <cfRule type="cellIs" dxfId="0" priority="15947" operator="equal">
      <formula>0</formula>
    </cfRule>
    <cfRule type="cellIs" dxfId="0" priority="15948" operator="equal">
      <formula>0</formula>
    </cfRule>
    <cfRule type="cellIs" dxfId="0" priority="15949" operator="equal">
      <formula>0</formula>
    </cfRule>
    <cfRule type="cellIs" dxfId="0" priority="15950" operator="equal">
      <formula>0</formula>
    </cfRule>
    <cfRule type="cellIs" dxfId="0" priority="15951" operator="equal">
      <formula>0</formula>
    </cfRule>
    <cfRule type="cellIs" dxfId="0" priority="15952" operator="equal">
      <formula>0</formula>
    </cfRule>
  </conditionalFormatting>
  <conditionalFormatting sqref="D563">
    <cfRule type="cellIs" dxfId="0" priority="14801" operator="equal">
      <formula>0</formula>
    </cfRule>
    <cfRule type="cellIs" dxfId="0" priority="14802" operator="equal">
      <formula>0</formula>
    </cfRule>
    <cfRule type="cellIs" dxfId="0" priority="14803" operator="equal">
      <formula>0</formula>
    </cfRule>
    <cfRule type="cellIs" dxfId="0" priority="14804" operator="equal">
      <formula>0</formula>
    </cfRule>
    <cfRule type="cellIs" dxfId="0" priority="14805" operator="equal">
      <formula>0</formula>
    </cfRule>
    <cfRule type="cellIs" dxfId="0" priority="14806" operator="equal">
      <formula>0</formula>
    </cfRule>
    <cfRule type="cellIs" dxfId="0" priority="14807" operator="equal">
      <formula>0</formula>
    </cfRule>
    <cfRule type="cellIs" dxfId="0" priority="14808" operator="equal">
      <formula>0</formula>
    </cfRule>
    <cfRule type="cellIs" dxfId="0" priority="14809" operator="equal">
      <formula>0</formula>
    </cfRule>
    <cfRule type="cellIs" dxfId="0" priority="14810" operator="equal">
      <formula>0</formula>
    </cfRule>
    <cfRule type="cellIs" dxfId="0" priority="14811" operator="equal">
      <formula>0</formula>
    </cfRule>
    <cfRule type="cellIs" dxfId="0" priority="14812" operator="equal">
      <formula>0</formula>
    </cfRule>
    <cfRule type="cellIs" dxfId="0" priority="14813" operator="equal">
      <formula>0</formula>
    </cfRule>
    <cfRule type="cellIs" dxfId="0" priority="14814" operator="equal">
      <formula>0</formula>
    </cfRule>
    <cfRule type="cellIs" dxfId="0" priority="14815" operator="equal">
      <formula>0</formula>
    </cfRule>
    <cfRule type="cellIs" dxfId="0" priority="14816" operator="equal">
      <formula>0</formula>
    </cfRule>
    <cfRule type="cellIs" dxfId="0" priority="14817" operator="equal">
      <formula>0</formula>
    </cfRule>
    <cfRule type="cellIs" dxfId="0" priority="14818" operator="equal">
      <formula>0</formula>
    </cfRule>
    <cfRule type="cellIs" dxfId="0" priority="14819" operator="equal">
      <formula>0</formula>
    </cfRule>
    <cfRule type="cellIs" dxfId="0" priority="14820" operator="equal">
      <formula>0</formula>
    </cfRule>
    <cfRule type="cellIs" dxfId="0" priority="14821" operator="equal">
      <formula>0</formula>
    </cfRule>
    <cfRule type="cellIs" dxfId="0" priority="14822" operator="equal">
      <formula>0</formula>
    </cfRule>
    <cfRule type="cellIs" dxfId="0" priority="14823" operator="equal">
      <formula>0</formula>
    </cfRule>
    <cfRule type="cellIs" dxfId="0" priority="14824" operator="equal">
      <formula>0</formula>
    </cfRule>
    <cfRule type="cellIs" dxfId="0" priority="14825" operator="equal">
      <formula>0</formula>
    </cfRule>
    <cfRule type="cellIs" dxfId="0" priority="14826" operator="equal">
      <formula>0</formula>
    </cfRule>
    <cfRule type="cellIs" dxfId="0" priority="14827" operator="equal">
      <formula>0</formula>
    </cfRule>
    <cfRule type="cellIs" dxfId="0" priority="14828" operator="equal">
      <formula>0</formula>
    </cfRule>
    <cfRule type="cellIs" dxfId="0" priority="14829" operator="equal">
      <formula>0</formula>
    </cfRule>
    <cfRule type="cellIs" dxfId="0" priority="14830" operator="equal">
      <formula>0</formula>
    </cfRule>
    <cfRule type="cellIs" dxfId="0" priority="14831" operator="equal">
      <formula>0</formula>
    </cfRule>
    <cfRule type="cellIs" dxfId="0" priority="14832" operator="equal">
      <formula>0</formula>
    </cfRule>
    <cfRule type="cellIs" dxfId="0" priority="14833" operator="equal">
      <formula>0</formula>
    </cfRule>
    <cfRule type="cellIs" dxfId="0" priority="14834" operator="equal">
      <formula>0</formula>
    </cfRule>
    <cfRule type="cellIs" dxfId="0" priority="14835" operator="equal">
      <formula>0</formula>
    </cfRule>
    <cfRule type="cellIs" dxfId="0" priority="14836" operator="equal">
      <formula>0</formula>
    </cfRule>
    <cfRule type="cellIs" dxfId="0" priority="14837" operator="equal">
      <formula>0</formula>
    </cfRule>
    <cfRule type="cellIs" dxfId="0" priority="14838" operator="equal">
      <formula>0</formula>
    </cfRule>
    <cfRule type="cellIs" dxfId="0" priority="14839" operator="equal">
      <formula>0</formula>
    </cfRule>
    <cfRule type="cellIs" dxfId="0" priority="14840" operator="equal">
      <formula>0</formula>
    </cfRule>
    <cfRule type="cellIs" dxfId="0" priority="14841" operator="equal">
      <formula>0</formula>
    </cfRule>
    <cfRule type="cellIs" dxfId="0" priority="14842" operator="equal">
      <formula>0</formula>
    </cfRule>
    <cfRule type="cellIs" dxfId="0" priority="14843" operator="equal">
      <formula>0</formula>
    </cfRule>
    <cfRule type="cellIs" dxfId="0" priority="14844" operator="equal">
      <formula>0</formula>
    </cfRule>
    <cfRule type="cellIs" dxfId="0" priority="14845" operator="equal">
      <formula>0</formula>
    </cfRule>
    <cfRule type="cellIs" dxfId="0" priority="14846" operator="equal">
      <formula>0</formula>
    </cfRule>
    <cfRule type="cellIs" dxfId="0" priority="14847" operator="equal">
      <formula>0</formula>
    </cfRule>
    <cfRule type="cellIs" dxfId="0" priority="14848" operator="equal">
      <formula>0</formula>
    </cfRule>
    <cfRule type="cellIs" dxfId="0" priority="14849" operator="equal">
      <formula>0</formula>
    </cfRule>
    <cfRule type="cellIs" dxfId="0" priority="14850" operator="equal">
      <formula>0</formula>
    </cfRule>
    <cfRule type="cellIs" dxfId="0" priority="14851" operator="equal">
      <formula>0</formula>
    </cfRule>
    <cfRule type="cellIs" dxfId="0" priority="14852" operator="equal">
      <formula>0</formula>
    </cfRule>
    <cfRule type="cellIs" dxfId="0" priority="14853" operator="equal">
      <formula>0</formula>
    </cfRule>
    <cfRule type="cellIs" dxfId="0" priority="14854" operator="equal">
      <formula>0</formula>
    </cfRule>
    <cfRule type="cellIs" dxfId="0" priority="14855" operator="equal">
      <formula>0</formula>
    </cfRule>
    <cfRule type="cellIs" dxfId="0" priority="14856" operator="equal">
      <formula>0</formula>
    </cfRule>
    <cfRule type="cellIs" dxfId="0" priority="14857" operator="equal">
      <formula>0</formula>
    </cfRule>
    <cfRule type="cellIs" dxfId="0" priority="14858" operator="equal">
      <formula>0</formula>
    </cfRule>
    <cfRule type="cellIs" dxfId="0" priority="14859" operator="equal">
      <formula>0</formula>
    </cfRule>
    <cfRule type="cellIs" dxfId="0" priority="14860" operator="equal">
      <formula>0</formula>
    </cfRule>
    <cfRule type="cellIs" dxfId="0" priority="14861" operator="equal">
      <formula>0</formula>
    </cfRule>
    <cfRule type="cellIs" dxfId="0" priority="14862" operator="equal">
      <formula>0</formula>
    </cfRule>
    <cfRule type="cellIs" dxfId="0" priority="14863" operator="equal">
      <formula>0</formula>
    </cfRule>
    <cfRule type="cellIs" dxfId="0" priority="14864" operator="equal">
      <formula>0</formula>
    </cfRule>
    <cfRule type="cellIs" dxfId="0" priority="14865" operator="equal">
      <formula>0</formula>
    </cfRule>
    <cfRule type="cellIs" dxfId="0" priority="14866" operator="equal">
      <formula>0</formula>
    </cfRule>
    <cfRule type="cellIs" dxfId="0" priority="14867" operator="equal">
      <formula>0</formula>
    </cfRule>
    <cfRule type="cellIs" dxfId="0" priority="14868" operator="equal">
      <formula>0</formula>
    </cfRule>
    <cfRule type="cellIs" dxfId="0" priority="14869" operator="equal">
      <formula>0</formula>
    </cfRule>
    <cfRule type="cellIs" dxfId="0" priority="14870" operator="equal">
      <formula>0</formula>
    </cfRule>
    <cfRule type="cellIs" dxfId="0" priority="14871" operator="equal">
      <formula>0</formula>
    </cfRule>
    <cfRule type="cellIs" dxfId="0" priority="14872" operator="equal">
      <formula>0</formula>
    </cfRule>
    <cfRule type="cellIs" dxfId="0" priority="14873" operator="equal">
      <formula>0</formula>
    </cfRule>
    <cfRule type="cellIs" dxfId="0" priority="14874" operator="equal">
      <formula>0</formula>
    </cfRule>
    <cfRule type="cellIs" dxfId="0" priority="14875" operator="equal">
      <formula>0</formula>
    </cfRule>
    <cfRule type="cellIs" dxfId="0" priority="14876" operator="equal">
      <formula>0</formula>
    </cfRule>
    <cfRule type="cellIs" dxfId="0" priority="14877" operator="equal">
      <formula>0</formula>
    </cfRule>
    <cfRule type="cellIs" dxfId="0" priority="14878" operator="equal">
      <formula>0</formula>
    </cfRule>
    <cfRule type="cellIs" dxfId="0" priority="14879" operator="equal">
      <formula>0</formula>
    </cfRule>
    <cfRule type="cellIs" dxfId="0" priority="14880" operator="equal">
      <formula>0</formula>
    </cfRule>
    <cfRule type="cellIs" dxfId="0" priority="14881" operator="equal">
      <formula>0</formula>
    </cfRule>
    <cfRule type="cellIs" dxfId="0" priority="14882" operator="equal">
      <formula>0</formula>
    </cfRule>
    <cfRule type="cellIs" dxfId="0" priority="14883" operator="equal">
      <formula>0</formula>
    </cfRule>
    <cfRule type="cellIs" dxfId="0" priority="14884" operator="equal">
      <formula>0</formula>
    </cfRule>
    <cfRule type="cellIs" dxfId="0" priority="14885" operator="equal">
      <formula>0</formula>
    </cfRule>
    <cfRule type="cellIs" dxfId="0" priority="14886" operator="equal">
      <formula>0</formula>
    </cfRule>
    <cfRule type="cellIs" dxfId="0" priority="14887" operator="equal">
      <formula>0</formula>
    </cfRule>
    <cfRule type="cellIs" dxfId="0" priority="14888" operator="equal">
      <formula>0</formula>
    </cfRule>
    <cfRule type="cellIs" dxfId="0" priority="14889" operator="equal">
      <formula>0</formula>
    </cfRule>
    <cfRule type="cellIs" dxfId="0" priority="14890" operator="equal">
      <formula>0</formula>
    </cfRule>
    <cfRule type="cellIs" dxfId="0" priority="14891" operator="equal">
      <formula>0</formula>
    </cfRule>
    <cfRule type="cellIs" dxfId="0" priority="14892" operator="equal">
      <formula>0</formula>
    </cfRule>
    <cfRule type="cellIs" dxfId="0" priority="14893" operator="equal">
      <formula>0</formula>
    </cfRule>
    <cfRule type="cellIs" dxfId="0" priority="14894" operator="equal">
      <formula>0</formula>
    </cfRule>
    <cfRule type="cellIs" dxfId="0" priority="14895" operator="equal">
      <formula>0</formula>
    </cfRule>
    <cfRule type="cellIs" dxfId="0" priority="14896" operator="equal">
      <formula>0</formula>
    </cfRule>
    <cfRule type="cellIs" dxfId="0" priority="14897" operator="equal">
      <formula>0</formula>
    </cfRule>
    <cfRule type="cellIs" dxfId="0" priority="14898" operator="equal">
      <formula>0</formula>
    </cfRule>
    <cfRule type="cellIs" dxfId="0" priority="14899" operator="equal">
      <formula>0</formula>
    </cfRule>
    <cfRule type="cellIs" dxfId="0" priority="14900" operator="equal">
      <formula>0</formula>
    </cfRule>
    <cfRule type="cellIs" dxfId="0" priority="14901" operator="equal">
      <formula>0</formula>
    </cfRule>
    <cfRule type="cellIs" dxfId="0" priority="14902" operator="equal">
      <formula>0</formula>
    </cfRule>
    <cfRule type="cellIs" dxfId="0" priority="14903" operator="equal">
      <formula>0</formula>
    </cfRule>
    <cfRule type="cellIs" dxfId="0" priority="14904" operator="equal">
      <formula>0</formula>
    </cfRule>
    <cfRule type="cellIs" dxfId="0" priority="14905" operator="equal">
      <formula>0</formula>
    </cfRule>
    <cfRule type="cellIs" dxfId="0" priority="14906" operator="equal">
      <formula>0</formula>
    </cfRule>
    <cfRule type="cellIs" dxfId="0" priority="14907" operator="equal">
      <formula>0</formula>
    </cfRule>
    <cfRule type="cellIs" dxfId="0" priority="14908" operator="equal">
      <formula>0</formula>
    </cfRule>
    <cfRule type="cellIs" dxfId="0" priority="14909" operator="equal">
      <formula>0</formula>
    </cfRule>
    <cfRule type="cellIs" dxfId="0" priority="14910" operator="equal">
      <formula>0</formula>
    </cfRule>
    <cfRule type="cellIs" dxfId="0" priority="14911" operator="equal">
      <formula>0</formula>
    </cfRule>
    <cfRule type="cellIs" dxfId="0" priority="14912" operator="equal">
      <formula>0</formula>
    </cfRule>
    <cfRule type="cellIs" dxfId="0" priority="14913" operator="equal">
      <formula>0</formula>
    </cfRule>
    <cfRule type="cellIs" dxfId="0" priority="14914" operator="equal">
      <formula>0</formula>
    </cfRule>
    <cfRule type="cellIs" dxfId="0" priority="14915" operator="equal">
      <formula>0</formula>
    </cfRule>
    <cfRule type="cellIs" dxfId="0" priority="14916" operator="equal">
      <formula>0</formula>
    </cfRule>
    <cfRule type="cellIs" dxfId="0" priority="14917" operator="equal">
      <formula>0</formula>
    </cfRule>
    <cfRule type="cellIs" dxfId="0" priority="14918" operator="equal">
      <formula>0</formula>
    </cfRule>
    <cfRule type="cellIs" dxfId="0" priority="14919" operator="equal">
      <formula>0</formula>
    </cfRule>
    <cfRule type="cellIs" dxfId="0" priority="14920" operator="equal">
      <formula>0</formula>
    </cfRule>
    <cfRule type="cellIs" dxfId="0" priority="14921" operator="equal">
      <formula>0</formula>
    </cfRule>
    <cfRule type="cellIs" dxfId="0" priority="14922" operator="equal">
      <formula>0</formula>
    </cfRule>
    <cfRule type="cellIs" dxfId="0" priority="14923" operator="equal">
      <formula>0</formula>
    </cfRule>
    <cfRule type="cellIs" dxfId="0" priority="14924" operator="equal">
      <formula>0</formula>
    </cfRule>
    <cfRule type="cellIs" dxfId="0" priority="14925" operator="equal">
      <formula>0</formula>
    </cfRule>
    <cfRule type="cellIs" dxfId="0" priority="14926" operator="equal">
      <formula>0</formula>
    </cfRule>
    <cfRule type="cellIs" dxfId="0" priority="14927" operator="equal">
      <formula>0</formula>
    </cfRule>
    <cfRule type="cellIs" dxfId="0" priority="14928" operator="equal">
      <formula>0</formula>
    </cfRule>
    <cfRule type="cellIs" dxfId="0" priority="14929" operator="equal">
      <formula>0</formula>
    </cfRule>
    <cfRule type="cellIs" dxfId="0" priority="14930" operator="equal">
      <formula>0</formula>
    </cfRule>
    <cfRule type="cellIs" dxfId="0" priority="14931" operator="equal">
      <formula>0</formula>
    </cfRule>
    <cfRule type="cellIs" dxfId="0" priority="14932" operator="equal">
      <formula>0</formula>
    </cfRule>
    <cfRule type="cellIs" dxfId="0" priority="14933" operator="equal">
      <formula>0</formula>
    </cfRule>
    <cfRule type="cellIs" dxfId="0" priority="14934" operator="equal">
      <formula>0</formula>
    </cfRule>
    <cfRule type="cellIs" dxfId="0" priority="14935" operator="equal">
      <formula>0</formula>
    </cfRule>
    <cfRule type="cellIs" dxfId="0" priority="14936" operator="equal">
      <formula>0</formula>
    </cfRule>
    <cfRule type="cellIs" dxfId="0" priority="14937" operator="equal">
      <formula>0</formula>
    </cfRule>
    <cfRule type="cellIs" dxfId="0" priority="14938" operator="equal">
      <formula>0</formula>
    </cfRule>
    <cfRule type="cellIs" dxfId="0" priority="14939" operator="equal">
      <formula>0</formula>
    </cfRule>
    <cfRule type="cellIs" dxfId="0" priority="14940" operator="equal">
      <formula>0</formula>
    </cfRule>
    <cfRule type="cellIs" dxfId="0" priority="14941" operator="equal">
      <formula>0</formula>
    </cfRule>
    <cfRule type="cellIs" dxfId="0" priority="14942" operator="equal">
      <formula>0</formula>
    </cfRule>
    <cfRule type="cellIs" dxfId="0" priority="14943" operator="equal">
      <formula>0</formula>
    </cfRule>
    <cfRule type="cellIs" dxfId="0" priority="14944" operator="equal">
      <formula>0</formula>
    </cfRule>
    <cfRule type="cellIs" dxfId="0" priority="14945" operator="equal">
      <formula>0</formula>
    </cfRule>
    <cfRule type="cellIs" dxfId="0" priority="14946" operator="equal">
      <formula>0</formula>
    </cfRule>
    <cfRule type="cellIs" dxfId="0" priority="14947" operator="equal">
      <formula>0</formula>
    </cfRule>
    <cfRule type="cellIs" dxfId="0" priority="14948" operator="equal">
      <formula>0</formula>
    </cfRule>
    <cfRule type="cellIs" dxfId="0" priority="14949" operator="equal">
      <formula>0</formula>
    </cfRule>
    <cfRule type="cellIs" dxfId="0" priority="14950" operator="equal">
      <formula>0</formula>
    </cfRule>
    <cfRule type="cellIs" dxfId="0" priority="14951" operator="equal">
      <formula>0</formula>
    </cfRule>
    <cfRule type="cellIs" dxfId="0" priority="14952" operator="equal">
      <formula>0</formula>
    </cfRule>
    <cfRule type="cellIs" dxfId="0" priority="14953" operator="equal">
      <formula>0</formula>
    </cfRule>
    <cfRule type="cellIs" dxfId="0" priority="14954" operator="equal">
      <formula>0</formula>
    </cfRule>
    <cfRule type="cellIs" dxfId="0" priority="14955" operator="equal">
      <formula>0</formula>
    </cfRule>
    <cfRule type="cellIs" dxfId="0" priority="14956" operator="equal">
      <formula>0</formula>
    </cfRule>
    <cfRule type="cellIs" dxfId="0" priority="14957" operator="equal">
      <formula>0</formula>
    </cfRule>
    <cfRule type="cellIs" dxfId="0" priority="14958" operator="equal">
      <formula>0</formula>
    </cfRule>
    <cfRule type="cellIs" dxfId="0" priority="14959" operator="equal">
      <formula>0</formula>
    </cfRule>
    <cfRule type="cellIs" dxfId="0" priority="14960" operator="equal">
      <formula>0</formula>
    </cfRule>
    <cfRule type="cellIs" dxfId="0" priority="14961" operator="equal">
      <formula>0</formula>
    </cfRule>
    <cfRule type="cellIs" dxfId="0" priority="14962" operator="equal">
      <formula>0</formula>
    </cfRule>
    <cfRule type="cellIs" dxfId="0" priority="14963" operator="equal">
      <formula>0</formula>
    </cfRule>
    <cfRule type="cellIs" dxfId="0" priority="14964" operator="equal">
      <formula>0</formula>
    </cfRule>
    <cfRule type="cellIs" dxfId="0" priority="14965" operator="equal">
      <formula>0</formula>
    </cfRule>
    <cfRule type="cellIs" dxfId="0" priority="14966" operator="equal">
      <formula>0</formula>
    </cfRule>
    <cfRule type="cellIs" dxfId="0" priority="14967" operator="equal">
      <formula>0</formula>
    </cfRule>
    <cfRule type="cellIs" dxfId="0" priority="14968" operator="equal">
      <formula>0</formula>
    </cfRule>
    <cfRule type="cellIs" dxfId="0" priority="14969" operator="equal">
      <formula>0</formula>
    </cfRule>
    <cfRule type="cellIs" dxfId="0" priority="14970" operator="equal">
      <formula>0</formula>
    </cfRule>
    <cfRule type="cellIs" dxfId="0" priority="14971" operator="equal">
      <formula>0</formula>
    </cfRule>
    <cfRule type="cellIs" dxfId="0" priority="14972" operator="equal">
      <formula>0</formula>
    </cfRule>
    <cfRule type="cellIs" dxfId="0" priority="14973" operator="equal">
      <formula>0</formula>
    </cfRule>
    <cfRule type="cellIs" dxfId="0" priority="14974" operator="equal">
      <formula>0</formula>
    </cfRule>
    <cfRule type="cellIs" dxfId="0" priority="14975" operator="equal">
      <formula>0</formula>
    </cfRule>
    <cfRule type="cellIs" dxfId="0" priority="14976" operator="equal">
      <formula>0</formula>
    </cfRule>
    <cfRule type="cellIs" dxfId="0" priority="14977" operator="equal">
      <formula>0</formula>
    </cfRule>
    <cfRule type="cellIs" dxfId="0" priority="14978" operator="equal">
      <formula>0</formula>
    </cfRule>
    <cfRule type="cellIs" dxfId="0" priority="14979" operator="equal">
      <formula>0</formula>
    </cfRule>
    <cfRule type="cellIs" dxfId="0" priority="14980" operator="equal">
      <formula>0</formula>
    </cfRule>
    <cfRule type="cellIs" dxfId="0" priority="14981" operator="equal">
      <formula>0</formula>
    </cfRule>
    <cfRule type="cellIs" dxfId="0" priority="14982" operator="equal">
      <formula>0</formula>
    </cfRule>
    <cfRule type="cellIs" dxfId="0" priority="14983" operator="equal">
      <formula>0</formula>
    </cfRule>
    <cfRule type="cellIs" dxfId="0" priority="14984" operator="equal">
      <formula>0</formula>
    </cfRule>
    <cfRule type="cellIs" dxfId="0" priority="14985" operator="equal">
      <formula>0</formula>
    </cfRule>
    <cfRule type="cellIs" dxfId="0" priority="14986" operator="equal">
      <formula>0</formula>
    </cfRule>
    <cfRule type="cellIs" dxfId="0" priority="14987" operator="equal">
      <formula>0</formula>
    </cfRule>
    <cfRule type="cellIs" dxfId="0" priority="14988" operator="equal">
      <formula>0</formula>
    </cfRule>
    <cfRule type="cellIs" dxfId="0" priority="14989" operator="equal">
      <formula>0</formula>
    </cfRule>
    <cfRule type="cellIs" dxfId="0" priority="14990" operator="equal">
      <formula>0</formula>
    </cfRule>
    <cfRule type="cellIs" dxfId="0" priority="14991" operator="equal">
      <formula>0</formula>
    </cfRule>
    <cfRule type="cellIs" dxfId="0" priority="14992" operator="equal">
      <formula>0</formula>
    </cfRule>
    <cfRule type="cellIs" dxfId="0" priority="14993" operator="equal">
      <formula>0</formula>
    </cfRule>
    <cfRule type="cellIs" dxfId="0" priority="14994" operator="equal">
      <formula>0</formula>
    </cfRule>
    <cfRule type="cellIs" dxfId="0" priority="14995" operator="equal">
      <formula>0</formula>
    </cfRule>
    <cfRule type="cellIs" dxfId="0" priority="14996" operator="equal">
      <formula>0</formula>
    </cfRule>
    <cfRule type="cellIs" dxfId="0" priority="14997" operator="equal">
      <formula>0</formula>
    </cfRule>
    <cfRule type="cellIs" dxfId="0" priority="14998" operator="equal">
      <formula>0</formula>
    </cfRule>
    <cfRule type="cellIs" dxfId="0" priority="14999" operator="equal">
      <formula>0</formula>
    </cfRule>
    <cfRule type="cellIs" dxfId="0" priority="15000" operator="equal">
      <formula>0</formula>
    </cfRule>
    <cfRule type="cellIs" dxfId="0" priority="15001" operator="equal">
      <formula>0</formula>
    </cfRule>
    <cfRule type="cellIs" dxfId="0" priority="15002" operator="equal">
      <formula>0</formula>
    </cfRule>
    <cfRule type="cellIs" dxfId="0" priority="15003" operator="equal">
      <formula>0</formula>
    </cfRule>
    <cfRule type="cellIs" dxfId="0" priority="15004" operator="equal">
      <formula>0</formula>
    </cfRule>
    <cfRule type="cellIs" dxfId="0" priority="15005" operator="equal">
      <formula>0</formula>
    </cfRule>
    <cfRule type="cellIs" dxfId="0" priority="15006" operator="equal">
      <formula>0</formula>
    </cfRule>
    <cfRule type="cellIs" dxfId="0" priority="15007" operator="equal">
      <formula>0</formula>
    </cfRule>
    <cfRule type="cellIs" dxfId="0" priority="15008" operator="equal">
      <formula>0</formula>
    </cfRule>
    <cfRule type="cellIs" dxfId="0" priority="15009" operator="equal">
      <formula>0</formula>
    </cfRule>
    <cfRule type="cellIs" dxfId="0" priority="15010" operator="equal">
      <formula>0</formula>
    </cfRule>
    <cfRule type="cellIs" dxfId="0" priority="15011" operator="equal">
      <formula>0</formula>
    </cfRule>
    <cfRule type="cellIs" dxfId="0" priority="15012" operator="equal">
      <formula>0</formula>
    </cfRule>
    <cfRule type="cellIs" dxfId="0" priority="15013" operator="equal">
      <formula>0</formula>
    </cfRule>
    <cfRule type="cellIs" dxfId="0" priority="15014" operator="equal">
      <formula>0</formula>
    </cfRule>
    <cfRule type="cellIs" dxfId="0" priority="15015" operator="equal">
      <formula>0</formula>
    </cfRule>
    <cfRule type="cellIs" dxfId="0" priority="15016" operator="equal">
      <formula>0</formula>
    </cfRule>
    <cfRule type="cellIs" dxfId="0" priority="15017" operator="equal">
      <formula>0</formula>
    </cfRule>
    <cfRule type="cellIs" dxfId="0" priority="15018" operator="equal">
      <formula>0</formula>
    </cfRule>
    <cfRule type="cellIs" dxfId="0" priority="15019" operator="equal">
      <formula>0</formula>
    </cfRule>
    <cfRule type="cellIs" dxfId="0" priority="15020" operator="equal">
      <formula>0</formula>
    </cfRule>
    <cfRule type="cellIs" dxfId="0" priority="15021" operator="equal">
      <formula>0</formula>
    </cfRule>
    <cfRule type="cellIs" dxfId="0" priority="15022" operator="equal">
      <formula>0</formula>
    </cfRule>
    <cfRule type="cellIs" dxfId="0" priority="15023" operator="equal">
      <formula>0</formula>
    </cfRule>
    <cfRule type="cellIs" dxfId="0" priority="15024" operator="equal">
      <formula>0</formula>
    </cfRule>
    <cfRule type="cellIs" dxfId="0" priority="15025" operator="equal">
      <formula>0</formula>
    </cfRule>
    <cfRule type="cellIs" dxfId="0" priority="15026" operator="equal">
      <formula>0</formula>
    </cfRule>
    <cfRule type="cellIs" dxfId="0" priority="15027" operator="equal">
      <formula>0</formula>
    </cfRule>
    <cfRule type="cellIs" dxfId="0" priority="15028" operator="equal">
      <formula>0</formula>
    </cfRule>
    <cfRule type="cellIs" dxfId="0" priority="15029" operator="equal">
      <formula>0</formula>
    </cfRule>
    <cfRule type="cellIs" dxfId="0" priority="15030" operator="equal">
      <formula>0</formula>
    </cfRule>
    <cfRule type="cellIs" dxfId="0" priority="15031" operator="equal">
      <formula>0</formula>
    </cfRule>
    <cfRule type="cellIs" dxfId="0" priority="15032" operator="equal">
      <formula>0</formula>
    </cfRule>
    <cfRule type="cellIs" dxfId="0" priority="15033" operator="equal">
      <formula>0</formula>
    </cfRule>
    <cfRule type="cellIs" dxfId="0" priority="15034" operator="equal">
      <formula>0</formula>
    </cfRule>
    <cfRule type="cellIs" dxfId="0" priority="15035" operator="equal">
      <formula>0</formula>
    </cfRule>
    <cfRule type="cellIs" dxfId="0" priority="15036" operator="equal">
      <formula>0</formula>
    </cfRule>
    <cfRule type="cellIs" dxfId="0" priority="15037" operator="equal">
      <formula>0</formula>
    </cfRule>
    <cfRule type="cellIs" dxfId="0" priority="15038" operator="equal">
      <formula>0</formula>
    </cfRule>
    <cfRule type="cellIs" dxfId="0" priority="15039" operator="equal">
      <formula>0</formula>
    </cfRule>
    <cfRule type="cellIs" dxfId="0" priority="15040" operator="equal">
      <formula>0</formula>
    </cfRule>
    <cfRule type="cellIs" dxfId="0" priority="15041" operator="equal">
      <formula>0</formula>
    </cfRule>
    <cfRule type="cellIs" dxfId="0" priority="15042" operator="equal">
      <formula>0</formula>
    </cfRule>
    <cfRule type="cellIs" dxfId="0" priority="15043" operator="equal">
      <formula>0</formula>
    </cfRule>
    <cfRule type="cellIs" dxfId="0" priority="15044" operator="equal">
      <formula>0</formula>
    </cfRule>
    <cfRule type="cellIs" dxfId="0" priority="15045" operator="equal">
      <formula>0</formula>
    </cfRule>
    <cfRule type="cellIs" dxfId="0" priority="15046" operator="equal">
      <formula>0</formula>
    </cfRule>
    <cfRule type="cellIs" dxfId="0" priority="15047" operator="equal">
      <formula>0</formula>
    </cfRule>
    <cfRule type="cellIs" dxfId="0" priority="15048" operator="equal">
      <formula>0</formula>
    </cfRule>
    <cfRule type="cellIs" dxfId="0" priority="15049" operator="equal">
      <formula>0</formula>
    </cfRule>
    <cfRule type="cellIs" dxfId="0" priority="15050" operator="equal">
      <formula>0</formula>
    </cfRule>
    <cfRule type="cellIs" dxfId="0" priority="15051" operator="equal">
      <formula>0</formula>
    </cfRule>
    <cfRule type="cellIs" dxfId="0" priority="15052" operator="equal">
      <formula>0</formula>
    </cfRule>
    <cfRule type="cellIs" dxfId="0" priority="15053" operator="equal">
      <formula>0</formula>
    </cfRule>
    <cfRule type="cellIs" dxfId="0" priority="15054" operator="equal">
      <formula>0</formula>
    </cfRule>
    <cfRule type="cellIs" dxfId="0" priority="15055" operator="equal">
      <formula>0</formula>
    </cfRule>
    <cfRule type="cellIs" dxfId="0" priority="15056" operator="equal">
      <formula>0</formula>
    </cfRule>
    <cfRule type="cellIs" dxfId="0" priority="15057" operator="equal">
      <formula>0</formula>
    </cfRule>
    <cfRule type="cellIs" dxfId="0" priority="15058" operator="equal">
      <formula>0</formula>
    </cfRule>
    <cfRule type="cellIs" dxfId="0" priority="15059" operator="equal">
      <formula>0</formula>
    </cfRule>
    <cfRule type="cellIs" dxfId="0" priority="15060" operator="equal">
      <formula>0</formula>
    </cfRule>
    <cfRule type="cellIs" dxfId="0" priority="15061" operator="equal">
      <formula>0</formula>
    </cfRule>
    <cfRule type="cellIs" dxfId="0" priority="15062" operator="equal">
      <formula>0</formula>
    </cfRule>
    <cfRule type="cellIs" dxfId="0" priority="15063" operator="equal">
      <formula>0</formula>
    </cfRule>
    <cfRule type="cellIs" dxfId="0" priority="15064" operator="equal">
      <formula>0</formula>
    </cfRule>
    <cfRule type="cellIs" dxfId="0" priority="15065" operator="equal">
      <formula>0</formula>
    </cfRule>
    <cfRule type="cellIs" dxfId="0" priority="15066" operator="equal">
      <formula>0</formula>
    </cfRule>
    <cfRule type="cellIs" dxfId="0" priority="15067" operator="equal">
      <formula>0</formula>
    </cfRule>
    <cfRule type="cellIs" dxfId="0" priority="15068" operator="equal">
      <formula>0</formula>
    </cfRule>
    <cfRule type="cellIs" dxfId="0" priority="15069" operator="equal">
      <formula>0</formula>
    </cfRule>
    <cfRule type="cellIs" dxfId="0" priority="15070" operator="equal">
      <formula>0</formula>
    </cfRule>
    <cfRule type="cellIs" dxfId="0" priority="15071" operator="equal">
      <formula>0</formula>
    </cfRule>
    <cfRule type="cellIs" dxfId="0" priority="15072" operator="equal">
      <formula>0</formula>
    </cfRule>
    <cfRule type="cellIs" dxfId="0" priority="15073" operator="equal">
      <formula>0</formula>
    </cfRule>
    <cfRule type="cellIs" dxfId="0" priority="15074" operator="equal">
      <formula>0</formula>
    </cfRule>
    <cfRule type="cellIs" dxfId="0" priority="15075" operator="equal">
      <formula>0</formula>
    </cfRule>
    <cfRule type="cellIs" dxfId="0" priority="15076" operator="equal">
      <formula>0</formula>
    </cfRule>
    <cfRule type="cellIs" dxfId="0" priority="15077" operator="equal">
      <formula>0</formula>
    </cfRule>
    <cfRule type="cellIs" dxfId="0" priority="15078" operator="equal">
      <formula>0</formula>
    </cfRule>
    <cfRule type="cellIs" dxfId="0" priority="15079" operator="equal">
      <formula>0</formula>
    </cfRule>
    <cfRule type="cellIs" dxfId="0" priority="15080" operator="equal">
      <formula>0</formula>
    </cfRule>
    <cfRule type="cellIs" dxfId="0" priority="15081" operator="equal">
      <formula>0</formula>
    </cfRule>
    <cfRule type="cellIs" dxfId="0" priority="15082" operator="equal">
      <formula>0</formula>
    </cfRule>
    <cfRule type="cellIs" dxfId="0" priority="15083" operator="equal">
      <formula>0</formula>
    </cfRule>
    <cfRule type="cellIs" dxfId="0" priority="15084" operator="equal">
      <formula>0</formula>
    </cfRule>
    <cfRule type="cellIs" dxfId="0" priority="15085" operator="equal">
      <formula>0</formula>
    </cfRule>
    <cfRule type="cellIs" dxfId="0" priority="15086" operator="equal">
      <formula>0</formula>
    </cfRule>
    <cfRule type="cellIs" dxfId="0" priority="15087" operator="equal">
      <formula>0</formula>
    </cfRule>
    <cfRule type="cellIs" dxfId="0" priority="15088" operator="equal">
      <formula>0</formula>
    </cfRule>
    <cfRule type="cellIs" dxfId="0" priority="15089" operator="equal">
      <formula>0</formula>
    </cfRule>
    <cfRule type="cellIs" dxfId="0" priority="15090" operator="equal">
      <formula>0</formula>
    </cfRule>
    <cfRule type="cellIs" dxfId="0" priority="15091" operator="equal">
      <formula>0</formula>
    </cfRule>
    <cfRule type="cellIs" dxfId="0" priority="15092" operator="equal">
      <formula>0</formula>
    </cfRule>
    <cfRule type="cellIs" dxfId="0" priority="15093" operator="equal">
      <formula>0</formula>
    </cfRule>
    <cfRule type="cellIs" dxfId="0" priority="15094" operator="equal">
      <formula>0</formula>
    </cfRule>
    <cfRule type="cellIs" dxfId="0" priority="15095" operator="equal">
      <formula>0</formula>
    </cfRule>
    <cfRule type="cellIs" dxfId="0" priority="15096" operator="equal">
      <formula>0</formula>
    </cfRule>
    <cfRule type="cellIs" dxfId="0" priority="15097" operator="equal">
      <formula>0</formula>
    </cfRule>
    <cfRule type="cellIs" dxfId="0" priority="15098" operator="equal">
      <formula>0</formula>
    </cfRule>
    <cfRule type="cellIs" dxfId="0" priority="15099" operator="equal">
      <formula>0</formula>
    </cfRule>
    <cfRule type="cellIs" dxfId="0" priority="15100" operator="equal">
      <formula>0</formula>
    </cfRule>
    <cfRule type="cellIs" dxfId="0" priority="15101" operator="equal">
      <formula>0</formula>
    </cfRule>
    <cfRule type="cellIs" dxfId="0" priority="15102" operator="equal">
      <formula>0</formula>
    </cfRule>
    <cfRule type="cellIs" dxfId="0" priority="15103" operator="equal">
      <formula>0</formula>
    </cfRule>
    <cfRule type="cellIs" dxfId="0" priority="15104" operator="equal">
      <formula>0</formula>
    </cfRule>
    <cfRule type="cellIs" dxfId="0" priority="15105" operator="equal">
      <formula>0</formula>
    </cfRule>
    <cfRule type="cellIs" dxfId="0" priority="15106" operator="equal">
      <formula>0</formula>
    </cfRule>
    <cfRule type="cellIs" dxfId="0" priority="15107" operator="equal">
      <formula>0</formula>
    </cfRule>
    <cfRule type="cellIs" dxfId="0" priority="15108" operator="equal">
      <formula>0</formula>
    </cfRule>
    <cfRule type="cellIs" dxfId="0" priority="15109" operator="equal">
      <formula>0</formula>
    </cfRule>
    <cfRule type="cellIs" dxfId="0" priority="15110" operator="equal">
      <formula>0</formula>
    </cfRule>
    <cfRule type="cellIs" dxfId="0" priority="15111" operator="equal">
      <formula>0</formula>
    </cfRule>
    <cfRule type="cellIs" dxfId="0" priority="15112" operator="equal">
      <formula>0</formula>
    </cfRule>
    <cfRule type="cellIs" dxfId="0" priority="15113" operator="equal">
      <formula>0</formula>
    </cfRule>
    <cfRule type="cellIs" dxfId="0" priority="15114" operator="equal">
      <formula>0</formula>
    </cfRule>
    <cfRule type="cellIs" dxfId="0" priority="15115" operator="equal">
      <formula>0</formula>
    </cfRule>
    <cfRule type="cellIs" dxfId="0" priority="15116" operator="equal">
      <formula>0</formula>
    </cfRule>
    <cfRule type="cellIs" dxfId="0" priority="15117" operator="equal">
      <formula>0</formula>
    </cfRule>
    <cfRule type="cellIs" dxfId="0" priority="15118" operator="equal">
      <formula>0</formula>
    </cfRule>
    <cfRule type="cellIs" dxfId="0" priority="15119" operator="equal">
      <formula>0</formula>
    </cfRule>
    <cfRule type="cellIs" dxfId="0" priority="15120" operator="equal">
      <formula>0</formula>
    </cfRule>
    <cfRule type="cellIs" dxfId="0" priority="15121" operator="equal">
      <formula>0</formula>
    </cfRule>
    <cfRule type="cellIs" dxfId="0" priority="15122" operator="equal">
      <formula>0</formula>
    </cfRule>
    <cfRule type="cellIs" dxfId="0" priority="15123" operator="equal">
      <formula>0</formula>
    </cfRule>
    <cfRule type="cellIs" dxfId="0" priority="15124" operator="equal">
      <formula>0</formula>
    </cfRule>
    <cfRule type="cellIs" dxfId="0" priority="15125" operator="equal">
      <formula>0</formula>
    </cfRule>
    <cfRule type="cellIs" dxfId="0" priority="15126" operator="equal">
      <formula>0</formula>
    </cfRule>
    <cfRule type="cellIs" dxfId="0" priority="15127" operator="equal">
      <formula>0</formula>
    </cfRule>
    <cfRule type="cellIs" dxfId="0" priority="15128" operator="equal">
      <formula>0</formula>
    </cfRule>
    <cfRule type="cellIs" dxfId="0" priority="15129" operator="equal">
      <formula>0</formula>
    </cfRule>
    <cfRule type="cellIs" dxfId="0" priority="15130" operator="equal">
      <formula>0</formula>
    </cfRule>
    <cfRule type="cellIs" dxfId="0" priority="15131" operator="equal">
      <formula>0</formula>
    </cfRule>
    <cfRule type="cellIs" dxfId="0" priority="15132" operator="equal">
      <formula>0</formula>
    </cfRule>
    <cfRule type="cellIs" dxfId="0" priority="15133" operator="equal">
      <formula>0</formula>
    </cfRule>
    <cfRule type="cellIs" dxfId="0" priority="15134" operator="equal">
      <formula>0</formula>
    </cfRule>
    <cfRule type="cellIs" dxfId="0" priority="15135" operator="equal">
      <formula>0</formula>
    </cfRule>
    <cfRule type="cellIs" dxfId="0" priority="15136" operator="equal">
      <formula>0</formula>
    </cfRule>
    <cfRule type="cellIs" dxfId="0" priority="15137" operator="equal">
      <formula>0</formula>
    </cfRule>
    <cfRule type="cellIs" dxfId="0" priority="15138" operator="equal">
      <formula>0</formula>
    </cfRule>
    <cfRule type="cellIs" dxfId="0" priority="15139" operator="equal">
      <formula>0</formula>
    </cfRule>
    <cfRule type="cellIs" dxfId="0" priority="15140" operator="equal">
      <formula>0</formula>
    </cfRule>
    <cfRule type="cellIs" dxfId="0" priority="15141" operator="equal">
      <formula>0</formula>
    </cfRule>
    <cfRule type="cellIs" dxfId="0" priority="15142" operator="equal">
      <formula>0</formula>
    </cfRule>
    <cfRule type="cellIs" dxfId="0" priority="15143" operator="equal">
      <formula>0</formula>
    </cfRule>
    <cfRule type="cellIs" dxfId="0" priority="15144" operator="equal">
      <formula>0</formula>
    </cfRule>
    <cfRule type="cellIs" dxfId="0" priority="15145" operator="equal">
      <formula>0</formula>
    </cfRule>
    <cfRule type="cellIs" dxfId="0" priority="15146" operator="equal">
      <formula>0</formula>
    </cfRule>
    <cfRule type="cellIs" dxfId="0" priority="15147" operator="equal">
      <formula>0</formula>
    </cfRule>
    <cfRule type="cellIs" dxfId="0" priority="15148" operator="equal">
      <formula>0</formula>
    </cfRule>
    <cfRule type="cellIs" dxfId="0" priority="15149" operator="equal">
      <formula>0</formula>
    </cfRule>
    <cfRule type="cellIs" dxfId="0" priority="15150" operator="equal">
      <formula>0</formula>
    </cfRule>
    <cfRule type="cellIs" dxfId="0" priority="15151" operator="equal">
      <formula>0</formula>
    </cfRule>
    <cfRule type="cellIs" dxfId="0" priority="15152" operator="equal">
      <formula>0</formula>
    </cfRule>
    <cfRule type="cellIs" dxfId="0" priority="15153" operator="equal">
      <formula>0</formula>
    </cfRule>
    <cfRule type="cellIs" dxfId="0" priority="15154" operator="equal">
      <formula>0</formula>
    </cfRule>
    <cfRule type="cellIs" dxfId="0" priority="15155" operator="equal">
      <formula>0</formula>
    </cfRule>
    <cfRule type="cellIs" dxfId="0" priority="15156" operator="equal">
      <formula>0</formula>
    </cfRule>
    <cfRule type="cellIs" dxfId="0" priority="15157" operator="equal">
      <formula>0</formula>
    </cfRule>
    <cfRule type="cellIs" dxfId="0" priority="15158" operator="equal">
      <formula>0</formula>
    </cfRule>
    <cfRule type="cellIs" dxfId="0" priority="15159" operator="equal">
      <formula>0</formula>
    </cfRule>
    <cfRule type="cellIs" dxfId="0" priority="15160" operator="equal">
      <formula>0</formula>
    </cfRule>
    <cfRule type="cellIs" dxfId="0" priority="15161" operator="equal">
      <formula>0</formula>
    </cfRule>
    <cfRule type="cellIs" dxfId="0" priority="15162" operator="equal">
      <formula>0</formula>
    </cfRule>
    <cfRule type="cellIs" dxfId="0" priority="15163" operator="equal">
      <formula>0</formula>
    </cfRule>
    <cfRule type="cellIs" dxfId="0" priority="15164" operator="equal">
      <formula>0</formula>
    </cfRule>
    <cfRule type="cellIs" dxfId="0" priority="15165" operator="equal">
      <formula>0</formula>
    </cfRule>
    <cfRule type="cellIs" dxfId="0" priority="15166" operator="equal">
      <formula>0</formula>
    </cfRule>
    <cfRule type="cellIs" dxfId="0" priority="15167" operator="equal">
      <formula>0</formula>
    </cfRule>
    <cfRule type="cellIs" dxfId="0" priority="15168" operator="equal">
      <formula>0</formula>
    </cfRule>
    <cfRule type="cellIs" dxfId="0" priority="15169" operator="equal">
      <formula>0</formula>
    </cfRule>
    <cfRule type="cellIs" dxfId="0" priority="15170" operator="equal">
      <formula>0</formula>
    </cfRule>
    <cfRule type="cellIs" dxfId="0" priority="15171" operator="equal">
      <formula>0</formula>
    </cfRule>
    <cfRule type="cellIs" dxfId="0" priority="15172" operator="equal">
      <formula>0</formula>
    </cfRule>
    <cfRule type="cellIs" dxfId="0" priority="15173" operator="equal">
      <formula>0</formula>
    </cfRule>
    <cfRule type="cellIs" dxfId="0" priority="15174" operator="equal">
      <formula>0</formula>
    </cfRule>
    <cfRule type="cellIs" dxfId="0" priority="15175" operator="equal">
      <formula>0</formula>
    </cfRule>
    <cfRule type="cellIs" dxfId="0" priority="15176" operator="equal">
      <formula>0</formula>
    </cfRule>
    <cfRule type="cellIs" dxfId="0" priority="15177" operator="equal">
      <formula>0</formula>
    </cfRule>
    <cfRule type="cellIs" dxfId="0" priority="15178" operator="equal">
      <formula>0</formula>
    </cfRule>
    <cfRule type="cellIs" dxfId="0" priority="15179" operator="equal">
      <formula>0</formula>
    </cfRule>
    <cfRule type="cellIs" dxfId="0" priority="15180" operator="equal">
      <formula>0</formula>
    </cfRule>
    <cfRule type="cellIs" dxfId="0" priority="15181" operator="equal">
      <formula>0</formula>
    </cfRule>
    <cfRule type="cellIs" dxfId="0" priority="15182" operator="equal">
      <formula>0</formula>
    </cfRule>
    <cfRule type="cellIs" dxfId="0" priority="15183" operator="equal">
      <formula>0</formula>
    </cfRule>
    <cfRule type="cellIs" dxfId="0" priority="15184" operator="equal">
      <formula>0</formula>
    </cfRule>
  </conditionalFormatting>
  <conditionalFormatting sqref="D564">
    <cfRule type="cellIs" dxfId="0" priority="15185" operator="equal">
      <formula>0</formula>
    </cfRule>
    <cfRule type="cellIs" dxfId="0" priority="15186" operator="equal">
      <formula>0</formula>
    </cfRule>
    <cfRule type="cellIs" dxfId="0" priority="15187" operator="equal">
      <formula>0</formula>
    </cfRule>
    <cfRule type="cellIs" dxfId="0" priority="15188" operator="equal">
      <formula>0</formula>
    </cfRule>
    <cfRule type="cellIs" dxfId="0" priority="15189" operator="equal">
      <formula>0</formula>
    </cfRule>
    <cfRule type="cellIs" dxfId="0" priority="15190" operator="equal">
      <formula>0</formula>
    </cfRule>
    <cfRule type="cellIs" dxfId="0" priority="15191" operator="equal">
      <formula>0</formula>
    </cfRule>
    <cfRule type="cellIs" dxfId="0" priority="15192" operator="equal">
      <formula>0</formula>
    </cfRule>
    <cfRule type="cellIs" dxfId="0" priority="15193" operator="equal">
      <formula>0</formula>
    </cfRule>
    <cfRule type="cellIs" dxfId="0" priority="15194" operator="equal">
      <formula>0</formula>
    </cfRule>
    <cfRule type="cellIs" dxfId="0" priority="15195" operator="equal">
      <formula>0</formula>
    </cfRule>
    <cfRule type="cellIs" dxfId="0" priority="15196" operator="equal">
      <formula>0</formula>
    </cfRule>
    <cfRule type="cellIs" dxfId="0" priority="15197" operator="equal">
      <formula>0</formula>
    </cfRule>
    <cfRule type="cellIs" dxfId="0" priority="15198" operator="equal">
      <formula>0</formula>
    </cfRule>
    <cfRule type="cellIs" dxfId="0" priority="15199" operator="equal">
      <formula>0</formula>
    </cfRule>
    <cfRule type="cellIs" dxfId="0" priority="15200" operator="equal">
      <formula>0</formula>
    </cfRule>
    <cfRule type="cellIs" dxfId="0" priority="15201" operator="equal">
      <formula>0</formula>
    </cfRule>
    <cfRule type="cellIs" dxfId="0" priority="15202" operator="equal">
      <formula>0</formula>
    </cfRule>
    <cfRule type="cellIs" dxfId="0" priority="15203" operator="equal">
      <formula>0</formula>
    </cfRule>
    <cfRule type="cellIs" dxfId="0" priority="15204" operator="equal">
      <formula>0</formula>
    </cfRule>
    <cfRule type="cellIs" dxfId="0" priority="15205" operator="equal">
      <formula>0</formula>
    </cfRule>
    <cfRule type="cellIs" dxfId="0" priority="15206" operator="equal">
      <formula>0</formula>
    </cfRule>
    <cfRule type="cellIs" dxfId="0" priority="15207" operator="equal">
      <formula>0</formula>
    </cfRule>
    <cfRule type="cellIs" dxfId="0" priority="15208" operator="equal">
      <formula>0</formula>
    </cfRule>
    <cfRule type="cellIs" dxfId="0" priority="15209" operator="equal">
      <formula>0</formula>
    </cfRule>
    <cfRule type="cellIs" dxfId="0" priority="15210" operator="equal">
      <formula>0</formula>
    </cfRule>
    <cfRule type="cellIs" dxfId="0" priority="15211" operator="equal">
      <formula>0</formula>
    </cfRule>
    <cfRule type="cellIs" dxfId="0" priority="15212" operator="equal">
      <formula>0</formula>
    </cfRule>
    <cfRule type="cellIs" dxfId="0" priority="15213" operator="equal">
      <formula>0</formula>
    </cfRule>
    <cfRule type="cellIs" dxfId="0" priority="15214" operator="equal">
      <formula>0</formula>
    </cfRule>
    <cfRule type="cellIs" dxfId="0" priority="15215" operator="equal">
      <formula>0</formula>
    </cfRule>
    <cfRule type="cellIs" dxfId="0" priority="15216" operator="equal">
      <formula>0</formula>
    </cfRule>
    <cfRule type="cellIs" dxfId="0" priority="15217" operator="equal">
      <formula>0</formula>
    </cfRule>
    <cfRule type="cellIs" dxfId="0" priority="15218" operator="equal">
      <formula>0</formula>
    </cfRule>
    <cfRule type="cellIs" dxfId="0" priority="15219" operator="equal">
      <formula>0</formula>
    </cfRule>
    <cfRule type="cellIs" dxfId="0" priority="15220" operator="equal">
      <formula>0</formula>
    </cfRule>
    <cfRule type="cellIs" dxfId="0" priority="15221" operator="equal">
      <formula>0</formula>
    </cfRule>
    <cfRule type="cellIs" dxfId="0" priority="15222" operator="equal">
      <formula>0</formula>
    </cfRule>
    <cfRule type="cellIs" dxfId="0" priority="15223" operator="equal">
      <formula>0</formula>
    </cfRule>
    <cfRule type="cellIs" dxfId="0" priority="15224" operator="equal">
      <formula>0</formula>
    </cfRule>
    <cfRule type="cellIs" dxfId="0" priority="15225" operator="equal">
      <formula>0</formula>
    </cfRule>
    <cfRule type="cellIs" dxfId="0" priority="15226" operator="equal">
      <formula>0</formula>
    </cfRule>
    <cfRule type="cellIs" dxfId="0" priority="15227" operator="equal">
      <formula>0</formula>
    </cfRule>
    <cfRule type="cellIs" dxfId="0" priority="15228" operator="equal">
      <formula>0</formula>
    </cfRule>
    <cfRule type="cellIs" dxfId="0" priority="15229" operator="equal">
      <formula>0</formula>
    </cfRule>
    <cfRule type="cellIs" dxfId="0" priority="15230" operator="equal">
      <formula>0</formula>
    </cfRule>
    <cfRule type="cellIs" dxfId="0" priority="15231" operator="equal">
      <formula>0</formula>
    </cfRule>
    <cfRule type="cellIs" dxfId="0" priority="15232" operator="equal">
      <formula>0</formula>
    </cfRule>
    <cfRule type="cellIs" dxfId="0" priority="15233" operator="equal">
      <formula>0</formula>
    </cfRule>
    <cfRule type="cellIs" dxfId="0" priority="15234" operator="equal">
      <formula>0</formula>
    </cfRule>
    <cfRule type="cellIs" dxfId="0" priority="15235" operator="equal">
      <formula>0</formula>
    </cfRule>
    <cfRule type="cellIs" dxfId="0" priority="15236" operator="equal">
      <formula>0</formula>
    </cfRule>
    <cfRule type="cellIs" dxfId="0" priority="15237" operator="equal">
      <formula>0</formula>
    </cfRule>
    <cfRule type="cellIs" dxfId="0" priority="15238" operator="equal">
      <formula>0</formula>
    </cfRule>
    <cfRule type="cellIs" dxfId="0" priority="15239" operator="equal">
      <formula>0</formula>
    </cfRule>
    <cfRule type="cellIs" dxfId="0" priority="15240" operator="equal">
      <formula>0</formula>
    </cfRule>
    <cfRule type="cellIs" dxfId="0" priority="15241" operator="equal">
      <formula>0</formula>
    </cfRule>
    <cfRule type="cellIs" dxfId="0" priority="15242" operator="equal">
      <formula>0</formula>
    </cfRule>
    <cfRule type="cellIs" dxfId="0" priority="15243" operator="equal">
      <formula>0</formula>
    </cfRule>
    <cfRule type="cellIs" dxfId="0" priority="15244" operator="equal">
      <formula>0</formula>
    </cfRule>
    <cfRule type="cellIs" dxfId="0" priority="15245" operator="equal">
      <formula>0</formula>
    </cfRule>
    <cfRule type="cellIs" dxfId="0" priority="15246" operator="equal">
      <formula>0</formula>
    </cfRule>
    <cfRule type="cellIs" dxfId="0" priority="15247" operator="equal">
      <formula>0</formula>
    </cfRule>
    <cfRule type="cellIs" dxfId="0" priority="15248" operator="equal">
      <formula>0</formula>
    </cfRule>
    <cfRule type="cellIs" dxfId="0" priority="15249" operator="equal">
      <formula>0</formula>
    </cfRule>
    <cfRule type="cellIs" dxfId="0" priority="15250" operator="equal">
      <formula>0</formula>
    </cfRule>
    <cfRule type="cellIs" dxfId="0" priority="15251" operator="equal">
      <formula>0</formula>
    </cfRule>
    <cfRule type="cellIs" dxfId="0" priority="15252" operator="equal">
      <formula>0</formula>
    </cfRule>
    <cfRule type="cellIs" dxfId="0" priority="15253" operator="equal">
      <formula>0</formula>
    </cfRule>
    <cfRule type="cellIs" dxfId="0" priority="15254" operator="equal">
      <formula>0</formula>
    </cfRule>
    <cfRule type="cellIs" dxfId="0" priority="15255" operator="equal">
      <formula>0</formula>
    </cfRule>
    <cfRule type="cellIs" dxfId="0" priority="15256" operator="equal">
      <formula>0</formula>
    </cfRule>
    <cfRule type="cellIs" dxfId="0" priority="15257" operator="equal">
      <formula>0</formula>
    </cfRule>
    <cfRule type="cellIs" dxfId="0" priority="15258" operator="equal">
      <formula>0</formula>
    </cfRule>
    <cfRule type="cellIs" dxfId="0" priority="15259" operator="equal">
      <formula>0</formula>
    </cfRule>
    <cfRule type="cellIs" dxfId="0" priority="15260" operator="equal">
      <formula>0</formula>
    </cfRule>
    <cfRule type="cellIs" dxfId="0" priority="15261" operator="equal">
      <formula>0</formula>
    </cfRule>
    <cfRule type="cellIs" dxfId="0" priority="15262" operator="equal">
      <formula>0</formula>
    </cfRule>
    <cfRule type="cellIs" dxfId="0" priority="15263" operator="equal">
      <formula>0</formula>
    </cfRule>
    <cfRule type="cellIs" dxfId="0" priority="15264" operator="equal">
      <formula>0</formula>
    </cfRule>
    <cfRule type="cellIs" dxfId="0" priority="15265" operator="equal">
      <formula>0</formula>
    </cfRule>
    <cfRule type="cellIs" dxfId="0" priority="15266" operator="equal">
      <formula>0</formula>
    </cfRule>
    <cfRule type="cellIs" dxfId="0" priority="15267" operator="equal">
      <formula>0</formula>
    </cfRule>
    <cfRule type="cellIs" dxfId="0" priority="15268" operator="equal">
      <formula>0</formula>
    </cfRule>
    <cfRule type="cellIs" dxfId="0" priority="15269" operator="equal">
      <formula>0</formula>
    </cfRule>
    <cfRule type="cellIs" dxfId="0" priority="15270" operator="equal">
      <formula>0</formula>
    </cfRule>
    <cfRule type="cellIs" dxfId="0" priority="15271" operator="equal">
      <formula>0</formula>
    </cfRule>
    <cfRule type="cellIs" dxfId="0" priority="15272" operator="equal">
      <formula>0</formula>
    </cfRule>
    <cfRule type="cellIs" dxfId="0" priority="15273" operator="equal">
      <formula>0</formula>
    </cfRule>
    <cfRule type="cellIs" dxfId="0" priority="15274" operator="equal">
      <formula>0</formula>
    </cfRule>
    <cfRule type="cellIs" dxfId="0" priority="15275" operator="equal">
      <formula>0</formula>
    </cfRule>
    <cfRule type="cellIs" dxfId="0" priority="15276" operator="equal">
      <formula>0</formula>
    </cfRule>
    <cfRule type="cellIs" dxfId="0" priority="15277" operator="equal">
      <formula>0</formula>
    </cfRule>
    <cfRule type="cellIs" dxfId="0" priority="15278" operator="equal">
      <formula>0</formula>
    </cfRule>
    <cfRule type="cellIs" dxfId="0" priority="15279" operator="equal">
      <formula>0</formula>
    </cfRule>
    <cfRule type="cellIs" dxfId="0" priority="15280" operator="equal">
      <formula>0</formula>
    </cfRule>
    <cfRule type="cellIs" dxfId="0" priority="15281" operator="equal">
      <formula>0</formula>
    </cfRule>
    <cfRule type="cellIs" dxfId="0" priority="15282" operator="equal">
      <formula>0</formula>
    </cfRule>
    <cfRule type="cellIs" dxfId="0" priority="15283" operator="equal">
      <formula>0</formula>
    </cfRule>
    <cfRule type="cellIs" dxfId="0" priority="15284" operator="equal">
      <formula>0</formula>
    </cfRule>
    <cfRule type="cellIs" dxfId="0" priority="15285" operator="equal">
      <formula>0</formula>
    </cfRule>
    <cfRule type="cellIs" dxfId="0" priority="15286" operator="equal">
      <formula>0</formula>
    </cfRule>
    <cfRule type="cellIs" dxfId="0" priority="15287" operator="equal">
      <formula>0</formula>
    </cfRule>
    <cfRule type="cellIs" dxfId="0" priority="15288" operator="equal">
      <formula>0</formula>
    </cfRule>
    <cfRule type="cellIs" dxfId="0" priority="15289" operator="equal">
      <formula>0</formula>
    </cfRule>
    <cfRule type="cellIs" dxfId="0" priority="15290" operator="equal">
      <formula>0</formula>
    </cfRule>
    <cfRule type="cellIs" dxfId="0" priority="15291" operator="equal">
      <formula>0</formula>
    </cfRule>
    <cfRule type="cellIs" dxfId="0" priority="15292" operator="equal">
      <formula>0</formula>
    </cfRule>
    <cfRule type="cellIs" dxfId="0" priority="15293" operator="equal">
      <formula>0</formula>
    </cfRule>
    <cfRule type="cellIs" dxfId="0" priority="15294" operator="equal">
      <formula>0</formula>
    </cfRule>
    <cfRule type="cellIs" dxfId="0" priority="15295" operator="equal">
      <formula>0</formula>
    </cfRule>
    <cfRule type="cellIs" dxfId="0" priority="15296" operator="equal">
      <formula>0</formula>
    </cfRule>
    <cfRule type="cellIs" dxfId="0" priority="15297" operator="equal">
      <formula>0</formula>
    </cfRule>
    <cfRule type="cellIs" dxfId="0" priority="15298" operator="equal">
      <formula>0</formula>
    </cfRule>
    <cfRule type="cellIs" dxfId="0" priority="15299" operator="equal">
      <formula>0</formula>
    </cfRule>
    <cfRule type="cellIs" dxfId="0" priority="15300" operator="equal">
      <formula>0</formula>
    </cfRule>
    <cfRule type="cellIs" dxfId="0" priority="15301" operator="equal">
      <formula>0</formula>
    </cfRule>
    <cfRule type="cellIs" dxfId="0" priority="15302" operator="equal">
      <formula>0</formula>
    </cfRule>
    <cfRule type="cellIs" dxfId="0" priority="15303" operator="equal">
      <formula>0</formula>
    </cfRule>
    <cfRule type="cellIs" dxfId="0" priority="15304" operator="equal">
      <formula>0</formula>
    </cfRule>
    <cfRule type="cellIs" dxfId="0" priority="15305" operator="equal">
      <formula>0</formula>
    </cfRule>
    <cfRule type="cellIs" dxfId="0" priority="15306" operator="equal">
      <formula>0</formula>
    </cfRule>
    <cfRule type="cellIs" dxfId="0" priority="15307" operator="equal">
      <formula>0</formula>
    </cfRule>
    <cfRule type="cellIs" dxfId="0" priority="15308" operator="equal">
      <formula>0</formula>
    </cfRule>
    <cfRule type="cellIs" dxfId="0" priority="15309" operator="equal">
      <formula>0</formula>
    </cfRule>
    <cfRule type="cellIs" dxfId="0" priority="15310" operator="equal">
      <formula>0</formula>
    </cfRule>
    <cfRule type="cellIs" dxfId="0" priority="15311" operator="equal">
      <formula>0</formula>
    </cfRule>
    <cfRule type="cellIs" dxfId="0" priority="15312" operator="equal">
      <formula>0</formula>
    </cfRule>
    <cfRule type="cellIs" dxfId="0" priority="15313" operator="equal">
      <formula>0</formula>
    </cfRule>
    <cfRule type="cellIs" dxfId="0" priority="15314" operator="equal">
      <formula>0</formula>
    </cfRule>
    <cfRule type="cellIs" dxfId="0" priority="15315" operator="equal">
      <formula>0</formula>
    </cfRule>
    <cfRule type="cellIs" dxfId="0" priority="15316" operator="equal">
      <formula>0</formula>
    </cfRule>
    <cfRule type="cellIs" dxfId="0" priority="15317" operator="equal">
      <formula>0</formula>
    </cfRule>
    <cfRule type="cellIs" dxfId="0" priority="15318" operator="equal">
      <formula>0</formula>
    </cfRule>
    <cfRule type="cellIs" dxfId="0" priority="15319" operator="equal">
      <formula>0</formula>
    </cfRule>
    <cfRule type="cellIs" dxfId="0" priority="15320" operator="equal">
      <formula>0</formula>
    </cfRule>
    <cfRule type="cellIs" dxfId="0" priority="15321" operator="equal">
      <formula>0</formula>
    </cfRule>
    <cfRule type="cellIs" dxfId="0" priority="15322" operator="equal">
      <formula>0</formula>
    </cfRule>
    <cfRule type="cellIs" dxfId="0" priority="15323" operator="equal">
      <formula>0</formula>
    </cfRule>
    <cfRule type="cellIs" dxfId="0" priority="15324" operator="equal">
      <formula>0</formula>
    </cfRule>
    <cfRule type="cellIs" dxfId="0" priority="15325" operator="equal">
      <formula>0</formula>
    </cfRule>
    <cfRule type="cellIs" dxfId="0" priority="15326" operator="equal">
      <formula>0</formula>
    </cfRule>
    <cfRule type="cellIs" dxfId="0" priority="15327" operator="equal">
      <formula>0</formula>
    </cfRule>
    <cfRule type="cellIs" dxfId="0" priority="15328" operator="equal">
      <formula>0</formula>
    </cfRule>
    <cfRule type="cellIs" dxfId="0" priority="15329" operator="equal">
      <formula>0</formula>
    </cfRule>
    <cfRule type="cellIs" dxfId="0" priority="15330" operator="equal">
      <formula>0</formula>
    </cfRule>
    <cfRule type="cellIs" dxfId="0" priority="15331" operator="equal">
      <formula>0</formula>
    </cfRule>
    <cfRule type="cellIs" dxfId="0" priority="15332" operator="equal">
      <formula>0</formula>
    </cfRule>
    <cfRule type="cellIs" dxfId="0" priority="15333" operator="equal">
      <formula>0</formula>
    </cfRule>
    <cfRule type="cellIs" dxfId="0" priority="15334" operator="equal">
      <formula>0</formula>
    </cfRule>
    <cfRule type="cellIs" dxfId="0" priority="15335" operator="equal">
      <formula>0</formula>
    </cfRule>
    <cfRule type="cellIs" dxfId="0" priority="15336" operator="equal">
      <formula>0</formula>
    </cfRule>
    <cfRule type="cellIs" dxfId="0" priority="15337" operator="equal">
      <formula>0</formula>
    </cfRule>
    <cfRule type="cellIs" dxfId="0" priority="15338" operator="equal">
      <formula>0</formula>
    </cfRule>
    <cfRule type="cellIs" dxfId="0" priority="15339" operator="equal">
      <formula>0</formula>
    </cfRule>
    <cfRule type="cellIs" dxfId="0" priority="15340" operator="equal">
      <formula>0</formula>
    </cfRule>
    <cfRule type="cellIs" dxfId="0" priority="15341" operator="equal">
      <formula>0</formula>
    </cfRule>
    <cfRule type="cellIs" dxfId="0" priority="15342" operator="equal">
      <formula>0</formula>
    </cfRule>
    <cfRule type="cellIs" dxfId="0" priority="15343" operator="equal">
      <formula>0</formula>
    </cfRule>
    <cfRule type="cellIs" dxfId="0" priority="15344" operator="equal">
      <formula>0</formula>
    </cfRule>
    <cfRule type="cellIs" dxfId="0" priority="15345" operator="equal">
      <formula>0</formula>
    </cfRule>
    <cfRule type="cellIs" dxfId="0" priority="15346" operator="equal">
      <formula>0</formula>
    </cfRule>
    <cfRule type="cellIs" dxfId="0" priority="15347" operator="equal">
      <formula>0</formula>
    </cfRule>
    <cfRule type="cellIs" dxfId="0" priority="15348" operator="equal">
      <formula>0</formula>
    </cfRule>
    <cfRule type="cellIs" dxfId="0" priority="15349" operator="equal">
      <formula>0</formula>
    </cfRule>
    <cfRule type="cellIs" dxfId="0" priority="15350" operator="equal">
      <formula>0</formula>
    </cfRule>
    <cfRule type="cellIs" dxfId="0" priority="15351" operator="equal">
      <formula>0</formula>
    </cfRule>
    <cfRule type="cellIs" dxfId="0" priority="15352" operator="equal">
      <formula>0</formula>
    </cfRule>
    <cfRule type="cellIs" dxfId="0" priority="15353" operator="equal">
      <formula>0</formula>
    </cfRule>
    <cfRule type="cellIs" dxfId="0" priority="15354" operator="equal">
      <formula>0</formula>
    </cfRule>
    <cfRule type="cellIs" dxfId="0" priority="15355" operator="equal">
      <formula>0</formula>
    </cfRule>
    <cfRule type="cellIs" dxfId="0" priority="15356" operator="equal">
      <formula>0</formula>
    </cfRule>
    <cfRule type="cellIs" dxfId="0" priority="15357" operator="equal">
      <formula>0</formula>
    </cfRule>
    <cfRule type="cellIs" dxfId="0" priority="15358" operator="equal">
      <formula>0</formula>
    </cfRule>
    <cfRule type="cellIs" dxfId="0" priority="15359" operator="equal">
      <formula>0</formula>
    </cfRule>
    <cfRule type="cellIs" dxfId="0" priority="15360" operator="equal">
      <formula>0</formula>
    </cfRule>
    <cfRule type="cellIs" dxfId="0" priority="15361" operator="equal">
      <formula>0</formula>
    </cfRule>
    <cfRule type="cellIs" dxfId="0" priority="15362" operator="equal">
      <formula>0</formula>
    </cfRule>
    <cfRule type="cellIs" dxfId="0" priority="15363" operator="equal">
      <formula>0</formula>
    </cfRule>
    <cfRule type="cellIs" dxfId="0" priority="15364" operator="equal">
      <formula>0</formula>
    </cfRule>
    <cfRule type="cellIs" dxfId="0" priority="15365" operator="equal">
      <formula>0</formula>
    </cfRule>
    <cfRule type="cellIs" dxfId="0" priority="15366" operator="equal">
      <formula>0</formula>
    </cfRule>
    <cfRule type="cellIs" dxfId="0" priority="15367" operator="equal">
      <formula>0</formula>
    </cfRule>
    <cfRule type="cellIs" dxfId="0" priority="15368" operator="equal">
      <formula>0</formula>
    </cfRule>
    <cfRule type="cellIs" dxfId="0" priority="15369" operator="equal">
      <formula>0</formula>
    </cfRule>
    <cfRule type="cellIs" dxfId="0" priority="15370" operator="equal">
      <formula>0</formula>
    </cfRule>
    <cfRule type="cellIs" dxfId="0" priority="15371" operator="equal">
      <formula>0</formula>
    </cfRule>
    <cfRule type="cellIs" dxfId="0" priority="15372" operator="equal">
      <formula>0</formula>
    </cfRule>
    <cfRule type="cellIs" dxfId="0" priority="15373" operator="equal">
      <formula>0</formula>
    </cfRule>
    <cfRule type="cellIs" dxfId="0" priority="15374" operator="equal">
      <formula>0</formula>
    </cfRule>
    <cfRule type="cellIs" dxfId="0" priority="15375" operator="equal">
      <formula>0</formula>
    </cfRule>
    <cfRule type="cellIs" dxfId="0" priority="15376" operator="equal">
      <formula>0</formula>
    </cfRule>
    <cfRule type="cellIs" dxfId="0" priority="15377" operator="equal">
      <formula>0</formula>
    </cfRule>
    <cfRule type="cellIs" dxfId="0" priority="15378" operator="equal">
      <formula>0</formula>
    </cfRule>
    <cfRule type="cellIs" dxfId="0" priority="15379" operator="equal">
      <formula>0</formula>
    </cfRule>
    <cfRule type="cellIs" dxfId="0" priority="15380" operator="equal">
      <formula>0</formula>
    </cfRule>
    <cfRule type="cellIs" dxfId="0" priority="15381" operator="equal">
      <formula>0</formula>
    </cfRule>
    <cfRule type="cellIs" dxfId="0" priority="15382" operator="equal">
      <formula>0</formula>
    </cfRule>
    <cfRule type="cellIs" dxfId="0" priority="15383" operator="equal">
      <formula>0</formula>
    </cfRule>
    <cfRule type="cellIs" dxfId="0" priority="15384" operator="equal">
      <formula>0</formula>
    </cfRule>
    <cfRule type="cellIs" dxfId="0" priority="15385" operator="equal">
      <formula>0</formula>
    </cfRule>
    <cfRule type="cellIs" dxfId="0" priority="15386" operator="equal">
      <formula>0</formula>
    </cfRule>
    <cfRule type="cellIs" dxfId="0" priority="15387" operator="equal">
      <formula>0</formula>
    </cfRule>
    <cfRule type="cellIs" dxfId="0" priority="15388" operator="equal">
      <formula>0</formula>
    </cfRule>
    <cfRule type="cellIs" dxfId="0" priority="15389" operator="equal">
      <formula>0</formula>
    </cfRule>
    <cfRule type="cellIs" dxfId="0" priority="15390" operator="equal">
      <formula>0</formula>
    </cfRule>
    <cfRule type="cellIs" dxfId="0" priority="15391" operator="equal">
      <formula>0</formula>
    </cfRule>
    <cfRule type="cellIs" dxfId="0" priority="15392" operator="equal">
      <formula>0</formula>
    </cfRule>
    <cfRule type="cellIs" dxfId="0" priority="15393" operator="equal">
      <formula>0</formula>
    </cfRule>
    <cfRule type="cellIs" dxfId="0" priority="15394" operator="equal">
      <formula>0</formula>
    </cfRule>
    <cfRule type="cellIs" dxfId="0" priority="15395" operator="equal">
      <formula>0</formula>
    </cfRule>
    <cfRule type="cellIs" dxfId="0" priority="15396" operator="equal">
      <formula>0</formula>
    </cfRule>
    <cfRule type="cellIs" dxfId="0" priority="15397" operator="equal">
      <formula>0</formula>
    </cfRule>
    <cfRule type="cellIs" dxfId="0" priority="15398" operator="equal">
      <formula>0</formula>
    </cfRule>
    <cfRule type="cellIs" dxfId="0" priority="15399" operator="equal">
      <formula>0</formula>
    </cfRule>
    <cfRule type="cellIs" dxfId="0" priority="15400" operator="equal">
      <formula>0</formula>
    </cfRule>
    <cfRule type="cellIs" dxfId="0" priority="15401" operator="equal">
      <formula>0</formula>
    </cfRule>
    <cfRule type="cellIs" dxfId="0" priority="15402" operator="equal">
      <formula>0</formula>
    </cfRule>
    <cfRule type="cellIs" dxfId="0" priority="15403" operator="equal">
      <formula>0</formula>
    </cfRule>
    <cfRule type="cellIs" dxfId="0" priority="15404" operator="equal">
      <formula>0</formula>
    </cfRule>
    <cfRule type="cellIs" dxfId="0" priority="15405" operator="equal">
      <formula>0</formula>
    </cfRule>
    <cfRule type="cellIs" dxfId="0" priority="15406" operator="equal">
      <formula>0</formula>
    </cfRule>
    <cfRule type="cellIs" dxfId="0" priority="15407" operator="equal">
      <formula>0</formula>
    </cfRule>
    <cfRule type="cellIs" dxfId="0" priority="15408" operator="equal">
      <formula>0</formula>
    </cfRule>
    <cfRule type="cellIs" dxfId="0" priority="15409" operator="equal">
      <formula>0</formula>
    </cfRule>
    <cfRule type="cellIs" dxfId="0" priority="15410" operator="equal">
      <formula>0</formula>
    </cfRule>
    <cfRule type="cellIs" dxfId="0" priority="15411" operator="equal">
      <formula>0</formula>
    </cfRule>
    <cfRule type="cellIs" dxfId="0" priority="15412" operator="equal">
      <formula>0</formula>
    </cfRule>
    <cfRule type="cellIs" dxfId="0" priority="15413" operator="equal">
      <formula>0</formula>
    </cfRule>
    <cfRule type="cellIs" dxfId="0" priority="15414" operator="equal">
      <formula>0</formula>
    </cfRule>
    <cfRule type="cellIs" dxfId="0" priority="15415" operator="equal">
      <formula>0</formula>
    </cfRule>
    <cfRule type="cellIs" dxfId="0" priority="15416" operator="equal">
      <formula>0</formula>
    </cfRule>
    <cfRule type="cellIs" dxfId="0" priority="15417" operator="equal">
      <formula>0</formula>
    </cfRule>
    <cfRule type="cellIs" dxfId="0" priority="15418" operator="equal">
      <formula>0</formula>
    </cfRule>
    <cfRule type="cellIs" dxfId="0" priority="15419" operator="equal">
      <formula>0</formula>
    </cfRule>
    <cfRule type="cellIs" dxfId="0" priority="15420" operator="equal">
      <formula>0</formula>
    </cfRule>
    <cfRule type="cellIs" dxfId="0" priority="15421" operator="equal">
      <formula>0</formula>
    </cfRule>
    <cfRule type="cellIs" dxfId="0" priority="15422" operator="equal">
      <formula>0</formula>
    </cfRule>
    <cfRule type="cellIs" dxfId="0" priority="15423" operator="equal">
      <formula>0</formula>
    </cfRule>
    <cfRule type="cellIs" dxfId="0" priority="15424" operator="equal">
      <formula>0</formula>
    </cfRule>
    <cfRule type="cellIs" dxfId="0" priority="15425" operator="equal">
      <formula>0</formula>
    </cfRule>
    <cfRule type="cellIs" dxfId="0" priority="15426" operator="equal">
      <formula>0</formula>
    </cfRule>
    <cfRule type="cellIs" dxfId="0" priority="15427" operator="equal">
      <formula>0</formula>
    </cfRule>
    <cfRule type="cellIs" dxfId="0" priority="15428" operator="equal">
      <formula>0</formula>
    </cfRule>
    <cfRule type="cellIs" dxfId="0" priority="15429" operator="equal">
      <formula>0</formula>
    </cfRule>
    <cfRule type="cellIs" dxfId="0" priority="15430" operator="equal">
      <formula>0</formula>
    </cfRule>
    <cfRule type="cellIs" dxfId="0" priority="15431" operator="equal">
      <formula>0</formula>
    </cfRule>
    <cfRule type="cellIs" dxfId="0" priority="15432" operator="equal">
      <formula>0</formula>
    </cfRule>
    <cfRule type="cellIs" dxfId="0" priority="15433" operator="equal">
      <formula>0</formula>
    </cfRule>
    <cfRule type="cellIs" dxfId="0" priority="15434" operator="equal">
      <formula>0</formula>
    </cfRule>
    <cfRule type="cellIs" dxfId="0" priority="15435" operator="equal">
      <formula>0</formula>
    </cfRule>
    <cfRule type="cellIs" dxfId="0" priority="15436" operator="equal">
      <formula>0</formula>
    </cfRule>
    <cfRule type="cellIs" dxfId="0" priority="15437" operator="equal">
      <formula>0</formula>
    </cfRule>
    <cfRule type="cellIs" dxfId="0" priority="15438" operator="equal">
      <formula>0</formula>
    </cfRule>
    <cfRule type="cellIs" dxfId="0" priority="15439" operator="equal">
      <formula>0</formula>
    </cfRule>
    <cfRule type="cellIs" dxfId="0" priority="15440" operator="equal">
      <formula>0</formula>
    </cfRule>
    <cfRule type="cellIs" dxfId="0" priority="15441" operator="equal">
      <formula>0</formula>
    </cfRule>
    <cfRule type="cellIs" dxfId="0" priority="15442" operator="equal">
      <formula>0</formula>
    </cfRule>
    <cfRule type="cellIs" dxfId="0" priority="15443" operator="equal">
      <formula>0</formula>
    </cfRule>
    <cfRule type="cellIs" dxfId="0" priority="15444" operator="equal">
      <formula>0</formula>
    </cfRule>
    <cfRule type="cellIs" dxfId="0" priority="15445" operator="equal">
      <formula>0</formula>
    </cfRule>
    <cfRule type="cellIs" dxfId="0" priority="15446" operator="equal">
      <formula>0</formula>
    </cfRule>
    <cfRule type="cellIs" dxfId="0" priority="15447" operator="equal">
      <formula>0</formula>
    </cfRule>
    <cfRule type="cellIs" dxfId="0" priority="15448" operator="equal">
      <formula>0</formula>
    </cfRule>
    <cfRule type="cellIs" dxfId="0" priority="15449" operator="equal">
      <formula>0</formula>
    </cfRule>
    <cfRule type="cellIs" dxfId="0" priority="15450" operator="equal">
      <formula>0</formula>
    </cfRule>
    <cfRule type="cellIs" dxfId="0" priority="15451" operator="equal">
      <formula>0</formula>
    </cfRule>
    <cfRule type="cellIs" dxfId="0" priority="15452" operator="equal">
      <formula>0</formula>
    </cfRule>
    <cfRule type="cellIs" dxfId="0" priority="15453" operator="equal">
      <formula>0</formula>
    </cfRule>
    <cfRule type="cellIs" dxfId="0" priority="15454" operator="equal">
      <formula>0</formula>
    </cfRule>
    <cfRule type="cellIs" dxfId="0" priority="15455" operator="equal">
      <formula>0</formula>
    </cfRule>
    <cfRule type="cellIs" dxfId="0" priority="15456" operator="equal">
      <formula>0</formula>
    </cfRule>
    <cfRule type="cellIs" dxfId="0" priority="15457" operator="equal">
      <formula>0</formula>
    </cfRule>
    <cfRule type="cellIs" dxfId="0" priority="15458" operator="equal">
      <formula>0</formula>
    </cfRule>
    <cfRule type="cellIs" dxfId="0" priority="15459" operator="equal">
      <formula>0</formula>
    </cfRule>
    <cfRule type="cellIs" dxfId="0" priority="15460" operator="equal">
      <formula>0</formula>
    </cfRule>
    <cfRule type="cellIs" dxfId="0" priority="15461" operator="equal">
      <formula>0</formula>
    </cfRule>
    <cfRule type="cellIs" dxfId="0" priority="15462" operator="equal">
      <formula>0</formula>
    </cfRule>
    <cfRule type="cellIs" dxfId="0" priority="15463" operator="equal">
      <formula>0</formula>
    </cfRule>
    <cfRule type="cellIs" dxfId="0" priority="15464" operator="equal">
      <formula>0</formula>
    </cfRule>
    <cfRule type="cellIs" dxfId="0" priority="15465" operator="equal">
      <formula>0</formula>
    </cfRule>
    <cfRule type="cellIs" dxfId="0" priority="15466" operator="equal">
      <formula>0</formula>
    </cfRule>
    <cfRule type="cellIs" dxfId="0" priority="15467" operator="equal">
      <formula>0</formula>
    </cfRule>
    <cfRule type="cellIs" dxfId="0" priority="15468" operator="equal">
      <formula>0</formula>
    </cfRule>
    <cfRule type="cellIs" dxfId="0" priority="15469" operator="equal">
      <formula>0</formula>
    </cfRule>
    <cfRule type="cellIs" dxfId="0" priority="15470" operator="equal">
      <formula>0</formula>
    </cfRule>
    <cfRule type="cellIs" dxfId="0" priority="15471" operator="equal">
      <formula>0</formula>
    </cfRule>
    <cfRule type="cellIs" dxfId="0" priority="15472" operator="equal">
      <formula>0</formula>
    </cfRule>
    <cfRule type="cellIs" dxfId="0" priority="15473" operator="equal">
      <formula>0</formula>
    </cfRule>
    <cfRule type="cellIs" dxfId="0" priority="15474" operator="equal">
      <formula>0</formula>
    </cfRule>
    <cfRule type="cellIs" dxfId="0" priority="15475" operator="equal">
      <formula>0</formula>
    </cfRule>
    <cfRule type="cellIs" dxfId="0" priority="15476" operator="equal">
      <formula>0</formula>
    </cfRule>
    <cfRule type="cellIs" dxfId="0" priority="15477" operator="equal">
      <formula>0</formula>
    </cfRule>
    <cfRule type="cellIs" dxfId="0" priority="15478" operator="equal">
      <formula>0</formula>
    </cfRule>
    <cfRule type="cellIs" dxfId="0" priority="15479" operator="equal">
      <formula>0</formula>
    </cfRule>
    <cfRule type="cellIs" dxfId="0" priority="15480" operator="equal">
      <formula>0</formula>
    </cfRule>
    <cfRule type="cellIs" dxfId="0" priority="15481" operator="equal">
      <formula>0</formula>
    </cfRule>
    <cfRule type="cellIs" dxfId="0" priority="15482" operator="equal">
      <formula>0</formula>
    </cfRule>
    <cfRule type="cellIs" dxfId="0" priority="15483" operator="equal">
      <formula>0</formula>
    </cfRule>
    <cfRule type="cellIs" dxfId="0" priority="15484" operator="equal">
      <formula>0</formula>
    </cfRule>
    <cfRule type="cellIs" dxfId="0" priority="15485" operator="equal">
      <formula>0</formula>
    </cfRule>
    <cfRule type="cellIs" dxfId="0" priority="15486" operator="equal">
      <formula>0</formula>
    </cfRule>
    <cfRule type="cellIs" dxfId="0" priority="15487" operator="equal">
      <formula>0</formula>
    </cfRule>
    <cfRule type="cellIs" dxfId="0" priority="15488" operator="equal">
      <formula>0</formula>
    </cfRule>
    <cfRule type="cellIs" dxfId="0" priority="15489" operator="equal">
      <formula>0</formula>
    </cfRule>
    <cfRule type="cellIs" dxfId="0" priority="15490" operator="equal">
      <formula>0</formula>
    </cfRule>
    <cfRule type="cellIs" dxfId="0" priority="15491" operator="equal">
      <formula>0</formula>
    </cfRule>
    <cfRule type="cellIs" dxfId="0" priority="15492" operator="equal">
      <formula>0</formula>
    </cfRule>
    <cfRule type="cellIs" dxfId="0" priority="15493" operator="equal">
      <formula>0</formula>
    </cfRule>
    <cfRule type="cellIs" dxfId="0" priority="15494" operator="equal">
      <formula>0</formula>
    </cfRule>
    <cfRule type="cellIs" dxfId="0" priority="15495" operator="equal">
      <formula>0</formula>
    </cfRule>
    <cfRule type="cellIs" dxfId="0" priority="15496" operator="equal">
      <formula>0</formula>
    </cfRule>
    <cfRule type="cellIs" dxfId="0" priority="15497" operator="equal">
      <formula>0</formula>
    </cfRule>
    <cfRule type="cellIs" dxfId="0" priority="15498" operator="equal">
      <formula>0</formula>
    </cfRule>
    <cfRule type="cellIs" dxfId="0" priority="15499" operator="equal">
      <formula>0</formula>
    </cfRule>
    <cfRule type="cellIs" dxfId="0" priority="15500" operator="equal">
      <formula>0</formula>
    </cfRule>
    <cfRule type="cellIs" dxfId="0" priority="15501" operator="equal">
      <formula>0</formula>
    </cfRule>
    <cfRule type="cellIs" dxfId="0" priority="15502" operator="equal">
      <formula>0</formula>
    </cfRule>
    <cfRule type="cellIs" dxfId="0" priority="15503" operator="equal">
      <formula>0</formula>
    </cfRule>
    <cfRule type="cellIs" dxfId="0" priority="15504" operator="equal">
      <formula>0</formula>
    </cfRule>
    <cfRule type="cellIs" dxfId="0" priority="15505" operator="equal">
      <formula>0</formula>
    </cfRule>
    <cfRule type="cellIs" dxfId="0" priority="15506" operator="equal">
      <formula>0</formula>
    </cfRule>
    <cfRule type="cellIs" dxfId="0" priority="15507" operator="equal">
      <formula>0</formula>
    </cfRule>
    <cfRule type="cellIs" dxfId="0" priority="15508" operator="equal">
      <formula>0</formula>
    </cfRule>
    <cfRule type="cellIs" dxfId="0" priority="15509" operator="equal">
      <formula>0</formula>
    </cfRule>
    <cfRule type="cellIs" dxfId="0" priority="15510" operator="equal">
      <formula>0</formula>
    </cfRule>
    <cfRule type="cellIs" dxfId="0" priority="15511" operator="equal">
      <formula>0</formula>
    </cfRule>
    <cfRule type="cellIs" dxfId="0" priority="15512" operator="equal">
      <formula>0</formula>
    </cfRule>
    <cfRule type="cellIs" dxfId="0" priority="15513" operator="equal">
      <formula>0</formula>
    </cfRule>
    <cfRule type="cellIs" dxfId="0" priority="15514" operator="equal">
      <formula>0</formula>
    </cfRule>
    <cfRule type="cellIs" dxfId="0" priority="15515" operator="equal">
      <formula>0</formula>
    </cfRule>
    <cfRule type="cellIs" dxfId="0" priority="15516" operator="equal">
      <formula>0</formula>
    </cfRule>
    <cfRule type="cellIs" dxfId="0" priority="15517" operator="equal">
      <formula>0</formula>
    </cfRule>
    <cfRule type="cellIs" dxfId="0" priority="15518" operator="equal">
      <formula>0</formula>
    </cfRule>
    <cfRule type="cellIs" dxfId="0" priority="15519" operator="equal">
      <formula>0</formula>
    </cfRule>
    <cfRule type="cellIs" dxfId="0" priority="15520" operator="equal">
      <formula>0</formula>
    </cfRule>
    <cfRule type="cellIs" dxfId="0" priority="15521" operator="equal">
      <formula>0</formula>
    </cfRule>
    <cfRule type="cellIs" dxfId="0" priority="15522" operator="equal">
      <formula>0</formula>
    </cfRule>
    <cfRule type="cellIs" dxfId="0" priority="15523" operator="equal">
      <formula>0</formula>
    </cfRule>
    <cfRule type="cellIs" dxfId="0" priority="15524" operator="equal">
      <formula>0</formula>
    </cfRule>
    <cfRule type="cellIs" dxfId="0" priority="15525" operator="equal">
      <formula>0</formula>
    </cfRule>
    <cfRule type="cellIs" dxfId="0" priority="15526" operator="equal">
      <formula>0</formula>
    </cfRule>
    <cfRule type="cellIs" dxfId="0" priority="15527" operator="equal">
      <formula>0</formula>
    </cfRule>
    <cfRule type="cellIs" dxfId="0" priority="15528" operator="equal">
      <formula>0</formula>
    </cfRule>
    <cfRule type="cellIs" dxfId="0" priority="15529" operator="equal">
      <formula>0</formula>
    </cfRule>
    <cfRule type="cellIs" dxfId="0" priority="15530" operator="equal">
      <formula>0</formula>
    </cfRule>
    <cfRule type="cellIs" dxfId="0" priority="15531" operator="equal">
      <formula>0</formula>
    </cfRule>
    <cfRule type="cellIs" dxfId="0" priority="15532" operator="equal">
      <formula>0</formula>
    </cfRule>
    <cfRule type="cellIs" dxfId="0" priority="15533" operator="equal">
      <formula>0</formula>
    </cfRule>
    <cfRule type="cellIs" dxfId="0" priority="15534" operator="equal">
      <formula>0</formula>
    </cfRule>
    <cfRule type="cellIs" dxfId="0" priority="15535" operator="equal">
      <formula>0</formula>
    </cfRule>
    <cfRule type="cellIs" dxfId="0" priority="15536" operator="equal">
      <formula>0</formula>
    </cfRule>
    <cfRule type="cellIs" dxfId="0" priority="15537" operator="equal">
      <formula>0</formula>
    </cfRule>
    <cfRule type="cellIs" dxfId="0" priority="15538" operator="equal">
      <formula>0</formula>
    </cfRule>
    <cfRule type="cellIs" dxfId="0" priority="15539" operator="equal">
      <formula>0</formula>
    </cfRule>
    <cfRule type="cellIs" dxfId="0" priority="15540" operator="equal">
      <formula>0</formula>
    </cfRule>
    <cfRule type="cellIs" dxfId="0" priority="15541" operator="equal">
      <formula>0</formula>
    </cfRule>
    <cfRule type="cellIs" dxfId="0" priority="15542" operator="equal">
      <formula>0</formula>
    </cfRule>
    <cfRule type="cellIs" dxfId="0" priority="15543" operator="equal">
      <formula>0</formula>
    </cfRule>
    <cfRule type="cellIs" dxfId="0" priority="15544" operator="equal">
      <formula>0</formula>
    </cfRule>
    <cfRule type="cellIs" dxfId="0" priority="15545" operator="equal">
      <formula>0</formula>
    </cfRule>
    <cfRule type="cellIs" dxfId="0" priority="15546" operator="equal">
      <formula>0</formula>
    </cfRule>
    <cfRule type="cellIs" dxfId="0" priority="15547" operator="equal">
      <formula>0</formula>
    </cfRule>
    <cfRule type="cellIs" dxfId="0" priority="15548" operator="equal">
      <formula>0</formula>
    </cfRule>
    <cfRule type="cellIs" dxfId="0" priority="15549" operator="equal">
      <formula>0</formula>
    </cfRule>
    <cfRule type="cellIs" dxfId="0" priority="15550" operator="equal">
      <formula>0</formula>
    </cfRule>
    <cfRule type="cellIs" dxfId="0" priority="15551" operator="equal">
      <formula>0</formula>
    </cfRule>
    <cfRule type="cellIs" dxfId="0" priority="15552" operator="equal">
      <formula>0</formula>
    </cfRule>
    <cfRule type="cellIs" dxfId="0" priority="15553" operator="equal">
      <formula>0</formula>
    </cfRule>
    <cfRule type="cellIs" dxfId="0" priority="15554" operator="equal">
      <formula>0</formula>
    </cfRule>
    <cfRule type="cellIs" dxfId="0" priority="15555" operator="equal">
      <formula>0</formula>
    </cfRule>
    <cfRule type="cellIs" dxfId="0" priority="15556" operator="equal">
      <formula>0</formula>
    </cfRule>
    <cfRule type="cellIs" dxfId="0" priority="15557" operator="equal">
      <formula>0</formula>
    </cfRule>
    <cfRule type="cellIs" dxfId="0" priority="15558" operator="equal">
      <formula>0</formula>
    </cfRule>
    <cfRule type="cellIs" dxfId="0" priority="15559" operator="equal">
      <formula>0</formula>
    </cfRule>
    <cfRule type="cellIs" dxfId="0" priority="15560" operator="equal">
      <formula>0</formula>
    </cfRule>
    <cfRule type="cellIs" dxfId="0" priority="15561" operator="equal">
      <formula>0</formula>
    </cfRule>
    <cfRule type="cellIs" dxfId="0" priority="15562" operator="equal">
      <formula>0</formula>
    </cfRule>
    <cfRule type="cellIs" dxfId="0" priority="15563" operator="equal">
      <formula>0</formula>
    </cfRule>
    <cfRule type="cellIs" dxfId="0" priority="15564" operator="equal">
      <formula>0</formula>
    </cfRule>
    <cfRule type="cellIs" dxfId="0" priority="15565" operator="equal">
      <formula>0</formula>
    </cfRule>
    <cfRule type="cellIs" dxfId="0" priority="15566" operator="equal">
      <formula>0</formula>
    </cfRule>
    <cfRule type="cellIs" dxfId="0" priority="15567" operator="equal">
      <formula>0</formula>
    </cfRule>
    <cfRule type="cellIs" dxfId="0" priority="15568" operator="equal">
      <formula>0</formula>
    </cfRule>
  </conditionalFormatting>
  <conditionalFormatting sqref="D565">
    <cfRule type="cellIs" dxfId="0" priority="16721" operator="equal">
      <formula>0</formula>
    </cfRule>
    <cfRule type="cellIs" dxfId="0" priority="16722" operator="equal">
      <formula>0</formula>
    </cfRule>
    <cfRule type="cellIs" dxfId="0" priority="16723" operator="equal">
      <formula>0</formula>
    </cfRule>
    <cfRule type="cellIs" dxfId="0" priority="16724" operator="equal">
      <formula>0</formula>
    </cfRule>
    <cfRule type="cellIs" dxfId="0" priority="16725" operator="equal">
      <formula>0</formula>
    </cfRule>
    <cfRule type="cellIs" dxfId="0" priority="16726" operator="equal">
      <formula>0</formula>
    </cfRule>
    <cfRule type="cellIs" dxfId="0" priority="16727" operator="equal">
      <formula>0</formula>
    </cfRule>
    <cfRule type="cellIs" dxfId="0" priority="16728" operator="equal">
      <formula>0</formula>
    </cfRule>
    <cfRule type="cellIs" dxfId="0" priority="16729" operator="equal">
      <formula>0</formula>
    </cfRule>
    <cfRule type="cellIs" dxfId="0" priority="16730" operator="equal">
      <formula>0</formula>
    </cfRule>
    <cfRule type="cellIs" dxfId="0" priority="16731" operator="equal">
      <formula>0</formula>
    </cfRule>
    <cfRule type="cellIs" dxfId="0" priority="16732" operator="equal">
      <formula>0</formula>
    </cfRule>
    <cfRule type="cellIs" dxfId="0" priority="16733" operator="equal">
      <formula>0</formula>
    </cfRule>
    <cfRule type="cellIs" dxfId="0" priority="16734" operator="equal">
      <formula>0</formula>
    </cfRule>
    <cfRule type="cellIs" dxfId="0" priority="16735" operator="equal">
      <formula>0</formula>
    </cfRule>
    <cfRule type="cellIs" dxfId="0" priority="16736" operator="equal">
      <formula>0</formula>
    </cfRule>
    <cfRule type="cellIs" dxfId="0" priority="16737" operator="equal">
      <formula>0</formula>
    </cfRule>
    <cfRule type="cellIs" dxfId="0" priority="16738" operator="equal">
      <formula>0</formula>
    </cfRule>
    <cfRule type="cellIs" dxfId="0" priority="16739" operator="equal">
      <formula>0</formula>
    </cfRule>
    <cfRule type="cellIs" dxfId="0" priority="16740" operator="equal">
      <formula>0</formula>
    </cfRule>
    <cfRule type="cellIs" dxfId="0" priority="16741" operator="equal">
      <formula>0</formula>
    </cfRule>
    <cfRule type="cellIs" dxfId="0" priority="16742" operator="equal">
      <formula>0</formula>
    </cfRule>
    <cfRule type="cellIs" dxfId="0" priority="16743" operator="equal">
      <formula>0</formula>
    </cfRule>
    <cfRule type="cellIs" dxfId="0" priority="16744" operator="equal">
      <formula>0</formula>
    </cfRule>
    <cfRule type="cellIs" dxfId="0" priority="16745" operator="equal">
      <formula>0</formula>
    </cfRule>
    <cfRule type="cellIs" dxfId="0" priority="16746" operator="equal">
      <formula>0</formula>
    </cfRule>
    <cfRule type="cellIs" dxfId="0" priority="16747" operator="equal">
      <formula>0</formula>
    </cfRule>
    <cfRule type="cellIs" dxfId="0" priority="16748" operator="equal">
      <formula>0</formula>
    </cfRule>
    <cfRule type="cellIs" dxfId="0" priority="16749" operator="equal">
      <formula>0</formula>
    </cfRule>
    <cfRule type="cellIs" dxfId="0" priority="16750" operator="equal">
      <formula>0</formula>
    </cfRule>
    <cfRule type="cellIs" dxfId="0" priority="16751" operator="equal">
      <formula>0</formula>
    </cfRule>
    <cfRule type="cellIs" dxfId="0" priority="16752" operator="equal">
      <formula>0</formula>
    </cfRule>
    <cfRule type="cellIs" dxfId="0" priority="16753" operator="equal">
      <formula>0</formula>
    </cfRule>
    <cfRule type="cellIs" dxfId="0" priority="16754" operator="equal">
      <formula>0</formula>
    </cfRule>
    <cfRule type="cellIs" dxfId="0" priority="16755" operator="equal">
      <formula>0</formula>
    </cfRule>
    <cfRule type="cellIs" dxfId="0" priority="16756" operator="equal">
      <formula>0</formula>
    </cfRule>
    <cfRule type="cellIs" dxfId="0" priority="16757" operator="equal">
      <formula>0</formula>
    </cfRule>
    <cfRule type="cellIs" dxfId="0" priority="16758" operator="equal">
      <formula>0</formula>
    </cfRule>
    <cfRule type="cellIs" dxfId="0" priority="16759" operator="equal">
      <formula>0</formula>
    </cfRule>
    <cfRule type="cellIs" dxfId="0" priority="16760" operator="equal">
      <formula>0</formula>
    </cfRule>
    <cfRule type="cellIs" dxfId="0" priority="16761" operator="equal">
      <formula>0</formula>
    </cfRule>
    <cfRule type="cellIs" dxfId="0" priority="16762" operator="equal">
      <formula>0</formula>
    </cfRule>
    <cfRule type="cellIs" dxfId="0" priority="16763" operator="equal">
      <formula>0</formula>
    </cfRule>
    <cfRule type="cellIs" dxfId="0" priority="16764" operator="equal">
      <formula>0</formula>
    </cfRule>
    <cfRule type="cellIs" dxfId="0" priority="16765" operator="equal">
      <formula>0</formula>
    </cfRule>
    <cfRule type="cellIs" dxfId="0" priority="16766" operator="equal">
      <formula>0</formula>
    </cfRule>
    <cfRule type="cellIs" dxfId="0" priority="16767" operator="equal">
      <formula>0</formula>
    </cfRule>
    <cfRule type="cellIs" dxfId="0" priority="16768" operator="equal">
      <formula>0</formula>
    </cfRule>
    <cfRule type="cellIs" dxfId="0" priority="16769" operator="equal">
      <formula>0</formula>
    </cfRule>
    <cfRule type="cellIs" dxfId="0" priority="16770" operator="equal">
      <formula>0</formula>
    </cfRule>
    <cfRule type="cellIs" dxfId="0" priority="16771" operator="equal">
      <formula>0</formula>
    </cfRule>
    <cfRule type="cellIs" dxfId="0" priority="16772" operator="equal">
      <formula>0</formula>
    </cfRule>
    <cfRule type="cellIs" dxfId="0" priority="16773" operator="equal">
      <formula>0</formula>
    </cfRule>
    <cfRule type="cellIs" dxfId="0" priority="16774" operator="equal">
      <formula>0</formula>
    </cfRule>
    <cfRule type="cellIs" dxfId="0" priority="16775" operator="equal">
      <formula>0</formula>
    </cfRule>
    <cfRule type="cellIs" dxfId="0" priority="16776" operator="equal">
      <formula>0</formula>
    </cfRule>
    <cfRule type="cellIs" dxfId="0" priority="16777" operator="equal">
      <formula>0</formula>
    </cfRule>
    <cfRule type="cellIs" dxfId="0" priority="16778" operator="equal">
      <formula>0</formula>
    </cfRule>
    <cfRule type="cellIs" dxfId="0" priority="16779" operator="equal">
      <formula>0</formula>
    </cfRule>
    <cfRule type="cellIs" dxfId="0" priority="16780" operator="equal">
      <formula>0</formula>
    </cfRule>
    <cfRule type="cellIs" dxfId="0" priority="16781" operator="equal">
      <formula>0</formula>
    </cfRule>
    <cfRule type="cellIs" dxfId="0" priority="16782" operator="equal">
      <formula>0</formula>
    </cfRule>
    <cfRule type="cellIs" dxfId="0" priority="16783" operator="equal">
      <formula>0</formula>
    </cfRule>
    <cfRule type="cellIs" dxfId="0" priority="16784" operator="equal">
      <formula>0</formula>
    </cfRule>
    <cfRule type="cellIs" dxfId="0" priority="16785" operator="equal">
      <formula>0</formula>
    </cfRule>
    <cfRule type="cellIs" dxfId="0" priority="16786" operator="equal">
      <formula>0</formula>
    </cfRule>
    <cfRule type="cellIs" dxfId="0" priority="16787" operator="equal">
      <formula>0</formula>
    </cfRule>
    <cfRule type="cellIs" dxfId="0" priority="16788" operator="equal">
      <formula>0</formula>
    </cfRule>
    <cfRule type="cellIs" dxfId="0" priority="16789" operator="equal">
      <formula>0</formula>
    </cfRule>
    <cfRule type="cellIs" dxfId="0" priority="16790" operator="equal">
      <formula>0</formula>
    </cfRule>
    <cfRule type="cellIs" dxfId="0" priority="16791" operator="equal">
      <formula>0</formula>
    </cfRule>
    <cfRule type="cellIs" dxfId="0" priority="16792" operator="equal">
      <formula>0</formula>
    </cfRule>
    <cfRule type="cellIs" dxfId="0" priority="16793" operator="equal">
      <formula>0</formula>
    </cfRule>
    <cfRule type="cellIs" dxfId="0" priority="16794" operator="equal">
      <formula>0</formula>
    </cfRule>
    <cfRule type="cellIs" dxfId="0" priority="16795" operator="equal">
      <formula>0</formula>
    </cfRule>
    <cfRule type="cellIs" dxfId="0" priority="16796" operator="equal">
      <formula>0</formula>
    </cfRule>
    <cfRule type="cellIs" dxfId="0" priority="16797" operator="equal">
      <formula>0</formula>
    </cfRule>
    <cfRule type="cellIs" dxfId="0" priority="16798" operator="equal">
      <formula>0</formula>
    </cfRule>
    <cfRule type="cellIs" dxfId="0" priority="16799" operator="equal">
      <formula>0</formula>
    </cfRule>
    <cfRule type="cellIs" dxfId="0" priority="16800" operator="equal">
      <formula>0</formula>
    </cfRule>
    <cfRule type="cellIs" dxfId="0" priority="16801" operator="equal">
      <formula>0</formula>
    </cfRule>
    <cfRule type="cellIs" dxfId="0" priority="16802" operator="equal">
      <formula>0</formula>
    </cfRule>
    <cfRule type="cellIs" dxfId="0" priority="16803" operator="equal">
      <formula>0</formula>
    </cfRule>
    <cfRule type="cellIs" dxfId="0" priority="16804" operator="equal">
      <formula>0</formula>
    </cfRule>
    <cfRule type="cellIs" dxfId="0" priority="16805" operator="equal">
      <formula>0</formula>
    </cfRule>
    <cfRule type="cellIs" dxfId="0" priority="16806" operator="equal">
      <formula>0</formula>
    </cfRule>
    <cfRule type="cellIs" dxfId="0" priority="16807" operator="equal">
      <formula>0</formula>
    </cfRule>
    <cfRule type="cellIs" dxfId="0" priority="16808" operator="equal">
      <formula>0</formula>
    </cfRule>
    <cfRule type="cellIs" dxfId="0" priority="16809" operator="equal">
      <formula>0</formula>
    </cfRule>
    <cfRule type="cellIs" dxfId="0" priority="16810" operator="equal">
      <formula>0</formula>
    </cfRule>
    <cfRule type="cellIs" dxfId="0" priority="16811" operator="equal">
      <formula>0</formula>
    </cfRule>
    <cfRule type="cellIs" dxfId="0" priority="16812" operator="equal">
      <formula>0</formula>
    </cfRule>
    <cfRule type="cellIs" dxfId="0" priority="16813" operator="equal">
      <formula>0</formula>
    </cfRule>
    <cfRule type="cellIs" dxfId="0" priority="16814" operator="equal">
      <formula>0</formula>
    </cfRule>
    <cfRule type="cellIs" dxfId="0" priority="16815" operator="equal">
      <formula>0</formula>
    </cfRule>
    <cfRule type="cellIs" dxfId="0" priority="16816" operator="equal">
      <formula>0</formula>
    </cfRule>
    <cfRule type="cellIs" dxfId="0" priority="16817" operator="equal">
      <formula>0</formula>
    </cfRule>
    <cfRule type="cellIs" dxfId="0" priority="16818" operator="equal">
      <formula>0</formula>
    </cfRule>
    <cfRule type="cellIs" dxfId="0" priority="16819" operator="equal">
      <formula>0</formula>
    </cfRule>
    <cfRule type="cellIs" dxfId="0" priority="16820" operator="equal">
      <formula>0</formula>
    </cfRule>
    <cfRule type="cellIs" dxfId="0" priority="16821" operator="equal">
      <formula>0</formula>
    </cfRule>
    <cfRule type="cellIs" dxfId="0" priority="16822" operator="equal">
      <formula>0</formula>
    </cfRule>
    <cfRule type="cellIs" dxfId="0" priority="16823" operator="equal">
      <formula>0</formula>
    </cfRule>
    <cfRule type="cellIs" dxfId="0" priority="16824" operator="equal">
      <formula>0</formula>
    </cfRule>
    <cfRule type="cellIs" dxfId="0" priority="16825" operator="equal">
      <formula>0</formula>
    </cfRule>
    <cfRule type="cellIs" dxfId="0" priority="16826" operator="equal">
      <formula>0</formula>
    </cfRule>
    <cfRule type="cellIs" dxfId="0" priority="16827" operator="equal">
      <formula>0</formula>
    </cfRule>
    <cfRule type="cellIs" dxfId="0" priority="16828" operator="equal">
      <formula>0</formula>
    </cfRule>
    <cfRule type="cellIs" dxfId="0" priority="16829" operator="equal">
      <formula>0</formula>
    </cfRule>
    <cfRule type="cellIs" dxfId="0" priority="16830" operator="equal">
      <formula>0</formula>
    </cfRule>
    <cfRule type="cellIs" dxfId="0" priority="16831" operator="equal">
      <formula>0</formula>
    </cfRule>
    <cfRule type="cellIs" dxfId="0" priority="16832" operator="equal">
      <formula>0</formula>
    </cfRule>
    <cfRule type="cellIs" dxfId="0" priority="16833" operator="equal">
      <formula>0</formula>
    </cfRule>
    <cfRule type="cellIs" dxfId="0" priority="16834" operator="equal">
      <formula>0</formula>
    </cfRule>
    <cfRule type="cellIs" dxfId="0" priority="16835" operator="equal">
      <formula>0</formula>
    </cfRule>
    <cfRule type="cellIs" dxfId="0" priority="16836" operator="equal">
      <formula>0</formula>
    </cfRule>
    <cfRule type="cellIs" dxfId="0" priority="16837" operator="equal">
      <formula>0</formula>
    </cfRule>
    <cfRule type="cellIs" dxfId="0" priority="16838" operator="equal">
      <formula>0</formula>
    </cfRule>
    <cfRule type="cellIs" dxfId="0" priority="16839" operator="equal">
      <formula>0</formula>
    </cfRule>
    <cfRule type="cellIs" dxfId="0" priority="16840" operator="equal">
      <formula>0</formula>
    </cfRule>
    <cfRule type="cellIs" dxfId="0" priority="16841" operator="equal">
      <formula>0</formula>
    </cfRule>
    <cfRule type="cellIs" dxfId="0" priority="16842" operator="equal">
      <formula>0</formula>
    </cfRule>
    <cfRule type="cellIs" dxfId="0" priority="16843" operator="equal">
      <formula>0</formula>
    </cfRule>
    <cfRule type="cellIs" dxfId="0" priority="16844" operator="equal">
      <formula>0</formula>
    </cfRule>
    <cfRule type="cellIs" dxfId="0" priority="16845" operator="equal">
      <formula>0</formula>
    </cfRule>
    <cfRule type="cellIs" dxfId="0" priority="16846" operator="equal">
      <formula>0</formula>
    </cfRule>
    <cfRule type="cellIs" dxfId="0" priority="16847" operator="equal">
      <formula>0</formula>
    </cfRule>
    <cfRule type="cellIs" dxfId="0" priority="16848" operator="equal">
      <formula>0</formula>
    </cfRule>
    <cfRule type="cellIs" dxfId="0" priority="16849" operator="equal">
      <formula>0</formula>
    </cfRule>
    <cfRule type="cellIs" dxfId="0" priority="16850" operator="equal">
      <formula>0</formula>
    </cfRule>
    <cfRule type="cellIs" dxfId="0" priority="16851" operator="equal">
      <formula>0</formula>
    </cfRule>
    <cfRule type="cellIs" dxfId="0" priority="16852" operator="equal">
      <formula>0</formula>
    </cfRule>
    <cfRule type="cellIs" dxfId="0" priority="16853" operator="equal">
      <formula>0</formula>
    </cfRule>
    <cfRule type="cellIs" dxfId="0" priority="16854" operator="equal">
      <formula>0</formula>
    </cfRule>
    <cfRule type="cellIs" dxfId="0" priority="16855" operator="equal">
      <formula>0</formula>
    </cfRule>
    <cfRule type="cellIs" dxfId="0" priority="16856" operator="equal">
      <formula>0</formula>
    </cfRule>
    <cfRule type="cellIs" dxfId="0" priority="16857" operator="equal">
      <formula>0</formula>
    </cfRule>
    <cfRule type="cellIs" dxfId="0" priority="16858" operator="equal">
      <formula>0</formula>
    </cfRule>
    <cfRule type="cellIs" dxfId="0" priority="16859" operator="equal">
      <formula>0</formula>
    </cfRule>
    <cfRule type="cellIs" dxfId="0" priority="16860" operator="equal">
      <formula>0</formula>
    </cfRule>
    <cfRule type="cellIs" dxfId="0" priority="16861" operator="equal">
      <formula>0</formula>
    </cfRule>
    <cfRule type="cellIs" dxfId="0" priority="16862" operator="equal">
      <formula>0</formula>
    </cfRule>
    <cfRule type="cellIs" dxfId="0" priority="16863" operator="equal">
      <formula>0</formula>
    </cfRule>
    <cfRule type="cellIs" dxfId="0" priority="16864" operator="equal">
      <formula>0</formula>
    </cfRule>
    <cfRule type="cellIs" dxfId="0" priority="16865" operator="equal">
      <formula>0</formula>
    </cfRule>
    <cfRule type="cellIs" dxfId="0" priority="16866" operator="equal">
      <formula>0</formula>
    </cfRule>
    <cfRule type="cellIs" dxfId="0" priority="16867" operator="equal">
      <formula>0</formula>
    </cfRule>
    <cfRule type="cellIs" dxfId="0" priority="16868" operator="equal">
      <formula>0</formula>
    </cfRule>
    <cfRule type="cellIs" dxfId="0" priority="16869" operator="equal">
      <formula>0</formula>
    </cfRule>
    <cfRule type="cellIs" dxfId="0" priority="16870" operator="equal">
      <formula>0</formula>
    </cfRule>
    <cfRule type="cellIs" dxfId="0" priority="16871" operator="equal">
      <formula>0</formula>
    </cfRule>
    <cfRule type="cellIs" dxfId="0" priority="16872" operator="equal">
      <formula>0</formula>
    </cfRule>
    <cfRule type="cellIs" dxfId="0" priority="16873" operator="equal">
      <formula>0</formula>
    </cfRule>
    <cfRule type="cellIs" dxfId="0" priority="16874" operator="equal">
      <formula>0</formula>
    </cfRule>
    <cfRule type="cellIs" dxfId="0" priority="16875" operator="equal">
      <formula>0</formula>
    </cfRule>
    <cfRule type="cellIs" dxfId="0" priority="16876" operator="equal">
      <formula>0</formula>
    </cfRule>
    <cfRule type="cellIs" dxfId="0" priority="16877" operator="equal">
      <formula>0</formula>
    </cfRule>
    <cfRule type="cellIs" dxfId="0" priority="16878" operator="equal">
      <formula>0</formula>
    </cfRule>
    <cfRule type="cellIs" dxfId="0" priority="16879" operator="equal">
      <formula>0</formula>
    </cfRule>
    <cfRule type="cellIs" dxfId="0" priority="16880" operator="equal">
      <formula>0</formula>
    </cfRule>
    <cfRule type="cellIs" dxfId="0" priority="16881" operator="equal">
      <formula>0</formula>
    </cfRule>
    <cfRule type="cellIs" dxfId="0" priority="16882" operator="equal">
      <formula>0</formula>
    </cfRule>
    <cfRule type="cellIs" dxfId="0" priority="16883" operator="equal">
      <formula>0</formula>
    </cfRule>
    <cfRule type="cellIs" dxfId="0" priority="16884" operator="equal">
      <formula>0</formula>
    </cfRule>
    <cfRule type="cellIs" dxfId="0" priority="16885" operator="equal">
      <formula>0</formula>
    </cfRule>
    <cfRule type="cellIs" dxfId="0" priority="16886" operator="equal">
      <formula>0</formula>
    </cfRule>
    <cfRule type="cellIs" dxfId="0" priority="16887" operator="equal">
      <formula>0</formula>
    </cfRule>
    <cfRule type="cellIs" dxfId="0" priority="16888" operator="equal">
      <formula>0</formula>
    </cfRule>
    <cfRule type="cellIs" dxfId="0" priority="16889" operator="equal">
      <formula>0</formula>
    </cfRule>
    <cfRule type="cellIs" dxfId="0" priority="16890" operator="equal">
      <formula>0</formula>
    </cfRule>
    <cfRule type="cellIs" dxfId="0" priority="16891" operator="equal">
      <formula>0</formula>
    </cfRule>
    <cfRule type="cellIs" dxfId="0" priority="16892" operator="equal">
      <formula>0</formula>
    </cfRule>
    <cfRule type="cellIs" dxfId="0" priority="16893" operator="equal">
      <formula>0</formula>
    </cfRule>
    <cfRule type="cellIs" dxfId="0" priority="16894" operator="equal">
      <formula>0</formula>
    </cfRule>
    <cfRule type="cellIs" dxfId="0" priority="16895" operator="equal">
      <formula>0</formula>
    </cfRule>
    <cfRule type="cellIs" dxfId="0" priority="16896" operator="equal">
      <formula>0</formula>
    </cfRule>
    <cfRule type="cellIs" dxfId="0" priority="16897" operator="equal">
      <formula>0</formula>
    </cfRule>
    <cfRule type="cellIs" dxfId="0" priority="16898" operator="equal">
      <formula>0</formula>
    </cfRule>
    <cfRule type="cellIs" dxfId="0" priority="16899" operator="equal">
      <formula>0</formula>
    </cfRule>
    <cfRule type="cellIs" dxfId="0" priority="16900" operator="equal">
      <formula>0</formula>
    </cfRule>
    <cfRule type="cellIs" dxfId="0" priority="16901" operator="equal">
      <formula>0</formula>
    </cfRule>
    <cfRule type="cellIs" dxfId="0" priority="16902" operator="equal">
      <formula>0</formula>
    </cfRule>
    <cfRule type="cellIs" dxfId="0" priority="16903" operator="equal">
      <formula>0</formula>
    </cfRule>
    <cfRule type="cellIs" dxfId="0" priority="16904" operator="equal">
      <formula>0</formula>
    </cfRule>
    <cfRule type="cellIs" dxfId="0" priority="16905" operator="equal">
      <formula>0</formula>
    </cfRule>
    <cfRule type="cellIs" dxfId="0" priority="16906" operator="equal">
      <formula>0</formula>
    </cfRule>
    <cfRule type="cellIs" dxfId="0" priority="16907" operator="equal">
      <formula>0</formula>
    </cfRule>
    <cfRule type="cellIs" dxfId="0" priority="16908" operator="equal">
      <formula>0</formula>
    </cfRule>
    <cfRule type="cellIs" dxfId="0" priority="16909" operator="equal">
      <formula>0</formula>
    </cfRule>
    <cfRule type="cellIs" dxfId="0" priority="16910" operator="equal">
      <formula>0</formula>
    </cfRule>
    <cfRule type="cellIs" dxfId="0" priority="16911" operator="equal">
      <formula>0</formula>
    </cfRule>
    <cfRule type="cellIs" dxfId="0" priority="16912" operator="equal">
      <formula>0</formula>
    </cfRule>
    <cfRule type="cellIs" dxfId="0" priority="16913" operator="equal">
      <formula>0</formula>
    </cfRule>
    <cfRule type="cellIs" dxfId="0" priority="16914" operator="equal">
      <formula>0</formula>
    </cfRule>
    <cfRule type="cellIs" dxfId="0" priority="16915" operator="equal">
      <formula>0</formula>
    </cfRule>
    <cfRule type="cellIs" dxfId="0" priority="16916" operator="equal">
      <formula>0</formula>
    </cfRule>
    <cfRule type="cellIs" dxfId="0" priority="16917" operator="equal">
      <formula>0</formula>
    </cfRule>
    <cfRule type="cellIs" dxfId="0" priority="16918" operator="equal">
      <formula>0</formula>
    </cfRule>
    <cfRule type="cellIs" dxfId="0" priority="16919" operator="equal">
      <formula>0</formula>
    </cfRule>
    <cfRule type="cellIs" dxfId="0" priority="16920" operator="equal">
      <formula>0</formula>
    </cfRule>
    <cfRule type="cellIs" dxfId="0" priority="16921" operator="equal">
      <formula>0</formula>
    </cfRule>
    <cfRule type="cellIs" dxfId="0" priority="16922" operator="equal">
      <formula>0</formula>
    </cfRule>
    <cfRule type="cellIs" dxfId="0" priority="16923" operator="equal">
      <formula>0</formula>
    </cfRule>
    <cfRule type="cellIs" dxfId="0" priority="16924" operator="equal">
      <formula>0</formula>
    </cfRule>
    <cfRule type="cellIs" dxfId="0" priority="16925" operator="equal">
      <formula>0</formula>
    </cfRule>
    <cfRule type="cellIs" dxfId="0" priority="16926" operator="equal">
      <formula>0</formula>
    </cfRule>
    <cfRule type="cellIs" dxfId="0" priority="16927" operator="equal">
      <formula>0</formula>
    </cfRule>
    <cfRule type="cellIs" dxfId="0" priority="16928" operator="equal">
      <formula>0</formula>
    </cfRule>
    <cfRule type="cellIs" dxfId="0" priority="16929" operator="equal">
      <formula>0</formula>
    </cfRule>
    <cfRule type="cellIs" dxfId="0" priority="16930" operator="equal">
      <formula>0</formula>
    </cfRule>
    <cfRule type="cellIs" dxfId="0" priority="16931" operator="equal">
      <formula>0</formula>
    </cfRule>
    <cfRule type="cellIs" dxfId="0" priority="16932" operator="equal">
      <formula>0</formula>
    </cfRule>
    <cfRule type="cellIs" dxfId="0" priority="16933" operator="equal">
      <formula>0</formula>
    </cfRule>
    <cfRule type="cellIs" dxfId="0" priority="16934" operator="equal">
      <formula>0</formula>
    </cfRule>
    <cfRule type="cellIs" dxfId="0" priority="16935" operator="equal">
      <formula>0</formula>
    </cfRule>
    <cfRule type="cellIs" dxfId="0" priority="16936" operator="equal">
      <formula>0</formula>
    </cfRule>
    <cfRule type="cellIs" dxfId="0" priority="16937" operator="equal">
      <formula>0</formula>
    </cfRule>
    <cfRule type="cellIs" dxfId="0" priority="16938" operator="equal">
      <formula>0</formula>
    </cfRule>
    <cfRule type="cellIs" dxfId="0" priority="16939" operator="equal">
      <formula>0</formula>
    </cfRule>
    <cfRule type="cellIs" dxfId="0" priority="16940" operator="equal">
      <formula>0</formula>
    </cfRule>
    <cfRule type="cellIs" dxfId="0" priority="16941" operator="equal">
      <formula>0</formula>
    </cfRule>
    <cfRule type="cellIs" dxfId="0" priority="16942" operator="equal">
      <formula>0</formula>
    </cfRule>
    <cfRule type="cellIs" dxfId="0" priority="16943" operator="equal">
      <formula>0</formula>
    </cfRule>
    <cfRule type="cellIs" dxfId="0" priority="16944" operator="equal">
      <formula>0</formula>
    </cfRule>
    <cfRule type="cellIs" dxfId="0" priority="16945" operator="equal">
      <formula>0</formula>
    </cfRule>
    <cfRule type="cellIs" dxfId="0" priority="16946" operator="equal">
      <formula>0</formula>
    </cfRule>
    <cfRule type="cellIs" dxfId="0" priority="16947" operator="equal">
      <formula>0</formula>
    </cfRule>
    <cfRule type="cellIs" dxfId="0" priority="16948" operator="equal">
      <formula>0</formula>
    </cfRule>
    <cfRule type="cellIs" dxfId="0" priority="16949" operator="equal">
      <formula>0</formula>
    </cfRule>
    <cfRule type="cellIs" dxfId="0" priority="16950" operator="equal">
      <formula>0</formula>
    </cfRule>
    <cfRule type="cellIs" dxfId="0" priority="16951" operator="equal">
      <formula>0</formula>
    </cfRule>
    <cfRule type="cellIs" dxfId="0" priority="16952" operator="equal">
      <formula>0</formula>
    </cfRule>
    <cfRule type="cellIs" dxfId="0" priority="16953" operator="equal">
      <formula>0</formula>
    </cfRule>
    <cfRule type="cellIs" dxfId="0" priority="16954" operator="equal">
      <formula>0</formula>
    </cfRule>
    <cfRule type="cellIs" dxfId="0" priority="16955" operator="equal">
      <formula>0</formula>
    </cfRule>
    <cfRule type="cellIs" dxfId="0" priority="16956" operator="equal">
      <formula>0</formula>
    </cfRule>
    <cfRule type="cellIs" dxfId="0" priority="16957" operator="equal">
      <formula>0</formula>
    </cfRule>
    <cfRule type="cellIs" dxfId="0" priority="16958" operator="equal">
      <formula>0</formula>
    </cfRule>
    <cfRule type="cellIs" dxfId="0" priority="16959" operator="equal">
      <formula>0</formula>
    </cfRule>
    <cfRule type="cellIs" dxfId="0" priority="16960" operator="equal">
      <formula>0</formula>
    </cfRule>
    <cfRule type="cellIs" dxfId="0" priority="16961" operator="equal">
      <formula>0</formula>
    </cfRule>
    <cfRule type="cellIs" dxfId="0" priority="16962" operator="equal">
      <formula>0</formula>
    </cfRule>
    <cfRule type="cellIs" dxfId="0" priority="16963" operator="equal">
      <formula>0</formula>
    </cfRule>
    <cfRule type="cellIs" dxfId="0" priority="16964" operator="equal">
      <formula>0</formula>
    </cfRule>
    <cfRule type="cellIs" dxfId="0" priority="16965" operator="equal">
      <formula>0</formula>
    </cfRule>
    <cfRule type="cellIs" dxfId="0" priority="16966" operator="equal">
      <formula>0</formula>
    </cfRule>
    <cfRule type="cellIs" dxfId="0" priority="16967" operator="equal">
      <formula>0</formula>
    </cfRule>
    <cfRule type="cellIs" dxfId="0" priority="16968" operator="equal">
      <formula>0</formula>
    </cfRule>
    <cfRule type="cellIs" dxfId="0" priority="16969" operator="equal">
      <formula>0</formula>
    </cfRule>
    <cfRule type="cellIs" dxfId="0" priority="16970" operator="equal">
      <formula>0</formula>
    </cfRule>
    <cfRule type="cellIs" dxfId="0" priority="16971" operator="equal">
      <formula>0</formula>
    </cfRule>
    <cfRule type="cellIs" dxfId="0" priority="16972" operator="equal">
      <formula>0</formula>
    </cfRule>
    <cfRule type="cellIs" dxfId="0" priority="16973" operator="equal">
      <formula>0</formula>
    </cfRule>
    <cfRule type="cellIs" dxfId="0" priority="16974" operator="equal">
      <formula>0</formula>
    </cfRule>
    <cfRule type="cellIs" dxfId="0" priority="16975" operator="equal">
      <formula>0</formula>
    </cfRule>
    <cfRule type="cellIs" dxfId="0" priority="16976" operator="equal">
      <formula>0</formula>
    </cfRule>
    <cfRule type="cellIs" dxfId="0" priority="16977" operator="equal">
      <formula>0</formula>
    </cfRule>
    <cfRule type="cellIs" dxfId="0" priority="16978" operator="equal">
      <formula>0</formula>
    </cfRule>
    <cfRule type="cellIs" dxfId="0" priority="16979" operator="equal">
      <formula>0</formula>
    </cfRule>
    <cfRule type="cellIs" dxfId="0" priority="16980" operator="equal">
      <formula>0</formula>
    </cfRule>
    <cfRule type="cellIs" dxfId="0" priority="16981" operator="equal">
      <formula>0</formula>
    </cfRule>
    <cfRule type="cellIs" dxfId="0" priority="16982" operator="equal">
      <formula>0</formula>
    </cfRule>
    <cfRule type="cellIs" dxfId="0" priority="16983" operator="equal">
      <formula>0</formula>
    </cfRule>
    <cfRule type="cellIs" dxfId="0" priority="16984" operator="equal">
      <formula>0</formula>
    </cfRule>
    <cfRule type="cellIs" dxfId="0" priority="16985" operator="equal">
      <formula>0</formula>
    </cfRule>
    <cfRule type="cellIs" dxfId="0" priority="16986" operator="equal">
      <formula>0</formula>
    </cfRule>
    <cfRule type="cellIs" dxfId="0" priority="16987" operator="equal">
      <formula>0</formula>
    </cfRule>
    <cfRule type="cellIs" dxfId="0" priority="16988" operator="equal">
      <formula>0</formula>
    </cfRule>
    <cfRule type="cellIs" dxfId="0" priority="16989" operator="equal">
      <formula>0</formula>
    </cfRule>
    <cfRule type="cellIs" dxfId="0" priority="16990" operator="equal">
      <formula>0</formula>
    </cfRule>
    <cfRule type="cellIs" dxfId="0" priority="16991" operator="equal">
      <formula>0</formula>
    </cfRule>
    <cfRule type="cellIs" dxfId="0" priority="16992" operator="equal">
      <formula>0</formula>
    </cfRule>
    <cfRule type="cellIs" dxfId="0" priority="16993" operator="equal">
      <formula>0</formula>
    </cfRule>
    <cfRule type="cellIs" dxfId="0" priority="16994" operator="equal">
      <formula>0</formula>
    </cfRule>
    <cfRule type="cellIs" dxfId="0" priority="16995" operator="equal">
      <formula>0</formula>
    </cfRule>
    <cfRule type="cellIs" dxfId="0" priority="16996" operator="equal">
      <formula>0</formula>
    </cfRule>
    <cfRule type="cellIs" dxfId="0" priority="16997" operator="equal">
      <formula>0</formula>
    </cfRule>
    <cfRule type="cellIs" dxfId="0" priority="16998" operator="equal">
      <formula>0</formula>
    </cfRule>
    <cfRule type="cellIs" dxfId="0" priority="16999" operator="equal">
      <formula>0</formula>
    </cfRule>
    <cfRule type="cellIs" dxfId="0" priority="17000" operator="equal">
      <formula>0</formula>
    </cfRule>
    <cfRule type="cellIs" dxfId="0" priority="17001" operator="equal">
      <formula>0</formula>
    </cfRule>
    <cfRule type="cellIs" dxfId="0" priority="17002" operator="equal">
      <formula>0</formula>
    </cfRule>
    <cfRule type="cellIs" dxfId="0" priority="17003" operator="equal">
      <formula>0</formula>
    </cfRule>
    <cfRule type="cellIs" dxfId="0" priority="17004" operator="equal">
      <formula>0</formula>
    </cfRule>
    <cfRule type="cellIs" dxfId="0" priority="17005" operator="equal">
      <formula>0</formula>
    </cfRule>
    <cfRule type="cellIs" dxfId="0" priority="17006" operator="equal">
      <formula>0</formula>
    </cfRule>
    <cfRule type="cellIs" dxfId="0" priority="17007" operator="equal">
      <formula>0</formula>
    </cfRule>
    <cfRule type="cellIs" dxfId="0" priority="17008" operator="equal">
      <formula>0</formula>
    </cfRule>
  </conditionalFormatting>
  <conditionalFormatting sqref="D567">
    <cfRule type="cellIs" dxfId="0" priority="14417" operator="equal">
      <formula>0</formula>
    </cfRule>
    <cfRule type="cellIs" dxfId="0" priority="14418" operator="equal">
      <formula>0</formula>
    </cfRule>
    <cfRule type="cellIs" dxfId="0" priority="14419" operator="equal">
      <formula>0</formula>
    </cfRule>
    <cfRule type="cellIs" dxfId="0" priority="14420" operator="equal">
      <formula>0</formula>
    </cfRule>
    <cfRule type="cellIs" dxfId="0" priority="14421" operator="equal">
      <formula>0</formula>
    </cfRule>
    <cfRule type="cellIs" dxfId="0" priority="14422" operator="equal">
      <formula>0</formula>
    </cfRule>
    <cfRule type="cellIs" dxfId="0" priority="14423" operator="equal">
      <formula>0</formula>
    </cfRule>
    <cfRule type="cellIs" dxfId="0" priority="14424" operator="equal">
      <formula>0</formula>
    </cfRule>
    <cfRule type="cellIs" dxfId="0" priority="14425" operator="equal">
      <formula>0</formula>
    </cfRule>
    <cfRule type="cellIs" dxfId="0" priority="14426" operator="equal">
      <formula>0</formula>
    </cfRule>
    <cfRule type="cellIs" dxfId="0" priority="14427" operator="equal">
      <formula>0</formula>
    </cfRule>
    <cfRule type="cellIs" dxfId="0" priority="14428" operator="equal">
      <formula>0</formula>
    </cfRule>
    <cfRule type="cellIs" dxfId="0" priority="14429" operator="equal">
      <formula>0</formula>
    </cfRule>
    <cfRule type="cellIs" dxfId="0" priority="14430" operator="equal">
      <formula>0</formula>
    </cfRule>
    <cfRule type="cellIs" dxfId="0" priority="14431" operator="equal">
      <formula>0</formula>
    </cfRule>
    <cfRule type="cellIs" dxfId="0" priority="14432" operator="equal">
      <formula>0</formula>
    </cfRule>
    <cfRule type="cellIs" dxfId="0" priority="14433" operator="equal">
      <formula>0</formula>
    </cfRule>
    <cfRule type="cellIs" dxfId="0" priority="14434" operator="equal">
      <formula>0</formula>
    </cfRule>
    <cfRule type="cellIs" dxfId="0" priority="14435" operator="equal">
      <formula>0</formula>
    </cfRule>
    <cfRule type="cellIs" dxfId="0" priority="14436" operator="equal">
      <formula>0</formula>
    </cfRule>
    <cfRule type="cellIs" dxfId="0" priority="14437" operator="equal">
      <formula>0</formula>
    </cfRule>
    <cfRule type="cellIs" dxfId="0" priority="14438" operator="equal">
      <formula>0</formula>
    </cfRule>
    <cfRule type="cellIs" dxfId="0" priority="14439" operator="equal">
      <formula>0</formula>
    </cfRule>
    <cfRule type="cellIs" dxfId="0" priority="14440" operator="equal">
      <formula>0</formula>
    </cfRule>
    <cfRule type="cellIs" dxfId="0" priority="14441" operator="equal">
      <formula>0</formula>
    </cfRule>
    <cfRule type="cellIs" dxfId="0" priority="14442" operator="equal">
      <formula>0</formula>
    </cfRule>
    <cfRule type="cellIs" dxfId="0" priority="14443" operator="equal">
      <formula>0</formula>
    </cfRule>
    <cfRule type="cellIs" dxfId="0" priority="14444" operator="equal">
      <formula>0</formula>
    </cfRule>
    <cfRule type="cellIs" dxfId="0" priority="14445" operator="equal">
      <formula>0</formula>
    </cfRule>
    <cfRule type="cellIs" dxfId="0" priority="14446" operator="equal">
      <formula>0</formula>
    </cfRule>
    <cfRule type="cellIs" dxfId="0" priority="14447" operator="equal">
      <formula>0</formula>
    </cfRule>
    <cfRule type="cellIs" dxfId="0" priority="14448" operator="equal">
      <formula>0</formula>
    </cfRule>
    <cfRule type="cellIs" dxfId="0" priority="14449" operator="equal">
      <formula>0</formula>
    </cfRule>
    <cfRule type="cellIs" dxfId="0" priority="14450" operator="equal">
      <formula>0</formula>
    </cfRule>
    <cfRule type="cellIs" dxfId="0" priority="14451" operator="equal">
      <formula>0</formula>
    </cfRule>
    <cfRule type="cellIs" dxfId="0" priority="14452" operator="equal">
      <formula>0</formula>
    </cfRule>
    <cfRule type="cellIs" dxfId="0" priority="14453" operator="equal">
      <formula>0</formula>
    </cfRule>
    <cfRule type="cellIs" dxfId="0" priority="14454" operator="equal">
      <formula>0</formula>
    </cfRule>
    <cfRule type="cellIs" dxfId="0" priority="14455" operator="equal">
      <formula>0</formula>
    </cfRule>
    <cfRule type="cellIs" dxfId="0" priority="14456" operator="equal">
      <formula>0</formula>
    </cfRule>
    <cfRule type="cellIs" dxfId="0" priority="14457" operator="equal">
      <formula>0</formula>
    </cfRule>
    <cfRule type="cellIs" dxfId="0" priority="14458" operator="equal">
      <formula>0</formula>
    </cfRule>
    <cfRule type="cellIs" dxfId="0" priority="14459" operator="equal">
      <formula>0</formula>
    </cfRule>
    <cfRule type="cellIs" dxfId="0" priority="14460" operator="equal">
      <formula>0</formula>
    </cfRule>
    <cfRule type="cellIs" dxfId="0" priority="14461" operator="equal">
      <formula>0</formula>
    </cfRule>
    <cfRule type="cellIs" dxfId="0" priority="14462" operator="equal">
      <formula>0</formula>
    </cfRule>
    <cfRule type="cellIs" dxfId="0" priority="14463" operator="equal">
      <formula>0</formula>
    </cfRule>
    <cfRule type="cellIs" dxfId="0" priority="14464" operator="equal">
      <formula>0</formula>
    </cfRule>
    <cfRule type="cellIs" dxfId="0" priority="14465" operator="equal">
      <formula>0</formula>
    </cfRule>
    <cfRule type="cellIs" dxfId="0" priority="14466" operator="equal">
      <formula>0</formula>
    </cfRule>
    <cfRule type="cellIs" dxfId="0" priority="14467" operator="equal">
      <formula>0</formula>
    </cfRule>
    <cfRule type="cellIs" dxfId="0" priority="14468" operator="equal">
      <formula>0</formula>
    </cfRule>
    <cfRule type="cellIs" dxfId="0" priority="14469" operator="equal">
      <formula>0</formula>
    </cfRule>
    <cfRule type="cellIs" dxfId="0" priority="14470" operator="equal">
      <formula>0</formula>
    </cfRule>
    <cfRule type="cellIs" dxfId="0" priority="14471" operator="equal">
      <formula>0</formula>
    </cfRule>
    <cfRule type="cellIs" dxfId="0" priority="14472" operator="equal">
      <formula>0</formula>
    </cfRule>
    <cfRule type="cellIs" dxfId="0" priority="14473" operator="equal">
      <formula>0</formula>
    </cfRule>
    <cfRule type="cellIs" dxfId="0" priority="14474" operator="equal">
      <formula>0</formula>
    </cfRule>
    <cfRule type="cellIs" dxfId="0" priority="14475" operator="equal">
      <formula>0</formula>
    </cfRule>
    <cfRule type="cellIs" dxfId="0" priority="14476" operator="equal">
      <formula>0</formula>
    </cfRule>
    <cfRule type="cellIs" dxfId="0" priority="14477" operator="equal">
      <formula>0</formula>
    </cfRule>
    <cfRule type="cellIs" dxfId="0" priority="14478" operator="equal">
      <formula>0</formula>
    </cfRule>
    <cfRule type="cellIs" dxfId="0" priority="14479" operator="equal">
      <formula>0</formula>
    </cfRule>
    <cfRule type="cellIs" dxfId="0" priority="14480" operator="equal">
      <formula>0</formula>
    </cfRule>
    <cfRule type="cellIs" dxfId="0" priority="14481" operator="equal">
      <formula>0</formula>
    </cfRule>
    <cfRule type="cellIs" dxfId="0" priority="14482" operator="equal">
      <formula>0</formula>
    </cfRule>
    <cfRule type="cellIs" dxfId="0" priority="14483" operator="equal">
      <formula>0</formula>
    </cfRule>
    <cfRule type="cellIs" dxfId="0" priority="14484" operator="equal">
      <formula>0</formula>
    </cfRule>
    <cfRule type="cellIs" dxfId="0" priority="14485" operator="equal">
      <formula>0</formula>
    </cfRule>
    <cfRule type="cellIs" dxfId="0" priority="14486" operator="equal">
      <formula>0</formula>
    </cfRule>
    <cfRule type="cellIs" dxfId="0" priority="14487" operator="equal">
      <formula>0</formula>
    </cfRule>
    <cfRule type="cellIs" dxfId="0" priority="14488" operator="equal">
      <formula>0</formula>
    </cfRule>
    <cfRule type="cellIs" dxfId="0" priority="14489" operator="equal">
      <formula>0</formula>
    </cfRule>
    <cfRule type="cellIs" dxfId="0" priority="14490" operator="equal">
      <formula>0</formula>
    </cfRule>
    <cfRule type="cellIs" dxfId="0" priority="14491" operator="equal">
      <formula>0</formula>
    </cfRule>
    <cfRule type="cellIs" dxfId="0" priority="14492" operator="equal">
      <formula>0</formula>
    </cfRule>
    <cfRule type="cellIs" dxfId="0" priority="14493" operator="equal">
      <formula>0</formula>
    </cfRule>
    <cfRule type="cellIs" dxfId="0" priority="14494" operator="equal">
      <formula>0</formula>
    </cfRule>
    <cfRule type="cellIs" dxfId="0" priority="14495" operator="equal">
      <formula>0</formula>
    </cfRule>
    <cfRule type="cellIs" dxfId="0" priority="14496" operator="equal">
      <formula>0</formula>
    </cfRule>
    <cfRule type="cellIs" dxfId="0" priority="14497" operator="equal">
      <formula>0</formula>
    </cfRule>
    <cfRule type="cellIs" dxfId="0" priority="14498" operator="equal">
      <formula>0</formula>
    </cfRule>
    <cfRule type="cellIs" dxfId="0" priority="14499" operator="equal">
      <formula>0</formula>
    </cfRule>
    <cfRule type="cellIs" dxfId="0" priority="14500" operator="equal">
      <formula>0</formula>
    </cfRule>
    <cfRule type="cellIs" dxfId="0" priority="14501" operator="equal">
      <formula>0</formula>
    </cfRule>
    <cfRule type="cellIs" dxfId="0" priority="14502" operator="equal">
      <formula>0</formula>
    </cfRule>
    <cfRule type="cellIs" dxfId="0" priority="14503" operator="equal">
      <formula>0</formula>
    </cfRule>
    <cfRule type="cellIs" dxfId="0" priority="14504" operator="equal">
      <formula>0</formula>
    </cfRule>
    <cfRule type="cellIs" dxfId="0" priority="14505" operator="equal">
      <formula>0</formula>
    </cfRule>
    <cfRule type="cellIs" dxfId="0" priority="14506" operator="equal">
      <formula>0</formula>
    </cfRule>
    <cfRule type="cellIs" dxfId="0" priority="14507" operator="equal">
      <formula>0</formula>
    </cfRule>
    <cfRule type="cellIs" dxfId="0" priority="14508" operator="equal">
      <formula>0</formula>
    </cfRule>
    <cfRule type="cellIs" dxfId="0" priority="14509" operator="equal">
      <formula>0</formula>
    </cfRule>
    <cfRule type="cellIs" dxfId="0" priority="14510" operator="equal">
      <formula>0</formula>
    </cfRule>
    <cfRule type="cellIs" dxfId="0" priority="14511" operator="equal">
      <formula>0</formula>
    </cfRule>
    <cfRule type="cellIs" dxfId="0" priority="14512" operator="equal">
      <formula>0</formula>
    </cfRule>
    <cfRule type="cellIs" dxfId="0" priority="14513" operator="equal">
      <formula>0</formula>
    </cfRule>
    <cfRule type="cellIs" dxfId="0" priority="14514" operator="equal">
      <formula>0</formula>
    </cfRule>
    <cfRule type="cellIs" dxfId="0" priority="14515" operator="equal">
      <formula>0</formula>
    </cfRule>
    <cfRule type="cellIs" dxfId="0" priority="14516" operator="equal">
      <formula>0</formula>
    </cfRule>
    <cfRule type="cellIs" dxfId="0" priority="14517" operator="equal">
      <formula>0</formula>
    </cfRule>
    <cfRule type="cellIs" dxfId="0" priority="14518" operator="equal">
      <formula>0</formula>
    </cfRule>
    <cfRule type="cellIs" dxfId="0" priority="14519" operator="equal">
      <formula>0</formula>
    </cfRule>
    <cfRule type="cellIs" dxfId="0" priority="14520" operator="equal">
      <formula>0</formula>
    </cfRule>
    <cfRule type="cellIs" dxfId="0" priority="14521" operator="equal">
      <formula>0</formula>
    </cfRule>
    <cfRule type="cellIs" dxfId="0" priority="14522" operator="equal">
      <formula>0</formula>
    </cfRule>
    <cfRule type="cellIs" dxfId="0" priority="14523" operator="equal">
      <formula>0</formula>
    </cfRule>
    <cfRule type="cellIs" dxfId="0" priority="14524" operator="equal">
      <formula>0</formula>
    </cfRule>
    <cfRule type="cellIs" dxfId="0" priority="14525" operator="equal">
      <formula>0</formula>
    </cfRule>
    <cfRule type="cellIs" dxfId="0" priority="14526" operator="equal">
      <formula>0</formula>
    </cfRule>
    <cfRule type="cellIs" dxfId="0" priority="14527" operator="equal">
      <formula>0</formula>
    </cfRule>
    <cfRule type="cellIs" dxfId="0" priority="14528" operator="equal">
      <formula>0</formula>
    </cfRule>
    <cfRule type="cellIs" dxfId="0" priority="14529" operator="equal">
      <formula>0</formula>
    </cfRule>
    <cfRule type="cellIs" dxfId="0" priority="14530" operator="equal">
      <formula>0</formula>
    </cfRule>
    <cfRule type="cellIs" dxfId="0" priority="14531" operator="equal">
      <formula>0</formula>
    </cfRule>
    <cfRule type="cellIs" dxfId="0" priority="14532" operator="equal">
      <formula>0</formula>
    </cfRule>
    <cfRule type="cellIs" dxfId="0" priority="14533" operator="equal">
      <formula>0</formula>
    </cfRule>
    <cfRule type="cellIs" dxfId="0" priority="14534" operator="equal">
      <formula>0</formula>
    </cfRule>
    <cfRule type="cellIs" dxfId="0" priority="14535" operator="equal">
      <formula>0</formula>
    </cfRule>
    <cfRule type="cellIs" dxfId="0" priority="14536" operator="equal">
      <formula>0</formula>
    </cfRule>
    <cfRule type="cellIs" dxfId="0" priority="14537" operator="equal">
      <formula>0</formula>
    </cfRule>
    <cfRule type="cellIs" dxfId="0" priority="14538" operator="equal">
      <formula>0</formula>
    </cfRule>
    <cfRule type="cellIs" dxfId="0" priority="14539" operator="equal">
      <formula>0</formula>
    </cfRule>
    <cfRule type="cellIs" dxfId="0" priority="14540" operator="equal">
      <formula>0</formula>
    </cfRule>
    <cfRule type="cellIs" dxfId="0" priority="14541" operator="equal">
      <formula>0</formula>
    </cfRule>
    <cfRule type="cellIs" dxfId="0" priority="14542" operator="equal">
      <formula>0</formula>
    </cfRule>
    <cfRule type="cellIs" dxfId="0" priority="14543" operator="equal">
      <formula>0</formula>
    </cfRule>
    <cfRule type="cellIs" dxfId="0" priority="14544" operator="equal">
      <formula>0</formula>
    </cfRule>
    <cfRule type="cellIs" dxfId="0" priority="14545" operator="equal">
      <formula>0</formula>
    </cfRule>
    <cfRule type="cellIs" dxfId="0" priority="14546" operator="equal">
      <formula>0</formula>
    </cfRule>
    <cfRule type="cellIs" dxfId="0" priority="14547" operator="equal">
      <formula>0</formula>
    </cfRule>
    <cfRule type="cellIs" dxfId="0" priority="14548" operator="equal">
      <formula>0</formula>
    </cfRule>
    <cfRule type="cellIs" dxfId="0" priority="14549" operator="equal">
      <formula>0</formula>
    </cfRule>
    <cfRule type="cellIs" dxfId="0" priority="14550" operator="equal">
      <formula>0</formula>
    </cfRule>
    <cfRule type="cellIs" dxfId="0" priority="14551" operator="equal">
      <formula>0</formula>
    </cfRule>
    <cfRule type="cellIs" dxfId="0" priority="14552" operator="equal">
      <formula>0</formula>
    </cfRule>
    <cfRule type="cellIs" dxfId="0" priority="14553" operator="equal">
      <formula>0</formula>
    </cfRule>
    <cfRule type="cellIs" dxfId="0" priority="14554" operator="equal">
      <formula>0</formula>
    </cfRule>
    <cfRule type="cellIs" dxfId="0" priority="14555" operator="equal">
      <formula>0</formula>
    </cfRule>
    <cfRule type="cellIs" dxfId="0" priority="14556" operator="equal">
      <formula>0</formula>
    </cfRule>
    <cfRule type="cellIs" dxfId="0" priority="14557" operator="equal">
      <formula>0</formula>
    </cfRule>
    <cfRule type="cellIs" dxfId="0" priority="14558" operator="equal">
      <formula>0</formula>
    </cfRule>
    <cfRule type="cellIs" dxfId="0" priority="14559" operator="equal">
      <formula>0</formula>
    </cfRule>
    <cfRule type="cellIs" dxfId="0" priority="14560" operator="equal">
      <formula>0</formula>
    </cfRule>
    <cfRule type="cellIs" dxfId="0" priority="14561" operator="equal">
      <formula>0</formula>
    </cfRule>
    <cfRule type="cellIs" dxfId="0" priority="14562" operator="equal">
      <formula>0</formula>
    </cfRule>
    <cfRule type="cellIs" dxfId="0" priority="14563" operator="equal">
      <formula>0</formula>
    </cfRule>
    <cfRule type="cellIs" dxfId="0" priority="14564" operator="equal">
      <formula>0</formula>
    </cfRule>
    <cfRule type="cellIs" dxfId="0" priority="14565" operator="equal">
      <formula>0</formula>
    </cfRule>
    <cfRule type="cellIs" dxfId="0" priority="14566" operator="equal">
      <formula>0</formula>
    </cfRule>
    <cfRule type="cellIs" dxfId="0" priority="14567" operator="equal">
      <formula>0</formula>
    </cfRule>
    <cfRule type="cellIs" dxfId="0" priority="14568" operator="equal">
      <formula>0</formula>
    </cfRule>
    <cfRule type="cellIs" dxfId="0" priority="14569" operator="equal">
      <formula>0</formula>
    </cfRule>
    <cfRule type="cellIs" dxfId="0" priority="14570" operator="equal">
      <formula>0</formula>
    </cfRule>
    <cfRule type="cellIs" dxfId="0" priority="14571" operator="equal">
      <formula>0</formula>
    </cfRule>
    <cfRule type="cellIs" dxfId="0" priority="14572" operator="equal">
      <formula>0</formula>
    </cfRule>
    <cfRule type="cellIs" dxfId="0" priority="14573" operator="equal">
      <formula>0</formula>
    </cfRule>
    <cfRule type="cellIs" dxfId="0" priority="14574" operator="equal">
      <formula>0</formula>
    </cfRule>
    <cfRule type="cellIs" dxfId="0" priority="14575" operator="equal">
      <formula>0</formula>
    </cfRule>
    <cfRule type="cellIs" dxfId="0" priority="14576" operator="equal">
      <formula>0</formula>
    </cfRule>
    <cfRule type="cellIs" dxfId="0" priority="14577" operator="equal">
      <formula>0</formula>
    </cfRule>
    <cfRule type="cellIs" dxfId="0" priority="14578" operator="equal">
      <formula>0</formula>
    </cfRule>
    <cfRule type="cellIs" dxfId="0" priority="14579" operator="equal">
      <formula>0</formula>
    </cfRule>
    <cfRule type="cellIs" dxfId="0" priority="14580" operator="equal">
      <formula>0</formula>
    </cfRule>
    <cfRule type="cellIs" dxfId="0" priority="14581" operator="equal">
      <formula>0</formula>
    </cfRule>
    <cfRule type="cellIs" dxfId="0" priority="14582" operator="equal">
      <formula>0</formula>
    </cfRule>
    <cfRule type="cellIs" dxfId="0" priority="14583" operator="equal">
      <formula>0</formula>
    </cfRule>
    <cfRule type="cellIs" dxfId="0" priority="14584" operator="equal">
      <formula>0</formula>
    </cfRule>
    <cfRule type="cellIs" dxfId="0" priority="14585" operator="equal">
      <formula>0</formula>
    </cfRule>
    <cfRule type="cellIs" dxfId="0" priority="14586" operator="equal">
      <formula>0</formula>
    </cfRule>
    <cfRule type="cellIs" dxfId="0" priority="14587" operator="equal">
      <formula>0</formula>
    </cfRule>
    <cfRule type="cellIs" dxfId="0" priority="14588" operator="equal">
      <formula>0</formula>
    </cfRule>
    <cfRule type="cellIs" dxfId="0" priority="14589" operator="equal">
      <formula>0</formula>
    </cfRule>
    <cfRule type="cellIs" dxfId="0" priority="14590" operator="equal">
      <formula>0</formula>
    </cfRule>
    <cfRule type="cellIs" dxfId="0" priority="14591" operator="equal">
      <formula>0</formula>
    </cfRule>
    <cfRule type="cellIs" dxfId="0" priority="14592" operator="equal">
      <formula>0</formula>
    </cfRule>
    <cfRule type="cellIs" dxfId="0" priority="14593" operator="equal">
      <formula>0</formula>
    </cfRule>
    <cfRule type="cellIs" dxfId="0" priority="14594" operator="equal">
      <formula>0</formula>
    </cfRule>
    <cfRule type="cellIs" dxfId="0" priority="14595" operator="equal">
      <formula>0</formula>
    </cfRule>
    <cfRule type="cellIs" dxfId="0" priority="14596" operator="equal">
      <formula>0</formula>
    </cfRule>
    <cfRule type="cellIs" dxfId="0" priority="14597" operator="equal">
      <formula>0</formula>
    </cfRule>
    <cfRule type="cellIs" dxfId="0" priority="14598" operator="equal">
      <formula>0</formula>
    </cfRule>
    <cfRule type="cellIs" dxfId="0" priority="14599" operator="equal">
      <formula>0</formula>
    </cfRule>
    <cfRule type="cellIs" dxfId="0" priority="14600" operator="equal">
      <formula>0</formula>
    </cfRule>
    <cfRule type="cellIs" dxfId="0" priority="14601" operator="equal">
      <formula>0</formula>
    </cfRule>
    <cfRule type="cellIs" dxfId="0" priority="14602" operator="equal">
      <formula>0</formula>
    </cfRule>
    <cfRule type="cellIs" dxfId="0" priority="14603" operator="equal">
      <formula>0</formula>
    </cfRule>
    <cfRule type="cellIs" dxfId="0" priority="14604" operator="equal">
      <formula>0</formula>
    </cfRule>
    <cfRule type="cellIs" dxfId="0" priority="14605" operator="equal">
      <formula>0</formula>
    </cfRule>
    <cfRule type="cellIs" dxfId="0" priority="14606" operator="equal">
      <formula>0</formula>
    </cfRule>
    <cfRule type="cellIs" dxfId="0" priority="14607" operator="equal">
      <formula>0</formula>
    </cfRule>
    <cfRule type="cellIs" dxfId="0" priority="14608" operator="equal">
      <formula>0</formula>
    </cfRule>
    <cfRule type="cellIs" dxfId="0" priority="14609" operator="equal">
      <formula>0</formula>
    </cfRule>
    <cfRule type="cellIs" dxfId="0" priority="14610" operator="equal">
      <formula>0</formula>
    </cfRule>
    <cfRule type="cellIs" dxfId="0" priority="14611" operator="equal">
      <formula>0</formula>
    </cfRule>
    <cfRule type="cellIs" dxfId="0" priority="14612" operator="equal">
      <formula>0</formula>
    </cfRule>
    <cfRule type="cellIs" dxfId="0" priority="14613" operator="equal">
      <formula>0</formula>
    </cfRule>
    <cfRule type="cellIs" dxfId="0" priority="14614" operator="equal">
      <formula>0</formula>
    </cfRule>
    <cfRule type="cellIs" dxfId="0" priority="14615" operator="equal">
      <formula>0</formula>
    </cfRule>
    <cfRule type="cellIs" dxfId="0" priority="14616" operator="equal">
      <formula>0</formula>
    </cfRule>
    <cfRule type="cellIs" dxfId="0" priority="14617" operator="equal">
      <formula>0</formula>
    </cfRule>
    <cfRule type="cellIs" dxfId="0" priority="14618" operator="equal">
      <formula>0</formula>
    </cfRule>
    <cfRule type="cellIs" dxfId="0" priority="14619" operator="equal">
      <formula>0</formula>
    </cfRule>
    <cfRule type="cellIs" dxfId="0" priority="14620" operator="equal">
      <formula>0</formula>
    </cfRule>
    <cfRule type="cellIs" dxfId="0" priority="14621" operator="equal">
      <formula>0</formula>
    </cfRule>
    <cfRule type="cellIs" dxfId="0" priority="14622" operator="equal">
      <formula>0</formula>
    </cfRule>
    <cfRule type="cellIs" dxfId="0" priority="14623" operator="equal">
      <formula>0</formula>
    </cfRule>
    <cfRule type="cellIs" dxfId="0" priority="14624" operator="equal">
      <formula>0</formula>
    </cfRule>
    <cfRule type="cellIs" dxfId="0" priority="14625" operator="equal">
      <formula>0</formula>
    </cfRule>
    <cfRule type="cellIs" dxfId="0" priority="14626" operator="equal">
      <formula>0</formula>
    </cfRule>
    <cfRule type="cellIs" dxfId="0" priority="14627" operator="equal">
      <formula>0</formula>
    </cfRule>
    <cfRule type="cellIs" dxfId="0" priority="14628" operator="equal">
      <formula>0</formula>
    </cfRule>
    <cfRule type="cellIs" dxfId="0" priority="14629" operator="equal">
      <formula>0</formula>
    </cfRule>
    <cfRule type="cellIs" dxfId="0" priority="14630" operator="equal">
      <formula>0</formula>
    </cfRule>
    <cfRule type="cellIs" dxfId="0" priority="14631" operator="equal">
      <formula>0</formula>
    </cfRule>
    <cfRule type="cellIs" dxfId="0" priority="14632" operator="equal">
      <formula>0</formula>
    </cfRule>
    <cfRule type="cellIs" dxfId="0" priority="14633" operator="equal">
      <formula>0</formula>
    </cfRule>
    <cfRule type="cellIs" dxfId="0" priority="14634" operator="equal">
      <formula>0</formula>
    </cfRule>
    <cfRule type="cellIs" dxfId="0" priority="14635" operator="equal">
      <formula>0</formula>
    </cfRule>
    <cfRule type="cellIs" dxfId="0" priority="14636" operator="equal">
      <formula>0</formula>
    </cfRule>
    <cfRule type="cellIs" dxfId="0" priority="14637" operator="equal">
      <formula>0</formula>
    </cfRule>
    <cfRule type="cellIs" dxfId="0" priority="14638" operator="equal">
      <formula>0</formula>
    </cfRule>
    <cfRule type="cellIs" dxfId="0" priority="14639" operator="equal">
      <formula>0</formula>
    </cfRule>
    <cfRule type="cellIs" dxfId="0" priority="14640" operator="equal">
      <formula>0</formula>
    </cfRule>
    <cfRule type="cellIs" dxfId="0" priority="14641" operator="equal">
      <formula>0</formula>
    </cfRule>
    <cfRule type="cellIs" dxfId="0" priority="14642" operator="equal">
      <formula>0</formula>
    </cfRule>
    <cfRule type="cellIs" dxfId="0" priority="14643" operator="equal">
      <formula>0</formula>
    </cfRule>
    <cfRule type="cellIs" dxfId="0" priority="14644" operator="equal">
      <formula>0</formula>
    </cfRule>
    <cfRule type="cellIs" dxfId="0" priority="14645" operator="equal">
      <formula>0</formula>
    </cfRule>
    <cfRule type="cellIs" dxfId="0" priority="14646" operator="equal">
      <formula>0</formula>
    </cfRule>
    <cfRule type="cellIs" dxfId="0" priority="14647" operator="equal">
      <formula>0</formula>
    </cfRule>
    <cfRule type="cellIs" dxfId="0" priority="14648" operator="equal">
      <formula>0</formula>
    </cfRule>
    <cfRule type="cellIs" dxfId="0" priority="14649" operator="equal">
      <formula>0</formula>
    </cfRule>
    <cfRule type="cellIs" dxfId="0" priority="14650" operator="equal">
      <formula>0</formula>
    </cfRule>
    <cfRule type="cellIs" dxfId="0" priority="14651" operator="equal">
      <formula>0</formula>
    </cfRule>
    <cfRule type="cellIs" dxfId="0" priority="14652" operator="equal">
      <formula>0</formula>
    </cfRule>
    <cfRule type="cellIs" dxfId="0" priority="14653" operator="equal">
      <formula>0</formula>
    </cfRule>
    <cfRule type="cellIs" dxfId="0" priority="14654" operator="equal">
      <formula>0</formula>
    </cfRule>
    <cfRule type="cellIs" dxfId="0" priority="14655" operator="equal">
      <formula>0</formula>
    </cfRule>
    <cfRule type="cellIs" dxfId="0" priority="14656" operator="equal">
      <formula>0</formula>
    </cfRule>
    <cfRule type="cellIs" dxfId="0" priority="14657" operator="equal">
      <formula>0</formula>
    </cfRule>
    <cfRule type="cellIs" dxfId="0" priority="14658" operator="equal">
      <formula>0</formula>
    </cfRule>
    <cfRule type="cellIs" dxfId="0" priority="14659" operator="equal">
      <formula>0</formula>
    </cfRule>
    <cfRule type="cellIs" dxfId="0" priority="14660" operator="equal">
      <formula>0</formula>
    </cfRule>
    <cfRule type="cellIs" dxfId="0" priority="14661" operator="equal">
      <formula>0</formula>
    </cfRule>
    <cfRule type="cellIs" dxfId="0" priority="14662" operator="equal">
      <formula>0</formula>
    </cfRule>
    <cfRule type="cellIs" dxfId="0" priority="14663" operator="equal">
      <formula>0</formula>
    </cfRule>
    <cfRule type="cellIs" dxfId="0" priority="14664" operator="equal">
      <formula>0</formula>
    </cfRule>
    <cfRule type="cellIs" dxfId="0" priority="14665" operator="equal">
      <formula>0</formula>
    </cfRule>
    <cfRule type="cellIs" dxfId="0" priority="14666" operator="equal">
      <formula>0</formula>
    </cfRule>
    <cfRule type="cellIs" dxfId="0" priority="14667" operator="equal">
      <formula>0</formula>
    </cfRule>
    <cfRule type="cellIs" dxfId="0" priority="14668" operator="equal">
      <formula>0</formula>
    </cfRule>
    <cfRule type="cellIs" dxfId="0" priority="14669" operator="equal">
      <formula>0</formula>
    </cfRule>
    <cfRule type="cellIs" dxfId="0" priority="14670" operator="equal">
      <formula>0</formula>
    </cfRule>
    <cfRule type="cellIs" dxfId="0" priority="14671" operator="equal">
      <formula>0</formula>
    </cfRule>
    <cfRule type="cellIs" dxfId="0" priority="14672" operator="equal">
      <formula>0</formula>
    </cfRule>
    <cfRule type="cellIs" dxfId="0" priority="14673" operator="equal">
      <formula>0</formula>
    </cfRule>
    <cfRule type="cellIs" dxfId="0" priority="14674" operator="equal">
      <formula>0</formula>
    </cfRule>
    <cfRule type="cellIs" dxfId="0" priority="14675" operator="equal">
      <formula>0</formula>
    </cfRule>
    <cfRule type="cellIs" dxfId="0" priority="14676" operator="equal">
      <formula>0</formula>
    </cfRule>
    <cfRule type="cellIs" dxfId="0" priority="14677" operator="equal">
      <formula>0</formula>
    </cfRule>
    <cfRule type="cellIs" dxfId="0" priority="14678" operator="equal">
      <formula>0</formula>
    </cfRule>
    <cfRule type="cellIs" dxfId="0" priority="14679" operator="equal">
      <formula>0</formula>
    </cfRule>
    <cfRule type="cellIs" dxfId="0" priority="14680" operator="equal">
      <formula>0</formula>
    </cfRule>
    <cfRule type="cellIs" dxfId="0" priority="14681" operator="equal">
      <formula>0</formula>
    </cfRule>
    <cfRule type="cellIs" dxfId="0" priority="14682" operator="equal">
      <formula>0</formula>
    </cfRule>
    <cfRule type="cellIs" dxfId="0" priority="14683" operator="equal">
      <formula>0</formula>
    </cfRule>
    <cfRule type="cellIs" dxfId="0" priority="14684" operator="equal">
      <formula>0</formula>
    </cfRule>
    <cfRule type="cellIs" dxfId="0" priority="14685" operator="equal">
      <formula>0</formula>
    </cfRule>
    <cfRule type="cellIs" dxfId="0" priority="14686" operator="equal">
      <formula>0</formula>
    </cfRule>
    <cfRule type="cellIs" dxfId="0" priority="14687" operator="equal">
      <formula>0</formula>
    </cfRule>
    <cfRule type="cellIs" dxfId="0" priority="14688" operator="equal">
      <formula>0</formula>
    </cfRule>
    <cfRule type="cellIs" dxfId="0" priority="14689" operator="equal">
      <formula>0</formula>
    </cfRule>
    <cfRule type="cellIs" dxfId="0" priority="14690" operator="equal">
      <formula>0</formula>
    </cfRule>
    <cfRule type="cellIs" dxfId="0" priority="14691" operator="equal">
      <formula>0</formula>
    </cfRule>
    <cfRule type="cellIs" dxfId="0" priority="14692" operator="equal">
      <formula>0</formula>
    </cfRule>
    <cfRule type="cellIs" dxfId="0" priority="14693" operator="equal">
      <formula>0</formula>
    </cfRule>
    <cfRule type="cellIs" dxfId="0" priority="14694" operator="equal">
      <formula>0</formula>
    </cfRule>
    <cfRule type="cellIs" dxfId="0" priority="14695" operator="equal">
      <formula>0</formula>
    </cfRule>
    <cfRule type="cellIs" dxfId="0" priority="14696" operator="equal">
      <formula>0</formula>
    </cfRule>
    <cfRule type="cellIs" dxfId="0" priority="14697" operator="equal">
      <formula>0</formula>
    </cfRule>
    <cfRule type="cellIs" dxfId="0" priority="14698" operator="equal">
      <formula>0</formula>
    </cfRule>
    <cfRule type="cellIs" dxfId="0" priority="14699" operator="equal">
      <formula>0</formula>
    </cfRule>
    <cfRule type="cellIs" dxfId="0" priority="14700" operator="equal">
      <formula>0</formula>
    </cfRule>
    <cfRule type="cellIs" dxfId="0" priority="14701" operator="equal">
      <formula>0</formula>
    </cfRule>
    <cfRule type="cellIs" dxfId="0" priority="14702" operator="equal">
      <formula>0</formula>
    </cfRule>
    <cfRule type="cellIs" dxfId="0" priority="14703" operator="equal">
      <formula>0</formula>
    </cfRule>
    <cfRule type="cellIs" dxfId="0" priority="14704" operator="equal">
      <formula>0</formula>
    </cfRule>
    <cfRule type="cellIs" dxfId="0" priority="14705" operator="equal">
      <formula>0</formula>
    </cfRule>
    <cfRule type="cellIs" dxfId="0" priority="14706" operator="equal">
      <formula>0</formula>
    </cfRule>
    <cfRule type="cellIs" dxfId="0" priority="14707" operator="equal">
      <formula>0</formula>
    </cfRule>
    <cfRule type="cellIs" dxfId="0" priority="14708" operator="equal">
      <formula>0</formula>
    </cfRule>
    <cfRule type="cellIs" dxfId="0" priority="14709" operator="equal">
      <formula>0</formula>
    </cfRule>
    <cfRule type="cellIs" dxfId="0" priority="14710" operator="equal">
      <formula>0</formula>
    </cfRule>
    <cfRule type="cellIs" dxfId="0" priority="14711" operator="equal">
      <formula>0</formula>
    </cfRule>
    <cfRule type="cellIs" dxfId="0" priority="14712" operator="equal">
      <formula>0</formula>
    </cfRule>
    <cfRule type="cellIs" dxfId="0" priority="14713" operator="equal">
      <formula>0</formula>
    </cfRule>
    <cfRule type="cellIs" dxfId="0" priority="14714" operator="equal">
      <formula>0</formula>
    </cfRule>
    <cfRule type="cellIs" dxfId="0" priority="14715" operator="equal">
      <formula>0</formula>
    </cfRule>
    <cfRule type="cellIs" dxfId="0" priority="14716" operator="equal">
      <formula>0</formula>
    </cfRule>
    <cfRule type="cellIs" dxfId="0" priority="14717" operator="equal">
      <formula>0</formula>
    </cfRule>
    <cfRule type="cellIs" dxfId="0" priority="14718" operator="equal">
      <formula>0</formula>
    </cfRule>
    <cfRule type="cellIs" dxfId="0" priority="14719" operator="equal">
      <formula>0</formula>
    </cfRule>
    <cfRule type="cellIs" dxfId="0" priority="14720" operator="equal">
      <formula>0</formula>
    </cfRule>
    <cfRule type="cellIs" dxfId="0" priority="14721" operator="equal">
      <formula>0</formula>
    </cfRule>
    <cfRule type="cellIs" dxfId="0" priority="14722" operator="equal">
      <formula>0</formula>
    </cfRule>
    <cfRule type="cellIs" dxfId="0" priority="14723" operator="equal">
      <formula>0</formula>
    </cfRule>
    <cfRule type="cellIs" dxfId="0" priority="14724" operator="equal">
      <formula>0</formula>
    </cfRule>
    <cfRule type="cellIs" dxfId="0" priority="14725" operator="equal">
      <formula>0</formula>
    </cfRule>
    <cfRule type="cellIs" dxfId="0" priority="14726" operator="equal">
      <formula>0</formula>
    </cfRule>
    <cfRule type="cellIs" dxfId="0" priority="14727" operator="equal">
      <formula>0</formula>
    </cfRule>
    <cfRule type="cellIs" dxfId="0" priority="14728" operator="equal">
      <formula>0</formula>
    </cfRule>
    <cfRule type="cellIs" dxfId="0" priority="14729" operator="equal">
      <formula>0</formula>
    </cfRule>
    <cfRule type="cellIs" dxfId="0" priority="14730" operator="equal">
      <formula>0</formula>
    </cfRule>
    <cfRule type="cellIs" dxfId="0" priority="14731" operator="equal">
      <formula>0</formula>
    </cfRule>
    <cfRule type="cellIs" dxfId="0" priority="14732" operator="equal">
      <formula>0</formula>
    </cfRule>
    <cfRule type="cellIs" dxfId="0" priority="14733" operator="equal">
      <formula>0</formula>
    </cfRule>
    <cfRule type="cellIs" dxfId="0" priority="14734" operator="equal">
      <formula>0</formula>
    </cfRule>
    <cfRule type="cellIs" dxfId="0" priority="14735" operator="equal">
      <formula>0</formula>
    </cfRule>
    <cfRule type="cellIs" dxfId="0" priority="14736" operator="equal">
      <formula>0</formula>
    </cfRule>
    <cfRule type="cellIs" dxfId="0" priority="14737" operator="equal">
      <formula>0</formula>
    </cfRule>
    <cfRule type="cellIs" dxfId="0" priority="14738" operator="equal">
      <formula>0</formula>
    </cfRule>
    <cfRule type="cellIs" dxfId="0" priority="14739" operator="equal">
      <formula>0</formula>
    </cfRule>
    <cfRule type="cellIs" dxfId="0" priority="14740" operator="equal">
      <formula>0</formula>
    </cfRule>
    <cfRule type="cellIs" dxfId="0" priority="14741" operator="equal">
      <formula>0</formula>
    </cfRule>
    <cfRule type="cellIs" dxfId="0" priority="14742" operator="equal">
      <formula>0</formula>
    </cfRule>
    <cfRule type="cellIs" dxfId="0" priority="14743" operator="equal">
      <formula>0</formula>
    </cfRule>
    <cfRule type="cellIs" dxfId="0" priority="14744" operator="equal">
      <formula>0</formula>
    </cfRule>
    <cfRule type="cellIs" dxfId="0" priority="14745" operator="equal">
      <formula>0</formula>
    </cfRule>
    <cfRule type="cellIs" dxfId="0" priority="14746" operator="equal">
      <formula>0</formula>
    </cfRule>
    <cfRule type="cellIs" dxfId="0" priority="14747" operator="equal">
      <formula>0</formula>
    </cfRule>
    <cfRule type="cellIs" dxfId="0" priority="14748" operator="equal">
      <formula>0</formula>
    </cfRule>
    <cfRule type="cellIs" dxfId="0" priority="14749" operator="equal">
      <formula>0</formula>
    </cfRule>
    <cfRule type="cellIs" dxfId="0" priority="14750" operator="equal">
      <formula>0</formula>
    </cfRule>
    <cfRule type="cellIs" dxfId="0" priority="14751" operator="equal">
      <formula>0</formula>
    </cfRule>
    <cfRule type="cellIs" dxfId="0" priority="14752" operator="equal">
      <formula>0</formula>
    </cfRule>
    <cfRule type="cellIs" dxfId="0" priority="14753" operator="equal">
      <formula>0</formula>
    </cfRule>
    <cfRule type="cellIs" dxfId="0" priority="14754" operator="equal">
      <formula>0</formula>
    </cfRule>
    <cfRule type="cellIs" dxfId="0" priority="14755" operator="equal">
      <formula>0</formula>
    </cfRule>
    <cfRule type="cellIs" dxfId="0" priority="14756" operator="equal">
      <formula>0</formula>
    </cfRule>
    <cfRule type="cellIs" dxfId="0" priority="14757" operator="equal">
      <formula>0</formula>
    </cfRule>
    <cfRule type="cellIs" dxfId="0" priority="14758" operator="equal">
      <formula>0</formula>
    </cfRule>
    <cfRule type="cellIs" dxfId="0" priority="14759" operator="equal">
      <formula>0</formula>
    </cfRule>
    <cfRule type="cellIs" dxfId="0" priority="14760" operator="equal">
      <formula>0</formula>
    </cfRule>
    <cfRule type="cellIs" dxfId="0" priority="14761" operator="equal">
      <formula>0</formula>
    </cfRule>
    <cfRule type="cellIs" dxfId="0" priority="14762" operator="equal">
      <formula>0</formula>
    </cfRule>
    <cfRule type="cellIs" dxfId="0" priority="14763" operator="equal">
      <formula>0</formula>
    </cfRule>
    <cfRule type="cellIs" dxfId="0" priority="14764" operator="equal">
      <formula>0</formula>
    </cfRule>
    <cfRule type="cellIs" dxfId="0" priority="14765" operator="equal">
      <formula>0</formula>
    </cfRule>
    <cfRule type="cellIs" dxfId="0" priority="14766" operator="equal">
      <formula>0</formula>
    </cfRule>
    <cfRule type="cellIs" dxfId="0" priority="14767" operator="equal">
      <formula>0</formula>
    </cfRule>
    <cfRule type="cellIs" dxfId="0" priority="14768" operator="equal">
      <formula>0</formula>
    </cfRule>
    <cfRule type="cellIs" dxfId="0" priority="14769" operator="equal">
      <formula>0</formula>
    </cfRule>
    <cfRule type="cellIs" dxfId="0" priority="14770" operator="equal">
      <formula>0</formula>
    </cfRule>
    <cfRule type="cellIs" dxfId="0" priority="14771" operator="equal">
      <formula>0</formula>
    </cfRule>
    <cfRule type="cellIs" dxfId="0" priority="14772" operator="equal">
      <formula>0</formula>
    </cfRule>
    <cfRule type="cellIs" dxfId="0" priority="14773" operator="equal">
      <formula>0</formula>
    </cfRule>
    <cfRule type="cellIs" dxfId="0" priority="14774" operator="equal">
      <formula>0</formula>
    </cfRule>
    <cfRule type="cellIs" dxfId="0" priority="14775" operator="equal">
      <formula>0</formula>
    </cfRule>
    <cfRule type="cellIs" dxfId="0" priority="14776" operator="equal">
      <formula>0</formula>
    </cfRule>
    <cfRule type="cellIs" dxfId="0" priority="14777" operator="equal">
      <formula>0</formula>
    </cfRule>
    <cfRule type="cellIs" dxfId="0" priority="14778" operator="equal">
      <formula>0</formula>
    </cfRule>
    <cfRule type="cellIs" dxfId="0" priority="14779" operator="equal">
      <formula>0</formula>
    </cfRule>
    <cfRule type="cellIs" dxfId="0" priority="14780" operator="equal">
      <formula>0</formula>
    </cfRule>
    <cfRule type="cellIs" dxfId="0" priority="14781" operator="equal">
      <formula>0</formula>
    </cfRule>
    <cfRule type="cellIs" dxfId="0" priority="14782" operator="equal">
      <formula>0</formula>
    </cfRule>
    <cfRule type="cellIs" dxfId="0" priority="14783" operator="equal">
      <formula>0</formula>
    </cfRule>
    <cfRule type="cellIs" dxfId="0" priority="14784" operator="equal">
      <formula>0</formula>
    </cfRule>
    <cfRule type="cellIs" dxfId="0" priority="14785" operator="equal">
      <formula>0</formula>
    </cfRule>
    <cfRule type="cellIs" dxfId="0" priority="14786" operator="equal">
      <formula>0</formula>
    </cfRule>
    <cfRule type="cellIs" dxfId="0" priority="14787" operator="equal">
      <formula>0</formula>
    </cfRule>
    <cfRule type="cellIs" dxfId="0" priority="14788" operator="equal">
      <formula>0</formula>
    </cfRule>
    <cfRule type="cellIs" dxfId="0" priority="14789" operator="equal">
      <formula>0</formula>
    </cfRule>
    <cfRule type="cellIs" dxfId="0" priority="14790" operator="equal">
      <formula>0</formula>
    </cfRule>
    <cfRule type="cellIs" dxfId="0" priority="14791" operator="equal">
      <formula>0</formula>
    </cfRule>
    <cfRule type="cellIs" dxfId="0" priority="14792" operator="equal">
      <formula>0</formula>
    </cfRule>
    <cfRule type="cellIs" dxfId="0" priority="14793" operator="equal">
      <formula>0</formula>
    </cfRule>
    <cfRule type="cellIs" dxfId="0" priority="14794" operator="equal">
      <formula>0</formula>
    </cfRule>
    <cfRule type="cellIs" dxfId="0" priority="14795" operator="equal">
      <formula>0</formula>
    </cfRule>
    <cfRule type="cellIs" dxfId="0" priority="14796" operator="equal">
      <formula>0</formula>
    </cfRule>
    <cfRule type="cellIs" dxfId="0" priority="14797" operator="equal">
      <formula>0</formula>
    </cfRule>
    <cfRule type="cellIs" dxfId="0" priority="14798" operator="equal">
      <formula>0</formula>
    </cfRule>
    <cfRule type="cellIs" dxfId="0" priority="14799" operator="equal">
      <formula>0</formula>
    </cfRule>
    <cfRule type="cellIs" dxfId="0" priority="14800" operator="equal">
      <formula>0</formula>
    </cfRule>
  </conditionalFormatting>
  <conditionalFormatting sqref="D570">
    <cfRule type="cellIs" dxfId="0" priority="13649" operator="equal">
      <formula>0</formula>
    </cfRule>
    <cfRule type="cellIs" dxfId="0" priority="13650" operator="equal">
      <formula>0</formula>
    </cfRule>
    <cfRule type="cellIs" dxfId="0" priority="13651" operator="equal">
      <formula>0</formula>
    </cfRule>
    <cfRule type="cellIs" dxfId="0" priority="13652" operator="equal">
      <formula>0</formula>
    </cfRule>
    <cfRule type="cellIs" dxfId="0" priority="13653" operator="equal">
      <formula>0</formula>
    </cfRule>
    <cfRule type="cellIs" dxfId="0" priority="13654" operator="equal">
      <formula>0</formula>
    </cfRule>
    <cfRule type="cellIs" dxfId="0" priority="13655" operator="equal">
      <formula>0</formula>
    </cfRule>
    <cfRule type="cellIs" dxfId="0" priority="13656" operator="equal">
      <formula>0</formula>
    </cfRule>
    <cfRule type="cellIs" dxfId="0" priority="13657" operator="equal">
      <formula>0</formula>
    </cfRule>
    <cfRule type="cellIs" dxfId="0" priority="13658" operator="equal">
      <formula>0</formula>
    </cfRule>
    <cfRule type="cellIs" dxfId="0" priority="13659" operator="equal">
      <formula>0</formula>
    </cfRule>
    <cfRule type="cellIs" dxfId="0" priority="13660" operator="equal">
      <formula>0</formula>
    </cfRule>
    <cfRule type="cellIs" dxfId="0" priority="13661" operator="equal">
      <formula>0</formula>
    </cfRule>
    <cfRule type="cellIs" dxfId="0" priority="13662" operator="equal">
      <formula>0</formula>
    </cfRule>
    <cfRule type="cellIs" dxfId="0" priority="13663" operator="equal">
      <formula>0</formula>
    </cfRule>
    <cfRule type="cellIs" dxfId="0" priority="13664" operator="equal">
      <formula>0</formula>
    </cfRule>
    <cfRule type="cellIs" dxfId="0" priority="13665" operator="equal">
      <formula>0</formula>
    </cfRule>
    <cfRule type="cellIs" dxfId="0" priority="13666" operator="equal">
      <formula>0</formula>
    </cfRule>
    <cfRule type="cellIs" dxfId="0" priority="13667" operator="equal">
      <formula>0</formula>
    </cfRule>
    <cfRule type="cellIs" dxfId="0" priority="13668" operator="equal">
      <formula>0</formula>
    </cfRule>
    <cfRule type="cellIs" dxfId="0" priority="13669" operator="equal">
      <formula>0</formula>
    </cfRule>
    <cfRule type="cellIs" dxfId="0" priority="13670" operator="equal">
      <formula>0</formula>
    </cfRule>
    <cfRule type="cellIs" dxfId="0" priority="13671" operator="equal">
      <formula>0</formula>
    </cfRule>
    <cfRule type="cellIs" dxfId="0" priority="13672" operator="equal">
      <formula>0</formula>
    </cfRule>
    <cfRule type="cellIs" dxfId="0" priority="13673" operator="equal">
      <formula>0</formula>
    </cfRule>
    <cfRule type="cellIs" dxfId="0" priority="13674" operator="equal">
      <formula>0</formula>
    </cfRule>
    <cfRule type="cellIs" dxfId="0" priority="13675" operator="equal">
      <formula>0</formula>
    </cfRule>
    <cfRule type="cellIs" dxfId="0" priority="13676" operator="equal">
      <formula>0</formula>
    </cfRule>
    <cfRule type="cellIs" dxfId="0" priority="13677" operator="equal">
      <formula>0</formula>
    </cfRule>
    <cfRule type="cellIs" dxfId="0" priority="13678" operator="equal">
      <formula>0</formula>
    </cfRule>
    <cfRule type="cellIs" dxfId="0" priority="13679" operator="equal">
      <formula>0</formula>
    </cfRule>
    <cfRule type="cellIs" dxfId="0" priority="13680" operator="equal">
      <formula>0</formula>
    </cfRule>
    <cfRule type="cellIs" dxfId="0" priority="13681" operator="equal">
      <formula>0</formula>
    </cfRule>
    <cfRule type="cellIs" dxfId="0" priority="13682" operator="equal">
      <formula>0</formula>
    </cfRule>
    <cfRule type="cellIs" dxfId="0" priority="13683" operator="equal">
      <formula>0</formula>
    </cfRule>
    <cfRule type="cellIs" dxfId="0" priority="13684" operator="equal">
      <formula>0</formula>
    </cfRule>
    <cfRule type="cellIs" dxfId="0" priority="13685" operator="equal">
      <formula>0</formula>
    </cfRule>
    <cfRule type="cellIs" dxfId="0" priority="13686" operator="equal">
      <formula>0</formula>
    </cfRule>
    <cfRule type="cellIs" dxfId="0" priority="13687" operator="equal">
      <formula>0</formula>
    </cfRule>
    <cfRule type="cellIs" dxfId="0" priority="13688" operator="equal">
      <formula>0</formula>
    </cfRule>
    <cfRule type="cellIs" dxfId="0" priority="13689" operator="equal">
      <formula>0</formula>
    </cfRule>
    <cfRule type="cellIs" dxfId="0" priority="13690" operator="equal">
      <formula>0</formula>
    </cfRule>
    <cfRule type="cellIs" dxfId="0" priority="13691" operator="equal">
      <formula>0</formula>
    </cfRule>
    <cfRule type="cellIs" dxfId="0" priority="13692" operator="equal">
      <formula>0</formula>
    </cfRule>
    <cfRule type="cellIs" dxfId="0" priority="13693" operator="equal">
      <formula>0</formula>
    </cfRule>
    <cfRule type="cellIs" dxfId="0" priority="13694" operator="equal">
      <formula>0</formula>
    </cfRule>
    <cfRule type="cellIs" dxfId="0" priority="13695" operator="equal">
      <formula>0</formula>
    </cfRule>
    <cfRule type="cellIs" dxfId="0" priority="13696" operator="equal">
      <formula>0</formula>
    </cfRule>
    <cfRule type="cellIs" dxfId="0" priority="13697" operator="equal">
      <formula>0</formula>
    </cfRule>
    <cfRule type="cellIs" dxfId="0" priority="13698" operator="equal">
      <formula>0</formula>
    </cfRule>
    <cfRule type="cellIs" dxfId="0" priority="13699" operator="equal">
      <formula>0</formula>
    </cfRule>
    <cfRule type="cellIs" dxfId="0" priority="13700" operator="equal">
      <formula>0</formula>
    </cfRule>
    <cfRule type="cellIs" dxfId="0" priority="13701" operator="equal">
      <formula>0</formula>
    </cfRule>
    <cfRule type="cellIs" dxfId="0" priority="13702" operator="equal">
      <formula>0</formula>
    </cfRule>
    <cfRule type="cellIs" dxfId="0" priority="13703" operator="equal">
      <formula>0</formula>
    </cfRule>
    <cfRule type="cellIs" dxfId="0" priority="13704" operator="equal">
      <formula>0</formula>
    </cfRule>
    <cfRule type="cellIs" dxfId="0" priority="13705" operator="equal">
      <formula>0</formula>
    </cfRule>
    <cfRule type="cellIs" dxfId="0" priority="13706" operator="equal">
      <formula>0</formula>
    </cfRule>
    <cfRule type="cellIs" dxfId="0" priority="13707" operator="equal">
      <formula>0</formula>
    </cfRule>
    <cfRule type="cellIs" dxfId="0" priority="13708" operator="equal">
      <formula>0</formula>
    </cfRule>
    <cfRule type="cellIs" dxfId="0" priority="13709" operator="equal">
      <formula>0</formula>
    </cfRule>
    <cfRule type="cellIs" dxfId="0" priority="13710" operator="equal">
      <formula>0</formula>
    </cfRule>
    <cfRule type="cellIs" dxfId="0" priority="13711" operator="equal">
      <formula>0</formula>
    </cfRule>
    <cfRule type="cellIs" dxfId="0" priority="13712" operator="equal">
      <formula>0</formula>
    </cfRule>
    <cfRule type="cellIs" dxfId="0" priority="13713" operator="equal">
      <formula>0</formula>
    </cfRule>
    <cfRule type="cellIs" dxfId="0" priority="13714" operator="equal">
      <formula>0</formula>
    </cfRule>
    <cfRule type="cellIs" dxfId="0" priority="13715" operator="equal">
      <formula>0</formula>
    </cfRule>
    <cfRule type="cellIs" dxfId="0" priority="13716" operator="equal">
      <formula>0</formula>
    </cfRule>
    <cfRule type="cellIs" dxfId="0" priority="13717" operator="equal">
      <formula>0</formula>
    </cfRule>
    <cfRule type="cellIs" dxfId="0" priority="13718" operator="equal">
      <formula>0</formula>
    </cfRule>
    <cfRule type="cellIs" dxfId="0" priority="13719" operator="equal">
      <formula>0</formula>
    </cfRule>
    <cfRule type="cellIs" dxfId="0" priority="13720" operator="equal">
      <formula>0</formula>
    </cfRule>
    <cfRule type="cellIs" dxfId="0" priority="13721" operator="equal">
      <formula>0</formula>
    </cfRule>
    <cfRule type="cellIs" dxfId="0" priority="13722" operator="equal">
      <formula>0</formula>
    </cfRule>
    <cfRule type="cellIs" dxfId="0" priority="13723" operator="equal">
      <formula>0</formula>
    </cfRule>
    <cfRule type="cellIs" dxfId="0" priority="13724" operator="equal">
      <formula>0</formula>
    </cfRule>
    <cfRule type="cellIs" dxfId="0" priority="13725" operator="equal">
      <formula>0</formula>
    </cfRule>
    <cfRule type="cellIs" dxfId="0" priority="13726" operator="equal">
      <formula>0</formula>
    </cfRule>
    <cfRule type="cellIs" dxfId="0" priority="13727" operator="equal">
      <formula>0</formula>
    </cfRule>
    <cfRule type="cellIs" dxfId="0" priority="13728" operator="equal">
      <formula>0</formula>
    </cfRule>
    <cfRule type="cellIs" dxfId="0" priority="13729" operator="equal">
      <formula>0</formula>
    </cfRule>
    <cfRule type="cellIs" dxfId="0" priority="13730" operator="equal">
      <formula>0</formula>
    </cfRule>
    <cfRule type="cellIs" dxfId="0" priority="13731" operator="equal">
      <formula>0</formula>
    </cfRule>
    <cfRule type="cellIs" dxfId="0" priority="13732" operator="equal">
      <formula>0</formula>
    </cfRule>
    <cfRule type="cellIs" dxfId="0" priority="13733" operator="equal">
      <formula>0</formula>
    </cfRule>
    <cfRule type="cellIs" dxfId="0" priority="13734" operator="equal">
      <formula>0</formula>
    </cfRule>
    <cfRule type="cellIs" dxfId="0" priority="13735" operator="equal">
      <formula>0</formula>
    </cfRule>
    <cfRule type="cellIs" dxfId="0" priority="13736" operator="equal">
      <formula>0</formula>
    </cfRule>
    <cfRule type="cellIs" dxfId="0" priority="13737" operator="equal">
      <formula>0</formula>
    </cfRule>
    <cfRule type="cellIs" dxfId="0" priority="13738" operator="equal">
      <formula>0</formula>
    </cfRule>
    <cfRule type="cellIs" dxfId="0" priority="13739" operator="equal">
      <formula>0</formula>
    </cfRule>
    <cfRule type="cellIs" dxfId="0" priority="13740" operator="equal">
      <formula>0</formula>
    </cfRule>
    <cfRule type="cellIs" dxfId="0" priority="13741" operator="equal">
      <formula>0</formula>
    </cfRule>
    <cfRule type="cellIs" dxfId="0" priority="13742" operator="equal">
      <formula>0</formula>
    </cfRule>
    <cfRule type="cellIs" dxfId="0" priority="13743" operator="equal">
      <formula>0</formula>
    </cfRule>
    <cfRule type="cellIs" dxfId="0" priority="13744" operator="equal">
      <formula>0</formula>
    </cfRule>
    <cfRule type="cellIs" dxfId="0" priority="13745" operator="equal">
      <formula>0</formula>
    </cfRule>
    <cfRule type="cellIs" dxfId="0" priority="13746" operator="equal">
      <formula>0</formula>
    </cfRule>
    <cfRule type="cellIs" dxfId="0" priority="13747" operator="equal">
      <formula>0</formula>
    </cfRule>
    <cfRule type="cellIs" dxfId="0" priority="13748" operator="equal">
      <formula>0</formula>
    </cfRule>
    <cfRule type="cellIs" dxfId="0" priority="13749" operator="equal">
      <formula>0</formula>
    </cfRule>
    <cfRule type="cellIs" dxfId="0" priority="13750" operator="equal">
      <formula>0</formula>
    </cfRule>
    <cfRule type="cellIs" dxfId="0" priority="13751" operator="equal">
      <formula>0</formula>
    </cfRule>
    <cfRule type="cellIs" dxfId="0" priority="13752" operator="equal">
      <formula>0</formula>
    </cfRule>
    <cfRule type="cellIs" dxfId="0" priority="13753" operator="equal">
      <formula>0</formula>
    </cfRule>
    <cfRule type="cellIs" dxfId="0" priority="13754" operator="equal">
      <formula>0</formula>
    </cfRule>
    <cfRule type="cellIs" dxfId="0" priority="13755" operator="equal">
      <formula>0</formula>
    </cfRule>
    <cfRule type="cellIs" dxfId="0" priority="13756" operator="equal">
      <formula>0</formula>
    </cfRule>
    <cfRule type="cellIs" dxfId="0" priority="13757" operator="equal">
      <formula>0</formula>
    </cfRule>
    <cfRule type="cellIs" dxfId="0" priority="13758" operator="equal">
      <formula>0</formula>
    </cfRule>
    <cfRule type="cellIs" dxfId="0" priority="13759" operator="equal">
      <formula>0</formula>
    </cfRule>
    <cfRule type="cellIs" dxfId="0" priority="13760" operator="equal">
      <formula>0</formula>
    </cfRule>
    <cfRule type="cellIs" dxfId="0" priority="13761" operator="equal">
      <formula>0</formula>
    </cfRule>
    <cfRule type="cellIs" dxfId="0" priority="13762" operator="equal">
      <formula>0</formula>
    </cfRule>
    <cfRule type="cellIs" dxfId="0" priority="13763" operator="equal">
      <formula>0</formula>
    </cfRule>
    <cfRule type="cellIs" dxfId="0" priority="13764" operator="equal">
      <formula>0</formula>
    </cfRule>
    <cfRule type="cellIs" dxfId="0" priority="13765" operator="equal">
      <formula>0</formula>
    </cfRule>
    <cfRule type="cellIs" dxfId="0" priority="13766" operator="equal">
      <formula>0</formula>
    </cfRule>
    <cfRule type="cellIs" dxfId="0" priority="13767" operator="equal">
      <formula>0</formula>
    </cfRule>
    <cfRule type="cellIs" dxfId="0" priority="13768" operator="equal">
      <formula>0</formula>
    </cfRule>
    <cfRule type="cellIs" dxfId="0" priority="13769" operator="equal">
      <formula>0</formula>
    </cfRule>
    <cfRule type="cellIs" dxfId="0" priority="13770" operator="equal">
      <formula>0</formula>
    </cfRule>
    <cfRule type="cellIs" dxfId="0" priority="13771" operator="equal">
      <formula>0</formula>
    </cfRule>
    <cfRule type="cellIs" dxfId="0" priority="13772" operator="equal">
      <formula>0</formula>
    </cfRule>
    <cfRule type="cellIs" dxfId="0" priority="13773" operator="equal">
      <formula>0</formula>
    </cfRule>
    <cfRule type="cellIs" dxfId="0" priority="13774" operator="equal">
      <formula>0</formula>
    </cfRule>
    <cfRule type="cellIs" dxfId="0" priority="13775" operator="equal">
      <formula>0</formula>
    </cfRule>
    <cfRule type="cellIs" dxfId="0" priority="13776" operator="equal">
      <formula>0</formula>
    </cfRule>
    <cfRule type="cellIs" dxfId="0" priority="13777" operator="equal">
      <formula>0</formula>
    </cfRule>
    <cfRule type="cellIs" dxfId="0" priority="13778" operator="equal">
      <formula>0</formula>
    </cfRule>
    <cfRule type="cellIs" dxfId="0" priority="13779" operator="equal">
      <formula>0</formula>
    </cfRule>
    <cfRule type="cellIs" dxfId="0" priority="13780" operator="equal">
      <formula>0</formula>
    </cfRule>
    <cfRule type="cellIs" dxfId="0" priority="13781" operator="equal">
      <formula>0</formula>
    </cfRule>
    <cfRule type="cellIs" dxfId="0" priority="13782" operator="equal">
      <formula>0</formula>
    </cfRule>
    <cfRule type="cellIs" dxfId="0" priority="13783" operator="equal">
      <formula>0</formula>
    </cfRule>
    <cfRule type="cellIs" dxfId="0" priority="13784" operator="equal">
      <formula>0</formula>
    </cfRule>
    <cfRule type="cellIs" dxfId="0" priority="13785" operator="equal">
      <formula>0</formula>
    </cfRule>
    <cfRule type="cellIs" dxfId="0" priority="13786" operator="equal">
      <formula>0</formula>
    </cfRule>
    <cfRule type="cellIs" dxfId="0" priority="13787" operator="equal">
      <formula>0</formula>
    </cfRule>
    <cfRule type="cellIs" dxfId="0" priority="13788" operator="equal">
      <formula>0</formula>
    </cfRule>
    <cfRule type="cellIs" dxfId="0" priority="13789" operator="equal">
      <formula>0</formula>
    </cfRule>
    <cfRule type="cellIs" dxfId="0" priority="13790" operator="equal">
      <formula>0</formula>
    </cfRule>
    <cfRule type="cellIs" dxfId="0" priority="13791" operator="equal">
      <formula>0</formula>
    </cfRule>
    <cfRule type="cellIs" dxfId="0" priority="13792" operator="equal">
      <formula>0</formula>
    </cfRule>
    <cfRule type="cellIs" dxfId="0" priority="13793" operator="equal">
      <formula>0</formula>
    </cfRule>
    <cfRule type="cellIs" dxfId="0" priority="13794" operator="equal">
      <formula>0</formula>
    </cfRule>
    <cfRule type="cellIs" dxfId="0" priority="13795" operator="equal">
      <formula>0</formula>
    </cfRule>
    <cfRule type="cellIs" dxfId="0" priority="13796" operator="equal">
      <formula>0</formula>
    </cfRule>
    <cfRule type="cellIs" dxfId="0" priority="13797" operator="equal">
      <formula>0</formula>
    </cfRule>
    <cfRule type="cellIs" dxfId="0" priority="13798" operator="equal">
      <formula>0</formula>
    </cfRule>
    <cfRule type="cellIs" dxfId="0" priority="13799" operator="equal">
      <formula>0</formula>
    </cfRule>
    <cfRule type="cellIs" dxfId="0" priority="13800" operator="equal">
      <formula>0</formula>
    </cfRule>
    <cfRule type="cellIs" dxfId="0" priority="13801" operator="equal">
      <formula>0</formula>
    </cfRule>
    <cfRule type="cellIs" dxfId="0" priority="13802" operator="equal">
      <formula>0</formula>
    </cfRule>
    <cfRule type="cellIs" dxfId="0" priority="13803" operator="equal">
      <formula>0</formula>
    </cfRule>
    <cfRule type="cellIs" dxfId="0" priority="13804" operator="equal">
      <formula>0</formula>
    </cfRule>
    <cfRule type="cellIs" dxfId="0" priority="13805" operator="equal">
      <formula>0</formula>
    </cfRule>
    <cfRule type="cellIs" dxfId="0" priority="13806" operator="equal">
      <formula>0</formula>
    </cfRule>
    <cfRule type="cellIs" dxfId="0" priority="13807" operator="equal">
      <formula>0</formula>
    </cfRule>
    <cfRule type="cellIs" dxfId="0" priority="13808" operator="equal">
      <formula>0</formula>
    </cfRule>
    <cfRule type="cellIs" dxfId="0" priority="13809" operator="equal">
      <formula>0</formula>
    </cfRule>
    <cfRule type="cellIs" dxfId="0" priority="13810" operator="equal">
      <formula>0</formula>
    </cfRule>
    <cfRule type="cellIs" dxfId="0" priority="13811" operator="equal">
      <formula>0</formula>
    </cfRule>
    <cfRule type="cellIs" dxfId="0" priority="13812" operator="equal">
      <formula>0</formula>
    </cfRule>
    <cfRule type="cellIs" dxfId="0" priority="13813" operator="equal">
      <formula>0</formula>
    </cfRule>
    <cfRule type="cellIs" dxfId="0" priority="13814" operator="equal">
      <formula>0</formula>
    </cfRule>
    <cfRule type="cellIs" dxfId="0" priority="13815" operator="equal">
      <formula>0</formula>
    </cfRule>
    <cfRule type="cellIs" dxfId="0" priority="13816" operator="equal">
      <formula>0</formula>
    </cfRule>
    <cfRule type="cellIs" dxfId="0" priority="13817" operator="equal">
      <formula>0</formula>
    </cfRule>
    <cfRule type="cellIs" dxfId="0" priority="13818" operator="equal">
      <formula>0</formula>
    </cfRule>
    <cfRule type="cellIs" dxfId="0" priority="13819" operator="equal">
      <formula>0</formula>
    </cfRule>
    <cfRule type="cellIs" dxfId="0" priority="13820" operator="equal">
      <formula>0</formula>
    </cfRule>
    <cfRule type="cellIs" dxfId="0" priority="13821" operator="equal">
      <formula>0</formula>
    </cfRule>
    <cfRule type="cellIs" dxfId="0" priority="13822" operator="equal">
      <formula>0</formula>
    </cfRule>
    <cfRule type="cellIs" dxfId="0" priority="13823" operator="equal">
      <formula>0</formula>
    </cfRule>
    <cfRule type="cellIs" dxfId="0" priority="13824" operator="equal">
      <formula>0</formula>
    </cfRule>
    <cfRule type="cellIs" dxfId="0" priority="13825" operator="equal">
      <formula>0</formula>
    </cfRule>
    <cfRule type="cellIs" dxfId="0" priority="13826" operator="equal">
      <formula>0</formula>
    </cfRule>
    <cfRule type="cellIs" dxfId="0" priority="13827" operator="equal">
      <formula>0</formula>
    </cfRule>
    <cfRule type="cellIs" dxfId="0" priority="13828" operator="equal">
      <formula>0</formula>
    </cfRule>
    <cfRule type="cellIs" dxfId="0" priority="13829" operator="equal">
      <formula>0</formula>
    </cfRule>
    <cfRule type="cellIs" dxfId="0" priority="13830" operator="equal">
      <formula>0</formula>
    </cfRule>
    <cfRule type="cellIs" dxfId="0" priority="13831" operator="equal">
      <formula>0</formula>
    </cfRule>
    <cfRule type="cellIs" dxfId="0" priority="13832" operator="equal">
      <formula>0</formula>
    </cfRule>
    <cfRule type="cellIs" dxfId="0" priority="13833" operator="equal">
      <formula>0</formula>
    </cfRule>
    <cfRule type="cellIs" dxfId="0" priority="13834" operator="equal">
      <formula>0</formula>
    </cfRule>
    <cfRule type="cellIs" dxfId="0" priority="13835" operator="equal">
      <formula>0</formula>
    </cfRule>
    <cfRule type="cellIs" dxfId="0" priority="13836" operator="equal">
      <formula>0</formula>
    </cfRule>
    <cfRule type="cellIs" dxfId="0" priority="13837" operator="equal">
      <formula>0</formula>
    </cfRule>
    <cfRule type="cellIs" dxfId="0" priority="13838" operator="equal">
      <formula>0</formula>
    </cfRule>
    <cfRule type="cellIs" dxfId="0" priority="13839" operator="equal">
      <formula>0</formula>
    </cfRule>
    <cfRule type="cellIs" dxfId="0" priority="13840" operator="equal">
      <formula>0</formula>
    </cfRule>
    <cfRule type="cellIs" dxfId="0" priority="13841" operator="equal">
      <formula>0</formula>
    </cfRule>
    <cfRule type="cellIs" dxfId="0" priority="13842" operator="equal">
      <formula>0</formula>
    </cfRule>
    <cfRule type="cellIs" dxfId="0" priority="13843" operator="equal">
      <formula>0</formula>
    </cfRule>
    <cfRule type="cellIs" dxfId="0" priority="13844" operator="equal">
      <formula>0</formula>
    </cfRule>
    <cfRule type="cellIs" dxfId="0" priority="13845" operator="equal">
      <formula>0</formula>
    </cfRule>
    <cfRule type="cellIs" dxfId="0" priority="13846" operator="equal">
      <formula>0</formula>
    </cfRule>
    <cfRule type="cellIs" dxfId="0" priority="13847" operator="equal">
      <formula>0</formula>
    </cfRule>
    <cfRule type="cellIs" dxfId="0" priority="13848" operator="equal">
      <formula>0</formula>
    </cfRule>
    <cfRule type="cellIs" dxfId="0" priority="13849" operator="equal">
      <formula>0</formula>
    </cfRule>
    <cfRule type="cellIs" dxfId="0" priority="13850" operator="equal">
      <formula>0</formula>
    </cfRule>
    <cfRule type="cellIs" dxfId="0" priority="13851" operator="equal">
      <formula>0</formula>
    </cfRule>
    <cfRule type="cellIs" dxfId="0" priority="13852" operator="equal">
      <formula>0</formula>
    </cfRule>
    <cfRule type="cellIs" dxfId="0" priority="13853" operator="equal">
      <formula>0</formula>
    </cfRule>
    <cfRule type="cellIs" dxfId="0" priority="13854" operator="equal">
      <formula>0</formula>
    </cfRule>
    <cfRule type="cellIs" dxfId="0" priority="13855" operator="equal">
      <formula>0</formula>
    </cfRule>
    <cfRule type="cellIs" dxfId="0" priority="13856" operator="equal">
      <formula>0</formula>
    </cfRule>
    <cfRule type="cellIs" dxfId="0" priority="13857" operator="equal">
      <formula>0</formula>
    </cfRule>
    <cfRule type="cellIs" dxfId="0" priority="13858" operator="equal">
      <formula>0</formula>
    </cfRule>
    <cfRule type="cellIs" dxfId="0" priority="13859" operator="equal">
      <formula>0</formula>
    </cfRule>
    <cfRule type="cellIs" dxfId="0" priority="13860" operator="equal">
      <formula>0</formula>
    </cfRule>
    <cfRule type="cellIs" dxfId="0" priority="13861" operator="equal">
      <formula>0</formula>
    </cfRule>
    <cfRule type="cellIs" dxfId="0" priority="13862" operator="equal">
      <formula>0</formula>
    </cfRule>
    <cfRule type="cellIs" dxfId="0" priority="13863" operator="equal">
      <formula>0</formula>
    </cfRule>
    <cfRule type="cellIs" dxfId="0" priority="13864" operator="equal">
      <formula>0</formula>
    </cfRule>
    <cfRule type="cellIs" dxfId="0" priority="13865" operator="equal">
      <formula>0</formula>
    </cfRule>
    <cfRule type="cellIs" dxfId="0" priority="13866" operator="equal">
      <formula>0</formula>
    </cfRule>
    <cfRule type="cellIs" dxfId="0" priority="13867" operator="equal">
      <formula>0</formula>
    </cfRule>
    <cfRule type="cellIs" dxfId="0" priority="13868" operator="equal">
      <formula>0</formula>
    </cfRule>
    <cfRule type="cellIs" dxfId="0" priority="13869" operator="equal">
      <formula>0</formula>
    </cfRule>
    <cfRule type="cellIs" dxfId="0" priority="13870" operator="equal">
      <formula>0</formula>
    </cfRule>
    <cfRule type="cellIs" dxfId="0" priority="13871" operator="equal">
      <formula>0</formula>
    </cfRule>
    <cfRule type="cellIs" dxfId="0" priority="13872" operator="equal">
      <formula>0</formula>
    </cfRule>
    <cfRule type="cellIs" dxfId="0" priority="13873" operator="equal">
      <formula>0</formula>
    </cfRule>
    <cfRule type="cellIs" dxfId="0" priority="13874" operator="equal">
      <formula>0</formula>
    </cfRule>
    <cfRule type="cellIs" dxfId="0" priority="13875" operator="equal">
      <formula>0</formula>
    </cfRule>
    <cfRule type="cellIs" dxfId="0" priority="13876" operator="equal">
      <formula>0</formula>
    </cfRule>
    <cfRule type="cellIs" dxfId="0" priority="13877" operator="equal">
      <formula>0</formula>
    </cfRule>
    <cfRule type="cellIs" dxfId="0" priority="13878" operator="equal">
      <formula>0</formula>
    </cfRule>
    <cfRule type="cellIs" dxfId="0" priority="13879" operator="equal">
      <formula>0</formula>
    </cfRule>
    <cfRule type="cellIs" dxfId="0" priority="13880" operator="equal">
      <formula>0</formula>
    </cfRule>
    <cfRule type="cellIs" dxfId="0" priority="13881" operator="equal">
      <formula>0</formula>
    </cfRule>
    <cfRule type="cellIs" dxfId="0" priority="13882" operator="equal">
      <formula>0</formula>
    </cfRule>
    <cfRule type="cellIs" dxfId="0" priority="13883" operator="equal">
      <formula>0</formula>
    </cfRule>
    <cfRule type="cellIs" dxfId="0" priority="13884" operator="equal">
      <formula>0</formula>
    </cfRule>
    <cfRule type="cellIs" dxfId="0" priority="13885" operator="equal">
      <formula>0</formula>
    </cfRule>
    <cfRule type="cellIs" dxfId="0" priority="13886" operator="equal">
      <formula>0</formula>
    </cfRule>
    <cfRule type="cellIs" dxfId="0" priority="13887" operator="equal">
      <formula>0</formula>
    </cfRule>
    <cfRule type="cellIs" dxfId="0" priority="13888" operator="equal">
      <formula>0</formula>
    </cfRule>
    <cfRule type="cellIs" dxfId="0" priority="13889" operator="equal">
      <formula>0</formula>
    </cfRule>
    <cfRule type="cellIs" dxfId="0" priority="13890" operator="equal">
      <formula>0</formula>
    </cfRule>
    <cfRule type="cellIs" dxfId="0" priority="13891" operator="equal">
      <formula>0</formula>
    </cfRule>
    <cfRule type="cellIs" dxfId="0" priority="13892" operator="equal">
      <formula>0</formula>
    </cfRule>
    <cfRule type="cellIs" dxfId="0" priority="13893" operator="equal">
      <formula>0</formula>
    </cfRule>
    <cfRule type="cellIs" dxfId="0" priority="13894" operator="equal">
      <formula>0</formula>
    </cfRule>
    <cfRule type="cellIs" dxfId="0" priority="13895" operator="equal">
      <formula>0</formula>
    </cfRule>
    <cfRule type="cellIs" dxfId="0" priority="13896" operator="equal">
      <formula>0</formula>
    </cfRule>
    <cfRule type="cellIs" dxfId="0" priority="13897" operator="equal">
      <formula>0</formula>
    </cfRule>
    <cfRule type="cellIs" dxfId="0" priority="13898" operator="equal">
      <formula>0</formula>
    </cfRule>
    <cfRule type="cellIs" dxfId="0" priority="13899" operator="equal">
      <formula>0</formula>
    </cfRule>
    <cfRule type="cellIs" dxfId="0" priority="13900" operator="equal">
      <formula>0</formula>
    </cfRule>
    <cfRule type="cellIs" dxfId="0" priority="13901" operator="equal">
      <formula>0</formula>
    </cfRule>
    <cfRule type="cellIs" dxfId="0" priority="13902" operator="equal">
      <formula>0</formula>
    </cfRule>
    <cfRule type="cellIs" dxfId="0" priority="13903" operator="equal">
      <formula>0</formula>
    </cfRule>
    <cfRule type="cellIs" dxfId="0" priority="13904" operator="equal">
      <formula>0</formula>
    </cfRule>
    <cfRule type="cellIs" dxfId="0" priority="13905" operator="equal">
      <formula>0</formula>
    </cfRule>
    <cfRule type="cellIs" dxfId="0" priority="13906" operator="equal">
      <formula>0</formula>
    </cfRule>
    <cfRule type="cellIs" dxfId="0" priority="13907" operator="equal">
      <formula>0</formula>
    </cfRule>
    <cfRule type="cellIs" dxfId="0" priority="13908" operator="equal">
      <formula>0</formula>
    </cfRule>
    <cfRule type="cellIs" dxfId="0" priority="13909" operator="equal">
      <formula>0</formula>
    </cfRule>
    <cfRule type="cellIs" dxfId="0" priority="13910" operator="equal">
      <formula>0</formula>
    </cfRule>
    <cfRule type="cellIs" dxfId="0" priority="13911" operator="equal">
      <formula>0</formula>
    </cfRule>
    <cfRule type="cellIs" dxfId="0" priority="13912" operator="equal">
      <formula>0</formula>
    </cfRule>
    <cfRule type="cellIs" dxfId="0" priority="13913" operator="equal">
      <formula>0</formula>
    </cfRule>
    <cfRule type="cellIs" dxfId="0" priority="13914" operator="equal">
      <formula>0</formula>
    </cfRule>
    <cfRule type="cellIs" dxfId="0" priority="13915" operator="equal">
      <formula>0</formula>
    </cfRule>
    <cfRule type="cellIs" dxfId="0" priority="13916" operator="equal">
      <formula>0</formula>
    </cfRule>
    <cfRule type="cellIs" dxfId="0" priority="13917" operator="equal">
      <formula>0</formula>
    </cfRule>
    <cfRule type="cellIs" dxfId="0" priority="13918" operator="equal">
      <formula>0</formula>
    </cfRule>
    <cfRule type="cellIs" dxfId="0" priority="13919" operator="equal">
      <formula>0</formula>
    </cfRule>
    <cfRule type="cellIs" dxfId="0" priority="13920" operator="equal">
      <formula>0</formula>
    </cfRule>
    <cfRule type="cellIs" dxfId="0" priority="13921" operator="equal">
      <formula>0</formula>
    </cfRule>
    <cfRule type="cellIs" dxfId="0" priority="13922" operator="equal">
      <formula>0</formula>
    </cfRule>
    <cfRule type="cellIs" dxfId="0" priority="13923" operator="equal">
      <formula>0</formula>
    </cfRule>
    <cfRule type="cellIs" dxfId="0" priority="13924" operator="equal">
      <formula>0</formula>
    </cfRule>
    <cfRule type="cellIs" dxfId="0" priority="13925" operator="equal">
      <formula>0</formula>
    </cfRule>
    <cfRule type="cellIs" dxfId="0" priority="13926" operator="equal">
      <formula>0</formula>
    </cfRule>
    <cfRule type="cellIs" dxfId="0" priority="13927" operator="equal">
      <formula>0</formula>
    </cfRule>
    <cfRule type="cellIs" dxfId="0" priority="13928" operator="equal">
      <formula>0</formula>
    </cfRule>
    <cfRule type="cellIs" dxfId="0" priority="13929" operator="equal">
      <formula>0</formula>
    </cfRule>
    <cfRule type="cellIs" dxfId="0" priority="13930" operator="equal">
      <formula>0</formula>
    </cfRule>
    <cfRule type="cellIs" dxfId="0" priority="13931" operator="equal">
      <formula>0</formula>
    </cfRule>
    <cfRule type="cellIs" dxfId="0" priority="13932" operator="equal">
      <formula>0</formula>
    </cfRule>
    <cfRule type="cellIs" dxfId="0" priority="13933" operator="equal">
      <formula>0</formula>
    </cfRule>
    <cfRule type="cellIs" dxfId="0" priority="13934" operator="equal">
      <formula>0</formula>
    </cfRule>
    <cfRule type="cellIs" dxfId="0" priority="13935" operator="equal">
      <formula>0</formula>
    </cfRule>
    <cfRule type="cellIs" dxfId="0" priority="13936" operator="equal">
      <formula>0</formula>
    </cfRule>
    <cfRule type="cellIs" dxfId="0" priority="13937" operator="equal">
      <formula>0</formula>
    </cfRule>
    <cfRule type="cellIs" dxfId="0" priority="13938" operator="equal">
      <formula>0</formula>
    </cfRule>
    <cfRule type="cellIs" dxfId="0" priority="13939" operator="equal">
      <formula>0</formula>
    </cfRule>
    <cfRule type="cellIs" dxfId="0" priority="13940" operator="equal">
      <formula>0</formula>
    </cfRule>
    <cfRule type="cellIs" dxfId="0" priority="13941" operator="equal">
      <formula>0</formula>
    </cfRule>
    <cfRule type="cellIs" dxfId="0" priority="13942" operator="equal">
      <formula>0</formula>
    </cfRule>
    <cfRule type="cellIs" dxfId="0" priority="13943" operator="equal">
      <formula>0</formula>
    </cfRule>
    <cfRule type="cellIs" dxfId="0" priority="13944" operator="equal">
      <formula>0</formula>
    </cfRule>
    <cfRule type="cellIs" dxfId="0" priority="13945" operator="equal">
      <formula>0</formula>
    </cfRule>
    <cfRule type="cellIs" dxfId="0" priority="13946" operator="equal">
      <formula>0</formula>
    </cfRule>
    <cfRule type="cellIs" dxfId="0" priority="13947" operator="equal">
      <formula>0</formula>
    </cfRule>
    <cfRule type="cellIs" dxfId="0" priority="13948" operator="equal">
      <formula>0</formula>
    </cfRule>
    <cfRule type="cellIs" dxfId="0" priority="13949" operator="equal">
      <formula>0</formula>
    </cfRule>
    <cfRule type="cellIs" dxfId="0" priority="13950" operator="equal">
      <formula>0</formula>
    </cfRule>
    <cfRule type="cellIs" dxfId="0" priority="13951" operator="equal">
      <formula>0</formula>
    </cfRule>
    <cfRule type="cellIs" dxfId="0" priority="13952" operator="equal">
      <formula>0</formula>
    </cfRule>
    <cfRule type="cellIs" dxfId="0" priority="13953" operator="equal">
      <formula>0</formula>
    </cfRule>
    <cfRule type="cellIs" dxfId="0" priority="13954" operator="equal">
      <formula>0</formula>
    </cfRule>
    <cfRule type="cellIs" dxfId="0" priority="13955" operator="equal">
      <formula>0</formula>
    </cfRule>
    <cfRule type="cellIs" dxfId="0" priority="13956" operator="equal">
      <formula>0</formula>
    </cfRule>
    <cfRule type="cellIs" dxfId="0" priority="13957" operator="equal">
      <formula>0</formula>
    </cfRule>
    <cfRule type="cellIs" dxfId="0" priority="13958" operator="equal">
      <formula>0</formula>
    </cfRule>
    <cfRule type="cellIs" dxfId="0" priority="13959" operator="equal">
      <formula>0</formula>
    </cfRule>
    <cfRule type="cellIs" dxfId="0" priority="13960" operator="equal">
      <formula>0</formula>
    </cfRule>
    <cfRule type="cellIs" dxfId="0" priority="13961" operator="equal">
      <formula>0</formula>
    </cfRule>
    <cfRule type="cellIs" dxfId="0" priority="13962" operator="equal">
      <formula>0</formula>
    </cfRule>
    <cfRule type="cellIs" dxfId="0" priority="13963" operator="equal">
      <formula>0</formula>
    </cfRule>
    <cfRule type="cellIs" dxfId="0" priority="13964" operator="equal">
      <formula>0</formula>
    </cfRule>
    <cfRule type="cellIs" dxfId="0" priority="13965" operator="equal">
      <formula>0</formula>
    </cfRule>
    <cfRule type="cellIs" dxfId="0" priority="13966" operator="equal">
      <formula>0</formula>
    </cfRule>
    <cfRule type="cellIs" dxfId="0" priority="13967" operator="equal">
      <formula>0</formula>
    </cfRule>
    <cfRule type="cellIs" dxfId="0" priority="13968" operator="equal">
      <formula>0</formula>
    </cfRule>
    <cfRule type="cellIs" dxfId="0" priority="13969" operator="equal">
      <formula>0</formula>
    </cfRule>
    <cfRule type="cellIs" dxfId="0" priority="13970" operator="equal">
      <formula>0</formula>
    </cfRule>
    <cfRule type="cellIs" dxfId="0" priority="13971" operator="equal">
      <formula>0</formula>
    </cfRule>
    <cfRule type="cellIs" dxfId="0" priority="13972" operator="equal">
      <formula>0</formula>
    </cfRule>
    <cfRule type="cellIs" dxfId="0" priority="13973" operator="equal">
      <formula>0</formula>
    </cfRule>
    <cfRule type="cellIs" dxfId="0" priority="13974" operator="equal">
      <formula>0</formula>
    </cfRule>
    <cfRule type="cellIs" dxfId="0" priority="13975" operator="equal">
      <formula>0</formula>
    </cfRule>
    <cfRule type="cellIs" dxfId="0" priority="13976" operator="equal">
      <formula>0</formula>
    </cfRule>
    <cfRule type="cellIs" dxfId="0" priority="13977" operator="equal">
      <formula>0</formula>
    </cfRule>
    <cfRule type="cellIs" dxfId="0" priority="13978" operator="equal">
      <formula>0</formula>
    </cfRule>
    <cfRule type="cellIs" dxfId="0" priority="13979" operator="equal">
      <formula>0</formula>
    </cfRule>
    <cfRule type="cellIs" dxfId="0" priority="13980" operator="equal">
      <formula>0</formula>
    </cfRule>
    <cfRule type="cellIs" dxfId="0" priority="13981" operator="equal">
      <formula>0</formula>
    </cfRule>
    <cfRule type="cellIs" dxfId="0" priority="13982" operator="equal">
      <formula>0</formula>
    </cfRule>
    <cfRule type="cellIs" dxfId="0" priority="13983" operator="equal">
      <formula>0</formula>
    </cfRule>
    <cfRule type="cellIs" dxfId="0" priority="13984" operator="equal">
      <formula>0</formula>
    </cfRule>
    <cfRule type="cellIs" dxfId="0" priority="13985" operator="equal">
      <formula>0</formula>
    </cfRule>
    <cfRule type="cellIs" dxfId="0" priority="13986" operator="equal">
      <formula>0</formula>
    </cfRule>
    <cfRule type="cellIs" dxfId="0" priority="13987" operator="equal">
      <formula>0</formula>
    </cfRule>
    <cfRule type="cellIs" dxfId="0" priority="13988" operator="equal">
      <formula>0</formula>
    </cfRule>
    <cfRule type="cellIs" dxfId="0" priority="13989" operator="equal">
      <formula>0</formula>
    </cfRule>
    <cfRule type="cellIs" dxfId="0" priority="13990" operator="equal">
      <formula>0</formula>
    </cfRule>
    <cfRule type="cellIs" dxfId="0" priority="13991" operator="equal">
      <formula>0</formula>
    </cfRule>
    <cfRule type="cellIs" dxfId="0" priority="13992" operator="equal">
      <formula>0</formula>
    </cfRule>
    <cfRule type="cellIs" dxfId="0" priority="13993" operator="equal">
      <formula>0</formula>
    </cfRule>
    <cfRule type="cellIs" dxfId="0" priority="13994" operator="equal">
      <formula>0</formula>
    </cfRule>
    <cfRule type="cellIs" dxfId="0" priority="13995" operator="equal">
      <formula>0</formula>
    </cfRule>
    <cfRule type="cellIs" dxfId="0" priority="13996" operator="equal">
      <formula>0</formula>
    </cfRule>
    <cfRule type="cellIs" dxfId="0" priority="13997" operator="equal">
      <formula>0</formula>
    </cfRule>
    <cfRule type="cellIs" dxfId="0" priority="13998" operator="equal">
      <formula>0</formula>
    </cfRule>
    <cfRule type="cellIs" dxfId="0" priority="13999" operator="equal">
      <formula>0</formula>
    </cfRule>
    <cfRule type="cellIs" dxfId="0" priority="14000" operator="equal">
      <formula>0</formula>
    </cfRule>
    <cfRule type="cellIs" dxfId="0" priority="14001" operator="equal">
      <formula>0</formula>
    </cfRule>
    <cfRule type="cellIs" dxfId="0" priority="14002" operator="equal">
      <formula>0</formula>
    </cfRule>
    <cfRule type="cellIs" dxfId="0" priority="14003" operator="equal">
      <formula>0</formula>
    </cfRule>
    <cfRule type="cellIs" dxfId="0" priority="14004" operator="equal">
      <formula>0</formula>
    </cfRule>
    <cfRule type="cellIs" dxfId="0" priority="14005" operator="equal">
      <formula>0</formula>
    </cfRule>
    <cfRule type="cellIs" dxfId="0" priority="14006" operator="equal">
      <formula>0</formula>
    </cfRule>
    <cfRule type="cellIs" dxfId="0" priority="14007" operator="equal">
      <formula>0</formula>
    </cfRule>
    <cfRule type="cellIs" dxfId="0" priority="14008" operator="equal">
      <formula>0</formula>
    </cfRule>
    <cfRule type="cellIs" dxfId="0" priority="14009" operator="equal">
      <formula>0</formula>
    </cfRule>
    <cfRule type="cellIs" dxfId="0" priority="14010" operator="equal">
      <formula>0</formula>
    </cfRule>
    <cfRule type="cellIs" dxfId="0" priority="14011" operator="equal">
      <formula>0</formula>
    </cfRule>
    <cfRule type="cellIs" dxfId="0" priority="14012" operator="equal">
      <formula>0</formula>
    </cfRule>
    <cfRule type="cellIs" dxfId="0" priority="14013" operator="equal">
      <formula>0</formula>
    </cfRule>
    <cfRule type="cellIs" dxfId="0" priority="14014" operator="equal">
      <formula>0</formula>
    </cfRule>
    <cfRule type="cellIs" dxfId="0" priority="14015" operator="equal">
      <formula>0</formula>
    </cfRule>
    <cfRule type="cellIs" dxfId="0" priority="14016" operator="equal">
      <formula>0</formula>
    </cfRule>
    <cfRule type="cellIs" dxfId="0" priority="14017" operator="equal">
      <formula>0</formula>
    </cfRule>
    <cfRule type="cellIs" dxfId="0" priority="14018" operator="equal">
      <formula>0</formula>
    </cfRule>
    <cfRule type="cellIs" dxfId="0" priority="14019" operator="equal">
      <formula>0</formula>
    </cfRule>
    <cfRule type="cellIs" dxfId="0" priority="14020" operator="equal">
      <formula>0</formula>
    </cfRule>
    <cfRule type="cellIs" dxfId="0" priority="14021" operator="equal">
      <formula>0</formula>
    </cfRule>
    <cfRule type="cellIs" dxfId="0" priority="14022" operator="equal">
      <formula>0</formula>
    </cfRule>
    <cfRule type="cellIs" dxfId="0" priority="14023" operator="equal">
      <formula>0</formula>
    </cfRule>
    <cfRule type="cellIs" dxfId="0" priority="14024" operator="equal">
      <formula>0</formula>
    </cfRule>
    <cfRule type="cellIs" dxfId="0" priority="14025" operator="equal">
      <formula>0</formula>
    </cfRule>
    <cfRule type="cellIs" dxfId="0" priority="14026" operator="equal">
      <formula>0</formula>
    </cfRule>
    <cfRule type="cellIs" dxfId="0" priority="14027" operator="equal">
      <formula>0</formula>
    </cfRule>
    <cfRule type="cellIs" dxfId="0" priority="14028" operator="equal">
      <formula>0</formula>
    </cfRule>
    <cfRule type="cellIs" dxfId="0" priority="14029" operator="equal">
      <formula>0</formula>
    </cfRule>
    <cfRule type="cellIs" dxfId="0" priority="14030" operator="equal">
      <formula>0</formula>
    </cfRule>
    <cfRule type="cellIs" dxfId="0" priority="14031" operator="equal">
      <formula>0</formula>
    </cfRule>
    <cfRule type="cellIs" dxfId="0" priority="14032" operator="equal">
      <formula>0</formula>
    </cfRule>
  </conditionalFormatting>
  <conditionalFormatting sqref="D571">
    <cfRule type="cellIs" dxfId="0" priority="13265" operator="equal">
      <formula>0</formula>
    </cfRule>
    <cfRule type="cellIs" dxfId="0" priority="13266" operator="equal">
      <formula>0</formula>
    </cfRule>
    <cfRule type="cellIs" dxfId="0" priority="13267" operator="equal">
      <formula>0</formula>
    </cfRule>
    <cfRule type="cellIs" dxfId="0" priority="13268" operator="equal">
      <formula>0</formula>
    </cfRule>
    <cfRule type="cellIs" dxfId="0" priority="13269" operator="equal">
      <formula>0</formula>
    </cfRule>
    <cfRule type="cellIs" dxfId="0" priority="13270" operator="equal">
      <formula>0</formula>
    </cfRule>
    <cfRule type="cellIs" dxfId="0" priority="13271" operator="equal">
      <formula>0</formula>
    </cfRule>
    <cfRule type="cellIs" dxfId="0" priority="13272" operator="equal">
      <formula>0</formula>
    </cfRule>
    <cfRule type="cellIs" dxfId="0" priority="13273" operator="equal">
      <formula>0</formula>
    </cfRule>
    <cfRule type="cellIs" dxfId="0" priority="13274" operator="equal">
      <formula>0</formula>
    </cfRule>
    <cfRule type="cellIs" dxfId="0" priority="13275" operator="equal">
      <formula>0</formula>
    </cfRule>
    <cfRule type="cellIs" dxfId="0" priority="13276" operator="equal">
      <formula>0</formula>
    </cfRule>
    <cfRule type="cellIs" dxfId="0" priority="13277" operator="equal">
      <formula>0</formula>
    </cfRule>
    <cfRule type="cellIs" dxfId="0" priority="13278" operator="equal">
      <formula>0</formula>
    </cfRule>
    <cfRule type="cellIs" dxfId="0" priority="13279" operator="equal">
      <formula>0</formula>
    </cfRule>
    <cfRule type="cellIs" dxfId="0" priority="13280" operator="equal">
      <formula>0</formula>
    </cfRule>
    <cfRule type="cellIs" dxfId="0" priority="13281" operator="equal">
      <formula>0</formula>
    </cfRule>
    <cfRule type="cellIs" dxfId="0" priority="13282" operator="equal">
      <formula>0</formula>
    </cfRule>
    <cfRule type="cellIs" dxfId="0" priority="13283" operator="equal">
      <formula>0</formula>
    </cfRule>
    <cfRule type="cellIs" dxfId="0" priority="13284" operator="equal">
      <formula>0</formula>
    </cfRule>
    <cfRule type="cellIs" dxfId="0" priority="13285" operator="equal">
      <formula>0</formula>
    </cfRule>
    <cfRule type="cellIs" dxfId="0" priority="13286" operator="equal">
      <formula>0</formula>
    </cfRule>
    <cfRule type="cellIs" dxfId="0" priority="13287" operator="equal">
      <formula>0</formula>
    </cfRule>
    <cfRule type="cellIs" dxfId="0" priority="13288" operator="equal">
      <formula>0</formula>
    </cfRule>
    <cfRule type="cellIs" dxfId="0" priority="13289" operator="equal">
      <formula>0</formula>
    </cfRule>
    <cfRule type="cellIs" dxfId="0" priority="13290" operator="equal">
      <formula>0</formula>
    </cfRule>
    <cfRule type="cellIs" dxfId="0" priority="13291" operator="equal">
      <formula>0</formula>
    </cfRule>
    <cfRule type="cellIs" dxfId="0" priority="13292" operator="equal">
      <formula>0</formula>
    </cfRule>
    <cfRule type="cellIs" dxfId="0" priority="13293" operator="equal">
      <formula>0</formula>
    </cfRule>
    <cfRule type="cellIs" dxfId="0" priority="13294" operator="equal">
      <formula>0</formula>
    </cfRule>
    <cfRule type="cellIs" dxfId="0" priority="13295" operator="equal">
      <formula>0</formula>
    </cfRule>
    <cfRule type="cellIs" dxfId="0" priority="13296" operator="equal">
      <formula>0</formula>
    </cfRule>
    <cfRule type="cellIs" dxfId="0" priority="13297" operator="equal">
      <formula>0</formula>
    </cfRule>
    <cfRule type="cellIs" dxfId="0" priority="13298" operator="equal">
      <formula>0</formula>
    </cfRule>
    <cfRule type="cellIs" dxfId="0" priority="13299" operator="equal">
      <formula>0</formula>
    </cfRule>
    <cfRule type="cellIs" dxfId="0" priority="13300" operator="equal">
      <formula>0</formula>
    </cfRule>
    <cfRule type="cellIs" dxfId="0" priority="13301" operator="equal">
      <formula>0</formula>
    </cfRule>
    <cfRule type="cellIs" dxfId="0" priority="13302" operator="equal">
      <formula>0</formula>
    </cfRule>
    <cfRule type="cellIs" dxfId="0" priority="13303" operator="equal">
      <formula>0</formula>
    </cfRule>
    <cfRule type="cellIs" dxfId="0" priority="13304" operator="equal">
      <formula>0</formula>
    </cfRule>
    <cfRule type="cellIs" dxfId="0" priority="13305" operator="equal">
      <formula>0</formula>
    </cfRule>
    <cfRule type="cellIs" dxfId="0" priority="13306" operator="equal">
      <formula>0</formula>
    </cfRule>
    <cfRule type="cellIs" dxfId="0" priority="13307" operator="equal">
      <formula>0</formula>
    </cfRule>
    <cfRule type="cellIs" dxfId="0" priority="13308" operator="equal">
      <formula>0</formula>
    </cfRule>
    <cfRule type="cellIs" dxfId="0" priority="13309" operator="equal">
      <formula>0</formula>
    </cfRule>
    <cfRule type="cellIs" dxfId="0" priority="13310" operator="equal">
      <formula>0</formula>
    </cfRule>
    <cfRule type="cellIs" dxfId="0" priority="13311" operator="equal">
      <formula>0</formula>
    </cfRule>
    <cfRule type="cellIs" dxfId="0" priority="13312" operator="equal">
      <formula>0</formula>
    </cfRule>
    <cfRule type="cellIs" dxfId="0" priority="13313" operator="equal">
      <formula>0</formula>
    </cfRule>
    <cfRule type="cellIs" dxfId="0" priority="13314" operator="equal">
      <formula>0</formula>
    </cfRule>
    <cfRule type="cellIs" dxfId="0" priority="13315" operator="equal">
      <formula>0</formula>
    </cfRule>
    <cfRule type="cellIs" dxfId="0" priority="13316" operator="equal">
      <formula>0</formula>
    </cfRule>
    <cfRule type="cellIs" dxfId="0" priority="13317" operator="equal">
      <formula>0</formula>
    </cfRule>
    <cfRule type="cellIs" dxfId="0" priority="13318" operator="equal">
      <formula>0</formula>
    </cfRule>
    <cfRule type="cellIs" dxfId="0" priority="13319" operator="equal">
      <formula>0</formula>
    </cfRule>
    <cfRule type="cellIs" dxfId="0" priority="13320" operator="equal">
      <formula>0</formula>
    </cfRule>
    <cfRule type="cellIs" dxfId="0" priority="13321" operator="equal">
      <formula>0</formula>
    </cfRule>
    <cfRule type="cellIs" dxfId="0" priority="13322" operator="equal">
      <formula>0</formula>
    </cfRule>
    <cfRule type="cellIs" dxfId="0" priority="13323" operator="equal">
      <formula>0</formula>
    </cfRule>
    <cfRule type="cellIs" dxfId="0" priority="13324" operator="equal">
      <formula>0</formula>
    </cfRule>
    <cfRule type="cellIs" dxfId="0" priority="13325" operator="equal">
      <formula>0</formula>
    </cfRule>
    <cfRule type="cellIs" dxfId="0" priority="13326" operator="equal">
      <formula>0</formula>
    </cfRule>
    <cfRule type="cellIs" dxfId="0" priority="13327" operator="equal">
      <formula>0</formula>
    </cfRule>
    <cfRule type="cellIs" dxfId="0" priority="13328" operator="equal">
      <formula>0</formula>
    </cfRule>
    <cfRule type="cellIs" dxfId="0" priority="13329" operator="equal">
      <formula>0</formula>
    </cfRule>
    <cfRule type="cellIs" dxfId="0" priority="13330" operator="equal">
      <formula>0</formula>
    </cfRule>
    <cfRule type="cellIs" dxfId="0" priority="13331" operator="equal">
      <formula>0</formula>
    </cfRule>
    <cfRule type="cellIs" dxfId="0" priority="13332" operator="equal">
      <formula>0</formula>
    </cfRule>
    <cfRule type="cellIs" dxfId="0" priority="13333" operator="equal">
      <formula>0</formula>
    </cfRule>
    <cfRule type="cellIs" dxfId="0" priority="13334" operator="equal">
      <formula>0</formula>
    </cfRule>
    <cfRule type="cellIs" dxfId="0" priority="13335" operator="equal">
      <formula>0</formula>
    </cfRule>
    <cfRule type="cellIs" dxfId="0" priority="13336" operator="equal">
      <formula>0</formula>
    </cfRule>
    <cfRule type="cellIs" dxfId="0" priority="13337" operator="equal">
      <formula>0</formula>
    </cfRule>
    <cfRule type="cellIs" dxfId="0" priority="13338" operator="equal">
      <formula>0</formula>
    </cfRule>
    <cfRule type="cellIs" dxfId="0" priority="13339" operator="equal">
      <formula>0</formula>
    </cfRule>
    <cfRule type="cellIs" dxfId="0" priority="13340" operator="equal">
      <formula>0</formula>
    </cfRule>
    <cfRule type="cellIs" dxfId="0" priority="13341" operator="equal">
      <formula>0</formula>
    </cfRule>
    <cfRule type="cellIs" dxfId="0" priority="13342" operator="equal">
      <formula>0</formula>
    </cfRule>
    <cfRule type="cellIs" dxfId="0" priority="13343" operator="equal">
      <formula>0</formula>
    </cfRule>
    <cfRule type="cellIs" dxfId="0" priority="13344" operator="equal">
      <formula>0</formula>
    </cfRule>
    <cfRule type="cellIs" dxfId="0" priority="13345" operator="equal">
      <formula>0</formula>
    </cfRule>
    <cfRule type="cellIs" dxfId="0" priority="13346" operator="equal">
      <formula>0</formula>
    </cfRule>
    <cfRule type="cellIs" dxfId="0" priority="13347" operator="equal">
      <formula>0</formula>
    </cfRule>
    <cfRule type="cellIs" dxfId="0" priority="13348" operator="equal">
      <formula>0</formula>
    </cfRule>
    <cfRule type="cellIs" dxfId="0" priority="13349" operator="equal">
      <formula>0</formula>
    </cfRule>
    <cfRule type="cellIs" dxfId="0" priority="13350" operator="equal">
      <formula>0</formula>
    </cfRule>
    <cfRule type="cellIs" dxfId="0" priority="13351" operator="equal">
      <formula>0</formula>
    </cfRule>
    <cfRule type="cellIs" dxfId="0" priority="13352" operator="equal">
      <formula>0</formula>
    </cfRule>
    <cfRule type="cellIs" dxfId="0" priority="13353" operator="equal">
      <formula>0</formula>
    </cfRule>
    <cfRule type="cellIs" dxfId="0" priority="13354" operator="equal">
      <formula>0</formula>
    </cfRule>
    <cfRule type="cellIs" dxfId="0" priority="13355" operator="equal">
      <formula>0</formula>
    </cfRule>
    <cfRule type="cellIs" dxfId="0" priority="13356" operator="equal">
      <formula>0</formula>
    </cfRule>
    <cfRule type="cellIs" dxfId="0" priority="13357" operator="equal">
      <formula>0</formula>
    </cfRule>
    <cfRule type="cellIs" dxfId="0" priority="13358" operator="equal">
      <formula>0</formula>
    </cfRule>
    <cfRule type="cellIs" dxfId="0" priority="13359" operator="equal">
      <formula>0</formula>
    </cfRule>
    <cfRule type="cellIs" dxfId="0" priority="13360" operator="equal">
      <formula>0</formula>
    </cfRule>
    <cfRule type="cellIs" dxfId="0" priority="13361" operator="equal">
      <formula>0</formula>
    </cfRule>
    <cfRule type="cellIs" dxfId="0" priority="13362" operator="equal">
      <formula>0</formula>
    </cfRule>
    <cfRule type="cellIs" dxfId="0" priority="13363" operator="equal">
      <formula>0</formula>
    </cfRule>
    <cfRule type="cellIs" dxfId="0" priority="13364" operator="equal">
      <formula>0</formula>
    </cfRule>
    <cfRule type="cellIs" dxfId="0" priority="13365" operator="equal">
      <formula>0</formula>
    </cfRule>
    <cfRule type="cellIs" dxfId="0" priority="13366" operator="equal">
      <formula>0</formula>
    </cfRule>
    <cfRule type="cellIs" dxfId="0" priority="13367" operator="equal">
      <formula>0</formula>
    </cfRule>
    <cfRule type="cellIs" dxfId="0" priority="13368" operator="equal">
      <formula>0</formula>
    </cfRule>
    <cfRule type="cellIs" dxfId="0" priority="13369" operator="equal">
      <formula>0</formula>
    </cfRule>
    <cfRule type="cellIs" dxfId="0" priority="13370" operator="equal">
      <formula>0</formula>
    </cfRule>
    <cfRule type="cellIs" dxfId="0" priority="13371" operator="equal">
      <formula>0</formula>
    </cfRule>
    <cfRule type="cellIs" dxfId="0" priority="13372" operator="equal">
      <formula>0</formula>
    </cfRule>
    <cfRule type="cellIs" dxfId="0" priority="13373" operator="equal">
      <formula>0</formula>
    </cfRule>
    <cfRule type="cellIs" dxfId="0" priority="13374" operator="equal">
      <formula>0</formula>
    </cfRule>
    <cfRule type="cellIs" dxfId="0" priority="13375" operator="equal">
      <formula>0</formula>
    </cfRule>
    <cfRule type="cellIs" dxfId="0" priority="13376" operator="equal">
      <formula>0</formula>
    </cfRule>
    <cfRule type="cellIs" dxfId="0" priority="13377" operator="equal">
      <formula>0</formula>
    </cfRule>
    <cfRule type="cellIs" dxfId="0" priority="13378" operator="equal">
      <formula>0</formula>
    </cfRule>
    <cfRule type="cellIs" dxfId="0" priority="13379" operator="equal">
      <formula>0</formula>
    </cfRule>
    <cfRule type="cellIs" dxfId="0" priority="13380" operator="equal">
      <formula>0</formula>
    </cfRule>
    <cfRule type="cellIs" dxfId="0" priority="13381" operator="equal">
      <formula>0</formula>
    </cfRule>
    <cfRule type="cellIs" dxfId="0" priority="13382" operator="equal">
      <formula>0</formula>
    </cfRule>
    <cfRule type="cellIs" dxfId="0" priority="13383" operator="equal">
      <formula>0</formula>
    </cfRule>
    <cfRule type="cellIs" dxfId="0" priority="13384" operator="equal">
      <formula>0</formula>
    </cfRule>
    <cfRule type="cellIs" dxfId="0" priority="13385" operator="equal">
      <formula>0</formula>
    </cfRule>
    <cfRule type="cellIs" dxfId="0" priority="13386" operator="equal">
      <formula>0</formula>
    </cfRule>
    <cfRule type="cellIs" dxfId="0" priority="13387" operator="equal">
      <formula>0</formula>
    </cfRule>
    <cfRule type="cellIs" dxfId="0" priority="13388" operator="equal">
      <formula>0</formula>
    </cfRule>
    <cfRule type="cellIs" dxfId="0" priority="13389" operator="equal">
      <formula>0</formula>
    </cfRule>
    <cfRule type="cellIs" dxfId="0" priority="13390" operator="equal">
      <formula>0</formula>
    </cfRule>
    <cfRule type="cellIs" dxfId="0" priority="13391" operator="equal">
      <formula>0</formula>
    </cfRule>
    <cfRule type="cellIs" dxfId="0" priority="13392" operator="equal">
      <formula>0</formula>
    </cfRule>
    <cfRule type="cellIs" dxfId="0" priority="13393" operator="equal">
      <formula>0</formula>
    </cfRule>
    <cfRule type="cellIs" dxfId="0" priority="13394" operator="equal">
      <formula>0</formula>
    </cfRule>
    <cfRule type="cellIs" dxfId="0" priority="13395" operator="equal">
      <formula>0</formula>
    </cfRule>
    <cfRule type="cellIs" dxfId="0" priority="13396" operator="equal">
      <formula>0</formula>
    </cfRule>
    <cfRule type="cellIs" dxfId="0" priority="13397" operator="equal">
      <formula>0</formula>
    </cfRule>
    <cfRule type="cellIs" dxfId="0" priority="13398" operator="equal">
      <formula>0</formula>
    </cfRule>
    <cfRule type="cellIs" dxfId="0" priority="13399" operator="equal">
      <formula>0</formula>
    </cfRule>
    <cfRule type="cellIs" dxfId="0" priority="13400" operator="equal">
      <formula>0</formula>
    </cfRule>
    <cfRule type="cellIs" dxfId="0" priority="13401" operator="equal">
      <formula>0</formula>
    </cfRule>
    <cfRule type="cellIs" dxfId="0" priority="13402" operator="equal">
      <formula>0</formula>
    </cfRule>
    <cfRule type="cellIs" dxfId="0" priority="13403" operator="equal">
      <formula>0</formula>
    </cfRule>
    <cfRule type="cellIs" dxfId="0" priority="13404" operator="equal">
      <formula>0</formula>
    </cfRule>
    <cfRule type="cellIs" dxfId="0" priority="13405" operator="equal">
      <formula>0</formula>
    </cfRule>
    <cfRule type="cellIs" dxfId="0" priority="13406" operator="equal">
      <formula>0</formula>
    </cfRule>
    <cfRule type="cellIs" dxfId="0" priority="13407" operator="equal">
      <formula>0</formula>
    </cfRule>
    <cfRule type="cellIs" dxfId="0" priority="13408" operator="equal">
      <formula>0</formula>
    </cfRule>
    <cfRule type="cellIs" dxfId="0" priority="13409" operator="equal">
      <formula>0</formula>
    </cfRule>
    <cfRule type="cellIs" dxfId="0" priority="13410" operator="equal">
      <formula>0</formula>
    </cfRule>
    <cfRule type="cellIs" dxfId="0" priority="13411" operator="equal">
      <formula>0</formula>
    </cfRule>
    <cfRule type="cellIs" dxfId="0" priority="13412" operator="equal">
      <formula>0</formula>
    </cfRule>
    <cfRule type="cellIs" dxfId="0" priority="13413" operator="equal">
      <formula>0</formula>
    </cfRule>
    <cfRule type="cellIs" dxfId="0" priority="13414" operator="equal">
      <formula>0</formula>
    </cfRule>
    <cfRule type="cellIs" dxfId="0" priority="13415" operator="equal">
      <formula>0</formula>
    </cfRule>
    <cfRule type="cellIs" dxfId="0" priority="13416" operator="equal">
      <formula>0</formula>
    </cfRule>
    <cfRule type="cellIs" dxfId="0" priority="13417" operator="equal">
      <formula>0</formula>
    </cfRule>
    <cfRule type="cellIs" dxfId="0" priority="13418" operator="equal">
      <formula>0</formula>
    </cfRule>
    <cfRule type="cellIs" dxfId="0" priority="13419" operator="equal">
      <formula>0</formula>
    </cfRule>
    <cfRule type="cellIs" dxfId="0" priority="13420" operator="equal">
      <formula>0</formula>
    </cfRule>
    <cfRule type="cellIs" dxfId="0" priority="13421" operator="equal">
      <formula>0</formula>
    </cfRule>
    <cfRule type="cellIs" dxfId="0" priority="13422" operator="equal">
      <formula>0</formula>
    </cfRule>
    <cfRule type="cellIs" dxfId="0" priority="13423" operator="equal">
      <formula>0</formula>
    </cfRule>
    <cfRule type="cellIs" dxfId="0" priority="13424" operator="equal">
      <formula>0</formula>
    </cfRule>
    <cfRule type="cellIs" dxfId="0" priority="13425" operator="equal">
      <formula>0</formula>
    </cfRule>
    <cfRule type="cellIs" dxfId="0" priority="13426" operator="equal">
      <formula>0</formula>
    </cfRule>
    <cfRule type="cellIs" dxfId="0" priority="13427" operator="equal">
      <formula>0</formula>
    </cfRule>
    <cfRule type="cellIs" dxfId="0" priority="13428" operator="equal">
      <formula>0</formula>
    </cfRule>
    <cfRule type="cellIs" dxfId="0" priority="13429" operator="equal">
      <formula>0</formula>
    </cfRule>
    <cfRule type="cellIs" dxfId="0" priority="13430" operator="equal">
      <formula>0</formula>
    </cfRule>
    <cfRule type="cellIs" dxfId="0" priority="13431" operator="equal">
      <formula>0</formula>
    </cfRule>
    <cfRule type="cellIs" dxfId="0" priority="13432" operator="equal">
      <formula>0</formula>
    </cfRule>
    <cfRule type="cellIs" dxfId="0" priority="13433" operator="equal">
      <formula>0</formula>
    </cfRule>
    <cfRule type="cellIs" dxfId="0" priority="13434" operator="equal">
      <formula>0</formula>
    </cfRule>
    <cfRule type="cellIs" dxfId="0" priority="13435" operator="equal">
      <formula>0</formula>
    </cfRule>
    <cfRule type="cellIs" dxfId="0" priority="13436" operator="equal">
      <formula>0</formula>
    </cfRule>
    <cfRule type="cellIs" dxfId="0" priority="13437" operator="equal">
      <formula>0</formula>
    </cfRule>
    <cfRule type="cellIs" dxfId="0" priority="13438" operator="equal">
      <formula>0</formula>
    </cfRule>
    <cfRule type="cellIs" dxfId="0" priority="13439" operator="equal">
      <formula>0</formula>
    </cfRule>
    <cfRule type="cellIs" dxfId="0" priority="13440" operator="equal">
      <formula>0</formula>
    </cfRule>
    <cfRule type="cellIs" dxfId="0" priority="13441" operator="equal">
      <formula>0</formula>
    </cfRule>
    <cfRule type="cellIs" dxfId="0" priority="13442" operator="equal">
      <formula>0</formula>
    </cfRule>
    <cfRule type="cellIs" dxfId="0" priority="13443" operator="equal">
      <formula>0</formula>
    </cfRule>
    <cfRule type="cellIs" dxfId="0" priority="13444" operator="equal">
      <formula>0</formula>
    </cfRule>
    <cfRule type="cellIs" dxfId="0" priority="13445" operator="equal">
      <formula>0</formula>
    </cfRule>
    <cfRule type="cellIs" dxfId="0" priority="13446" operator="equal">
      <formula>0</formula>
    </cfRule>
    <cfRule type="cellIs" dxfId="0" priority="13447" operator="equal">
      <formula>0</formula>
    </cfRule>
    <cfRule type="cellIs" dxfId="0" priority="13448" operator="equal">
      <formula>0</formula>
    </cfRule>
    <cfRule type="cellIs" dxfId="0" priority="13449" operator="equal">
      <formula>0</formula>
    </cfRule>
    <cfRule type="cellIs" dxfId="0" priority="13450" operator="equal">
      <formula>0</formula>
    </cfRule>
    <cfRule type="cellIs" dxfId="0" priority="13451" operator="equal">
      <formula>0</formula>
    </cfRule>
    <cfRule type="cellIs" dxfId="0" priority="13452" operator="equal">
      <formula>0</formula>
    </cfRule>
    <cfRule type="cellIs" dxfId="0" priority="13453" operator="equal">
      <formula>0</formula>
    </cfRule>
    <cfRule type="cellIs" dxfId="0" priority="13454" operator="equal">
      <formula>0</formula>
    </cfRule>
    <cfRule type="cellIs" dxfId="0" priority="13455" operator="equal">
      <formula>0</formula>
    </cfRule>
    <cfRule type="cellIs" dxfId="0" priority="13456" operator="equal">
      <formula>0</formula>
    </cfRule>
    <cfRule type="cellIs" dxfId="0" priority="13457" operator="equal">
      <formula>0</formula>
    </cfRule>
    <cfRule type="cellIs" dxfId="0" priority="13458" operator="equal">
      <formula>0</formula>
    </cfRule>
    <cfRule type="cellIs" dxfId="0" priority="13459" operator="equal">
      <formula>0</formula>
    </cfRule>
    <cfRule type="cellIs" dxfId="0" priority="13460" operator="equal">
      <formula>0</formula>
    </cfRule>
    <cfRule type="cellIs" dxfId="0" priority="13461" operator="equal">
      <formula>0</formula>
    </cfRule>
    <cfRule type="cellIs" dxfId="0" priority="13462" operator="equal">
      <formula>0</formula>
    </cfRule>
    <cfRule type="cellIs" dxfId="0" priority="13463" operator="equal">
      <formula>0</formula>
    </cfRule>
    <cfRule type="cellIs" dxfId="0" priority="13464" operator="equal">
      <formula>0</formula>
    </cfRule>
    <cfRule type="cellIs" dxfId="0" priority="13465" operator="equal">
      <formula>0</formula>
    </cfRule>
    <cfRule type="cellIs" dxfId="0" priority="13466" operator="equal">
      <formula>0</formula>
    </cfRule>
    <cfRule type="cellIs" dxfId="0" priority="13467" operator="equal">
      <formula>0</formula>
    </cfRule>
    <cfRule type="cellIs" dxfId="0" priority="13468" operator="equal">
      <formula>0</formula>
    </cfRule>
    <cfRule type="cellIs" dxfId="0" priority="13469" operator="equal">
      <formula>0</formula>
    </cfRule>
    <cfRule type="cellIs" dxfId="0" priority="13470" operator="equal">
      <formula>0</formula>
    </cfRule>
    <cfRule type="cellIs" dxfId="0" priority="13471" operator="equal">
      <formula>0</formula>
    </cfRule>
    <cfRule type="cellIs" dxfId="0" priority="13472" operator="equal">
      <formula>0</formula>
    </cfRule>
    <cfRule type="cellIs" dxfId="0" priority="13473" operator="equal">
      <formula>0</formula>
    </cfRule>
    <cfRule type="cellIs" dxfId="0" priority="13474" operator="equal">
      <formula>0</formula>
    </cfRule>
    <cfRule type="cellIs" dxfId="0" priority="13475" operator="equal">
      <formula>0</formula>
    </cfRule>
    <cfRule type="cellIs" dxfId="0" priority="13476" operator="equal">
      <formula>0</formula>
    </cfRule>
    <cfRule type="cellIs" dxfId="0" priority="13477" operator="equal">
      <formula>0</formula>
    </cfRule>
    <cfRule type="cellIs" dxfId="0" priority="13478" operator="equal">
      <formula>0</formula>
    </cfRule>
    <cfRule type="cellIs" dxfId="0" priority="13479" operator="equal">
      <formula>0</formula>
    </cfRule>
    <cfRule type="cellIs" dxfId="0" priority="13480" operator="equal">
      <formula>0</formula>
    </cfRule>
    <cfRule type="cellIs" dxfId="0" priority="13481" operator="equal">
      <formula>0</formula>
    </cfRule>
    <cfRule type="cellIs" dxfId="0" priority="13482" operator="equal">
      <formula>0</formula>
    </cfRule>
    <cfRule type="cellIs" dxfId="0" priority="13483" operator="equal">
      <formula>0</formula>
    </cfRule>
    <cfRule type="cellIs" dxfId="0" priority="13484" operator="equal">
      <formula>0</formula>
    </cfRule>
    <cfRule type="cellIs" dxfId="0" priority="13485" operator="equal">
      <formula>0</formula>
    </cfRule>
    <cfRule type="cellIs" dxfId="0" priority="13486" operator="equal">
      <formula>0</formula>
    </cfRule>
    <cfRule type="cellIs" dxfId="0" priority="13487" operator="equal">
      <formula>0</formula>
    </cfRule>
    <cfRule type="cellIs" dxfId="0" priority="13488" operator="equal">
      <formula>0</formula>
    </cfRule>
    <cfRule type="cellIs" dxfId="0" priority="13489" operator="equal">
      <formula>0</formula>
    </cfRule>
    <cfRule type="cellIs" dxfId="0" priority="13490" operator="equal">
      <formula>0</formula>
    </cfRule>
    <cfRule type="cellIs" dxfId="0" priority="13491" operator="equal">
      <formula>0</formula>
    </cfRule>
    <cfRule type="cellIs" dxfId="0" priority="13492" operator="equal">
      <formula>0</formula>
    </cfRule>
    <cfRule type="cellIs" dxfId="0" priority="13493" operator="equal">
      <formula>0</formula>
    </cfRule>
    <cfRule type="cellIs" dxfId="0" priority="13494" operator="equal">
      <formula>0</formula>
    </cfRule>
    <cfRule type="cellIs" dxfId="0" priority="13495" operator="equal">
      <formula>0</formula>
    </cfRule>
    <cfRule type="cellIs" dxfId="0" priority="13496" operator="equal">
      <formula>0</formula>
    </cfRule>
    <cfRule type="cellIs" dxfId="0" priority="13497" operator="equal">
      <formula>0</formula>
    </cfRule>
    <cfRule type="cellIs" dxfId="0" priority="13498" operator="equal">
      <formula>0</formula>
    </cfRule>
    <cfRule type="cellIs" dxfId="0" priority="13499" operator="equal">
      <formula>0</formula>
    </cfRule>
    <cfRule type="cellIs" dxfId="0" priority="13500" operator="equal">
      <formula>0</formula>
    </cfRule>
    <cfRule type="cellIs" dxfId="0" priority="13501" operator="equal">
      <formula>0</formula>
    </cfRule>
    <cfRule type="cellIs" dxfId="0" priority="13502" operator="equal">
      <formula>0</formula>
    </cfRule>
    <cfRule type="cellIs" dxfId="0" priority="13503" operator="equal">
      <formula>0</formula>
    </cfRule>
    <cfRule type="cellIs" dxfId="0" priority="13504" operator="equal">
      <formula>0</formula>
    </cfRule>
    <cfRule type="cellIs" dxfId="0" priority="13505" operator="equal">
      <formula>0</formula>
    </cfRule>
    <cfRule type="cellIs" dxfId="0" priority="13506" operator="equal">
      <formula>0</formula>
    </cfRule>
    <cfRule type="cellIs" dxfId="0" priority="13507" operator="equal">
      <formula>0</formula>
    </cfRule>
    <cfRule type="cellIs" dxfId="0" priority="13508" operator="equal">
      <formula>0</formula>
    </cfRule>
    <cfRule type="cellIs" dxfId="0" priority="13509" operator="equal">
      <formula>0</formula>
    </cfRule>
    <cfRule type="cellIs" dxfId="0" priority="13510" operator="equal">
      <formula>0</formula>
    </cfRule>
    <cfRule type="cellIs" dxfId="0" priority="13511" operator="equal">
      <formula>0</formula>
    </cfRule>
    <cfRule type="cellIs" dxfId="0" priority="13512" operator="equal">
      <formula>0</formula>
    </cfRule>
    <cfRule type="cellIs" dxfId="0" priority="13513" operator="equal">
      <formula>0</formula>
    </cfRule>
    <cfRule type="cellIs" dxfId="0" priority="13514" operator="equal">
      <formula>0</formula>
    </cfRule>
    <cfRule type="cellIs" dxfId="0" priority="13515" operator="equal">
      <formula>0</formula>
    </cfRule>
    <cfRule type="cellIs" dxfId="0" priority="13516" operator="equal">
      <formula>0</formula>
    </cfRule>
    <cfRule type="cellIs" dxfId="0" priority="13517" operator="equal">
      <formula>0</formula>
    </cfRule>
    <cfRule type="cellIs" dxfId="0" priority="13518" operator="equal">
      <formula>0</formula>
    </cfRule>
    <cfRule type="cellIs" dxfId="0" priority="13519" operator="equal">
      <formula>0</formula>
    </cfRule>
    <cfRule type="cellIs" dxfId="0" priority="13520" operator="equal">
      <formula>0</formula>
    </cfRule>
    <cfRule type="cellIs" dxfId="0" priority="13521" operator="equal">
      <formula>0</formula>
    </cfRule>
    <cfRule type="cellIs" dxfId="0" priority="13522" operator="equal">
      <formula>0</formula>
    </cfRule>
    <cfRule type="cellIs" dxfId="0" priority="13523" operator="equal">
      <formula>0</formula>
    </cfRule>
    <cfRule type="cellIs" dxfId="0" priority="13524" operator="equal">
      <formula>0</formula>
    </cfRule>
    <cfRule type="cellIs" dxfId="0" priority="13525" operator="equal">
      <formula>0</formula>
    </cfRule>
    <cfRule type="cellIs" dxfId="0" priority="13526" operator="equal">
      <formula>0</formula>
    </cfRule>
    <cfRule type="cellIs" dxfId="0" priority="13527" operator="equal">
      <formula>0</formula>
    </cfRule>
    <cfRule type="cellIs" dxfId="0" priority="13528" operator="equal">
      <formula>0</formula>
    </cfRule>
    <cfRule type="cellIs" dxfId="0" priority="13529" operator="equal">
      <formula>0</formula>
    </cfRule>
    <cfRule type="cellIs" dxfId="0" priority="13530" operator="equal">
      <formula>0</formula>
    </cfRule>
    <cfRule type="cellIs" dxfId="0" priority="13531" operator="equal">
      <formula>0</formula>
    </cfRule>
    <cfRule type="cellIs" dxfId="0" priority="13532" operator="equal">
      <formula>0</formula>
    </cfRule>
    <cfRule type="cellIs" dxfId="0" priority="13533" operator="equal">
      <formula>0</formula>
    </cfRule>
    <cfRule type="cellIs" dxfId="0" priority="13534" operator="equal">
      <formula>0</formula>
    </cfRule>
    <cfRule type="cellIs" dxfId="0" priority="13535" operator="equal">
      <formula>0</formula>
    </cfRule>
    <cfRule type="cellIs" dxfId="0" priority="13536" operator="equal">
      <formula>0</formula>
    </cfRule>
    <cfRule type="cellIs" dxfId="0" priority="13537" operator="equal">
      <formula>0</formula>
    </cfRule>
    <cfRule type="cellIs" dxfId="0" priority="13538" operator="equal">
      <formula>0</formula>
    </cfRule>
    <cfRule type="cellIs" dxfId="0" priority="13539" operator="equal">
      <formula>0</formula>
    </cfRule>
    <cfRule type="cellIs" dxfId="0" priority="13540" operator="equal">
      <formula>0</formula>
    </cfRule>
    <cfRule type="cellIs" dxfId="0" priority="13541" operator="equal">
      <formula>0</formula>
    </cfRule>
    <cfRule type="cellIs" dxfId="0" priority="13542" operator="equal">
      <formula>0</formula>
    </cfRule>
    <cfRule type="cellIs" dxfId="0" priority="13543" operator="equal">
      <formula>0</formula>
    </cfRule>
    <cfRule type="cellIs" dxfId="0" priority="13544" operator="equal">
      <formula>0</formula>
    </cfRule>
    <cfRule type="cellIs" dxfId="0" priority="13545" operator="equal">
      <formula>0</formula>
    </cfRule>
    <cfRule type="cellIs" dxfId="0" priority="13546" operator="equal">
      <formula>0</formula>
    </cfRule>
    <cfRule type="cellIs" dxfId="0" priority="13547" operator="equal">
      <formula>0</formula>
    </cfRule>
    <cfRule type="cellIs" dxfId="0" priority="13548" operator="equal">
      <formula>0</formula>
    </cfRule>
    <cfRule type="cellIs" dxfId="0" priority="13549" operator="equal">
      <formula>0</formula>
    </cfRule>
    <cfRule type="cellIs" dxfId="0" priority="13550" operator="equal">
      <formula>0</formula>
    </cfRule>
    <cfRule type="cellIs" dxfId="0" priority="13551" operator="equal">
      <formula>0</formula>
    </cfRule>
    <cfRule type="cellIs" dxfId="0" priority="13552" operator="equal">
      <formula>0</formula>
    </cfRule>
    <cfRule type="cellIs" dxfId="0" priority="13553" operator="equal">
      <formula>0</formula>
    </cfRule>
    <cfRule type="cellIs" dxfId="0" priority="13554" operator="equal">
      <formula>0</formula>
    </cfRule>
    <cfRule type="cellIs" dxfId="0" priority="13555" operator="equal">
      <formula>0</formula>
    </cfRule>
    <cfRule type="cellIs" dxfId="0" priority="13556" operator="equal">
      <formula>0</formula>
    </cfRule>
    <cfRule type="cellIs" dxfId="0" priority="13557" operator="equal">
      <formula>0</formula>
    </cfRule>
    <cfRule type="cellIs" dxfId="0" priority="13558" operator="equal">
      <formula>0</formula>
    </cfRule>
    <cfRule type="cellIs" dxfId="0" priority="13559" operator="equal">
      <formula>0</formula>
    </cfRule>
    <cfRule type="cellIs" dxfId="0" priority="13560" operator="equal">
      <formula>0</formula>
    </cfRule>
    <cfRule type="cellIs" dxfId="0" priority="13561" operator="equal">
      <formula>0</formula>
    </cfRule>
    <cfRule type="cellIs" dxfId="0" priority="13562" operator="equal">
      <formula>0</formula>
    </cfRule>
    <cfRule type="cellIs" dxfId="0" priority="13563" operator="equal">
      <formula>0</formula>
    </cfRule>
    <cfRule type="cellIs" dxfId="0" priority="13564" operator="equal">
      <formula>0</formula>
    </cfRule>
    <cfRule type="cellIs" dxfId="0" priority="13565" operator="equal">
      <formula>0</formula>
    </cfRule>
    <cfRule type="cellIs" dxfId="0" priority="13566" operator="equal">
      <formula>0</formula>
    </cfRule>
    <cfRule type="cellIs" dxfId="0" priority="13567" operator="equal">
      <formula>0</formula>
    </cfRule>
    <cfRule type="cellIs" dxfId="0" priority="13568" operator="equal">
      <formula>0</formula>
    </cfRule>
    <cfRule type="cellIs" dxfId="0" priority="13569" operator="equal">
      <formula>0</formula>
    </cfRule>
    <cfRule type="cellIs" dxfId="0" priority="13570" operator="equal">
      <formula>0</formula>
    </cfRule>
    <cfRule type="cellIs" dxfId="0" priority="13571" operator="equal">
      <formula>0</formula>
    </cfRule>
    <cfRule type="cellIs" dxfId="0" priority="13572" operator="equal">
      <formula>0</formula>
    </cfRule>
    <cfRule type="cellIs" dxfId="0" priority="13573" operator="equal">
      <formula>0</formula>
    </cfRule>
    <cfRule type="cellIs" dxfId="0" priority="13574" operator="equal">
      <formula>0</formula>
    </cfRule>
    <cfRule type="cellIs" dxfId="0" priority="13575" operator="equal">
      <formula>0</formula>
    </cfRule>
    <cfRule type="cellIs" dxfId="0" priority="13576" operator="equal">
      <formula>0</formula>
    </cfRule>
    <cfRule type="cellIs" dxfId="0" priority="13577" operator="equal">
      <formula>0</formula>
    </cfRule>
    <cfRule type="cellIs" dxfId="0" priority="13578" operator="equal">
      <formula>0</formula>
    </cfRule>
    <cfRule type="cellIs" dxfId="0" priority="13579" operator="equal">
      <formula>0</formula>
    </cfRule>
    <cfRule type="cellIs" dxfId="0" priority="13580" operator="equal">
      <formula>0</formula>
    </cfRule>
    <cfRule type="cellIs" dxfId="0" priority="13581" operator="equal">
      <formula>0</formula>
    </cfRule>
    <cfRule type="cellIs" dxfId="0" priority="13582" operator="equal">
      <formula>0</formula>
    </cfRule>
    <cfRule type="cellIs" dxfId="0" priority="13583" operator="equal">
      <formula>0</formula>
    </cfRule>
    <cfRule type="cellIs" dxfId="0" priority="13584" operator="equal">
      <formula>0</formula>
    </cfRule>
    <cfRule type="cellIs" dxfId="0" priority="13585" operator="equal">
      <formula>0</formula>
    </cfRule>
    <cfRule type="cellIs" dxfId="0" priority="13586" operator="equal">
      <formula>0</formula>
    </cfRule>
    <cfRule type="cellIs" dxfId="0" priority="13587" operator="equal">
      <formula>0</formula>
    </cfRule>
    <cfRule type="cellIs" dxfId="0" priority="13588" operator="equal">
      <formula>0</formula>
    </cfRule>
    <cfRule type="cellIs" dxfId="0" priority="13589" operator="equal">
      <formula>0</formula>
    </cfRule>
    <cfRule type="cellIs" dxfId="0" priority="13590" operator="equal">
      <formula>0</formula>
    </cfRule>
    <cfRule type="cellIs" dxfId="0" priority="13591" operator="equal">
      <formula>0</formula>
    </cfRule>
    <cfRule type="cellIs" dxfId="0" priority="13592" operator="equal">
      <formula>0</formula>
    </cfRule>
    <cfRule type="cellIs" dxfId="0" priority="13593" operator="equal">
      <formula>0</formula>
    </cfRule>
    <cfRule type="cellIs" dxfId="0" priority="13594" operator="equal">
      <formula>0</formula>
    </cfRule>
    <cfRule type="cellIs" dxfId="0" priority="13595" operator="equal">
      <formula>0</formula>
    </cfRule>
    <cfRule type="cellIs" dxfId="0" priority="13596" operator="equal">
      <formula>0</formula>
    </cfRule>
    <cfRule type="cellIs" dxfId="0" priority="13597" operator="equal">
      <formula>0</formula>
    </cfRule>
    <cfRule type="cellIs" dxfId="0" priority="13598" operator="equal">
      <formula>0</formula>
    </cfRule>
    <cfRule type="cellIs" dxfId="0" priority="13599" operator="equal">
      <formula>0</formula>
    </cfRule>
    <cfRule type="cellIs" dxfId="0" priority="13600" operator="equal">
      <formula>0</formula>
    </cfRule>
    <cfRule type="cellIs" dxfId="0" priority="13601" operator="equal">
      <formula>0</formula>
    </cfRule>
    <cfRule type="cellIs" dxfId="0" priority="13602" operator="equal">
      <formula>0</formula>
    </cfRule>
    <cfRule type="cellIs" dxfId="0" priority="13603" operator="equal">
      <formula>0</formula>
    </cfRule>
    <cfRule type="cellIs" dxfId="0" priority="13604" operator="equal">
      <formula>0</formula>
    </cfRule>
    <cfRule type="cellIs" dxfId="0" priority="13605" operator="equal">
      <formula>0</formula>
    </cfRule>
    <cfRule type="cellIs" dxfId="0" priority="13606" operator="equal">
      <formula>0</formula>
    </cfRule>
    <cfRule type="cellIs" dxfId="0" priority="13607" operator="equal">
      <formula>0</formula>
    </cfRule>
    <cfRule type="cellIs" dxfId="0" priority="13608" operator="equal">
      <formula>0</formula>
    </cfRule>
    <cfRule type="cellIs" dxfId="0" priority="13609" operator="equal">
      <formula>0</formula>
    </cfRule>
    <cfRule type="cellIs" dxfId="0" priority="13610" operator="equal">
      <formula>0</formula>
    </cfRule>
    <cfRule type="cellIs" dxfId="0" priority="13611" operator="equal">
      <formula>0</formula>
    </cfRule>
    <cfRule type="cellIs" dxfId="0" priority="13612" operator="equal">
      <formula>0</formula>
    </cfRule>
    <cfRule type="cellIs" dxfId="0" priority="13613" operator="equal">
      <formula>0</formula>
    </cfRule>
    <cfRule type="cellIs" dxfId="0" priority="13614" operator="equal">
      <formula>0</formula>
    </cfRule>
    <cfRule type="cellIs" dxfId="0" priority="13615" operator="equal">
      <formula>0</formula>
    </cfRule>
    <cfRule type="cellIs" dxfId="0" priority="13616" operator="equal">
      <formula>0</formula>
    </cfRule>
    <cfRule type="cellIs" dxfId="0" priority="13617" operator="equal">
      <formula>0</formula>
    </cfRule>
    <cfRule type="cellIs" dxfId="0" priority="13618" operator="equal">
      <formula>0</formula>
    </cfRule>
    <cfRule type="cellIs" dxfId="0" priority="13619" operator="equal">
      <formula>0</formula>
    </cfRule>
    <cfRule type="cellIs" dxfId="0" priority="13620" operator="equal">
      <formula>0</formula>
    </cfRule>
    <cfRule type="cellIs" dxfId="0" priority="13621" operator="equal">
      <formula>0</formula>
    </cfRule>
    <cfRule type="cellIs" dxfId="0" priority="13622" operator="equal">
      <formula>0</formula>
    </cfRule>
    <cfRule type="cellIs" dxfId="0" priority="13623" operator="equal">
      <formula>0</formula>
    </cfRule>
    <cfRule type="cellIs" dxfId="0" priority="13624" operator="equal">
      <formula>0</formula>
    </cfRule>
    <cfRule type="cellIs" dxfId="0" priority="13625" operator="equal">
      <formula>0</formula>
    </cfRule>
    <cfRule type="cellIs" dxfId="0" priority="13626" operator="equal">
      <formula>0</formula>
    </cfRule>
    <cfRule type="cellIs" dxfId="0" priority="13627" operator="equal">
      <formula>0</formula>
    </cfRule>
    <cfRule type="cellIs" dxfId="0" priority="13628" operator="equal">
      <formula>0</formula>
    </cfRule>
    <cfRule type="cellIs" dxfId="0" priority="13629" operator="equal">
      <formula>0</formula>
    </cfRule>
    <cfRule type="cellIs" dxfId="0" priority="13630" operator="equal">
      <formula>0</formula>
    </cfRule>
    <cfRule type="cellIs" dxfId="0" priority="13631" operator="equal">
      <formula>0</formula>
    </cfRule>
    <cfRule type="cellIs" dxfId="0" priority="13632" operator="equal">
      <formula>0</formula>
    </cfRule>
    <cfRule type="cellIs" dxfId="0" priority="13633" operator="equal">
      <formula>0</formula>
    </cfRule>
    <cfRule type="cellIs" dxfId="0" priority="13634" operator="equal">
      <formula>0</formula>
    </cfRule>
    <cfRule type="cellIs" dxfId="0" priority="13635" operator="equal">
      <formula>0</formula>
    </cfRule>
    <cfRule type="cellIs" dxfId="0" priority="13636" operator="equal">
      <formula>0</formula>
    </cfRule>
    <cfRule type="cellIs" dxfId="0" priority="13637" operator="equal">
      <formula>0</formula>
    </cfRule>
    <cfRule type="cellIs" dxfId="0" priority="13638" operator="equal">
      <formula>0</formula>
    </cfRule>
    <cfRule type="cellIs" dxfId="0" priority="13639" operator="equal">
      <formula>0</formula>
    </cfRule>
    <cfRule type="cellIs" dxfId="0" priority="13640" operator="equal">
      <formula>0</formula>
    </cfRule>
    <cfRule type="cellIs" dxfId="0" priority="13641" operator="equal">
      <formula>0</formula>
    </cfRule>
    <cfRule type="cellIs" dxfId="0" priority="13642" operator="equal">
      <formula>0</formula>
    </cfRule>
    <cfRule type="cellIs" dxfId="0" priority="13643" operator="equal">
      <formula>0</formula>
    </cfRule>
    <cfRule type="cellIs" dxfId="0" priority="13644" operator="equal">
      <formula>0</formula>
    </cfRule>
    <cfRule type="cellIs" dxfId="0" priority="13645" operator="equal">
      <formula>0</formula>
    </cfRule>
    <cfRule type="cellIs" dxfId="0" priority="13646" operator="equal">
      <formula>0</formula>
    </cfRule>
    <cfRule type="cellIs" dxfId="0" priority="13647" operator="equal">
      <formula>0</formula>
    </cfRule>
    <cfRule type="cellIs" dxfId="0" priority="13648" operator="equal">
      <formula>0</formula>
    </cfRule>
  </conditionalFormatting>
  <conditionalFormatting sqref="D574">
    <cfRule type="cellIs" dxfId="0" priority="12401" operator="equal">
      <formula>0</formula>
    </cfRule>
    <cfRule type="cellIs" dxfId="0" priority="12402" operator="equal">
      <formula>0</formula>
    </cfRule>
    <cfRule type="cellIs" dxfId="0" priority="12403" operator="equal">
      <formula>0</formula>
    </cfRule>
    <cfRule type="cellIs" dxfId="0" priority="12404" operator="equal">
      <formula>0</formula>
    </cfRule>
    <cfRule type="cellIs" dxfId="0" priority="12405" operator="equal">
      <formula>0</formula>
    </cfRule>
    <cfRule type="cellIs" dxfId="0" priority="12406" operator="equal">
      <formula>0</formula>
    </cfRule>
    <cfRule type="cellIs" dxfId="0" priority="12407" operator="equal">
      <formula>0</formula>
    </cfRule>
    <cfRule type="cellIs" dxfId="0" priority="12408" operator="equal">
      <formula>0</formula>
    </cfRule>
    <cfRule type="cellIs" dxfId="0" priority="12409" operator="equal">
      <formula>0</formula>
    </cfRule>
    <cfRule type="cellIs" dxfId="0" priority="12410" operator="equal">
      <formula>0</formula>
    </cfRule>
    <cfRule type="cellIs" dxfId="0" priority="12411" operator="equal">
      <formula>0</formula>
    </cfRule>
    <cfRule type="cellIs" dxfId="0" priority="12412" operator="equal">
      <formula>0</formula>
    </cfRule>
    <cfRule type="cellIs" dxfId="0" priority="12413" operator="equal">
      <formula>0</formula>
    </cfRule>
    <cfRule type="cellIs" dxfId="0" priority="12414" operator="equal">
      <formula>0</formula>
    </cfRule>
    <cfRule type="cellIs" dxfId="0" priority="12415" operator="equal">
      <formula>0</formula>
    </cfRule>
    <cfRule type="cellIs" dxfId="0" priority="12416" operator="equal">
      <formula>0</formula>
    </cfRule>
    <cfRule type="cellIs" dxfId="0" priority="12417" operator="equal">
      <formula>0</formula>
    </cfRule>
    <cfRule type="cellIs" dxfId="0" priority="12418" operator="equal">
      <formula>0</formula>
    </cfRule>
    <cfRule type="cellIs" dxfId="0" priority="12419" operator="equal">
      <formula>0</formula>
    </cfRule>
    <cfRule type="cellIs" dxfId="0" priority="12420" operator="equal">
      <formula>0</formula>
    </cfRule>
    <cfRule type="cellIs" dxfId="0" priority="12421" operator="equal">
      <formula>0</formula>
    </cfRule>
    <cfRule type="cellIs" dxfId="0" priority="12422" operator="equal">
      <formula>0</formula>
    </cfRule>
    <cfRule type="cellIs" dxfId="0" priority="12423" operator="equal">
      <formula>0</formula>
    </cfRule>
    <cfRule type="cellIs" dxfId="0" priority="12424" operator="equal">
      <formula>0</formula>
    </cfRule>
    <cfRule type="cellIs" dxfId="0" priority="12425" operator="equal">
      <formula>0</formula>
    </cfRule>
    <cfRule type="cellIs" dxfId="0" priority="12426" operator="equal">
      <formula>0</formula>
    </cfRule>
    <cfRule type="cellIs" dxfId="0" priority="12427" operator="equal">
      <formula>0</formula>
    </cfRule>
    <cfRule type="cellIs" dxfId="0" priority="12428" operator="equal">
      <formula>0</formula>
    </cfRule>
    <cfRule type="cellIs" dxfId="0" priority="12429" operator="equal">
      <formula>0</formula>
    </cfRule>
    <cfRule type="cellIs" dxfId="0" priority="12430" operator="equal">
      <formula>0</formula>
    </cfRule>
    <cfRule type="cellIs" dxfId="0" priority="12431" operator="equal">
      <formula>0</formula>
    </cfRule>
    <cfRule type="cellIs" dxfId="0" priority="12432" operator="equal">
      <formula>0</formula>
    </cfRule>
    <cfRule type="cellIs" dxfId="0" priority="12433" operator="equal">
      <formula>0</formula>
    </cfRule>
    <cfRule type="cellIs" dxfId="0" priority="12434" operator="equal">
      <formula>0</formula>
    </cfRule>
    <cfRule type="cellIs" dxfId="0" priority="12435" operator="equal">
      <formula>0</formula>
    </cfRule>
    <cfRule type="cellIs" dxfId="0" priority="12436" operator="equal">
      <formula>0</formula>
    </cfRule>
    <cfRule type="cellIs" dxfId="0" priority="12437" operator="equal">
      <formula>0</formula>
    </cfRule>
    <cfRule type="cellIs" dxfId="0" priority="12438" operator="equal">
      <formula>0</formula>
    </cfRule>
    <cfRule type="cellIs" dxfId="0" priority="12439" operator="equal">
      <formula>0</formula>
    </cfRule>
    <cfRule type="cellIs" dxfId="0" priority="12440" operator="equal">
      <formula>0</formula>
    </cfRule>
    <cfRule type="cellIs" dxfId="0" priority="12441" operator="equal">
      <formula>0</formula>
    </cfRule>
    <cfRule type="cellIs" dxfId="0" priority="12442" operator="equal">
      <formula>0</formula>
    </cfRule>
    <cfRule type="cellIs" dxfId="0" priority="12443" operator="equal">
      <formula>0</formula>
    </cfRule>
    <cfRule type="cellIs" dxfId="0" priority="12444" operator="equal">
      <formula>0</formula>
    </cfRule>
    <cfRule type="cellIs" dxfId="0" priority="12445" operator="equal">
      <formula>0</formula>
    </cfRule>
    <cfRule type="cellIs" dxfId="0" priority="12446" operator="equal">
      <formula>0</formula>
    </cfRule>
    <cfRule type="cellIs" dxfId="0" priority="12447" operator="equal">
      <formula>0</formula>
    </cfRule>
    <cfRule type="cellIs" dxfId="0" priority="12448" operator="equal">
      <formula>0</formula>
    </cfRule>
    <cfRule type="cellIs" dxfId="0" priority="12449" operator="equal">
      <formula>0</formula>
    </cfRule>
    <cfRule type="cellIs" dxfId="0" priority="12450" operator="equal">
      <formula>0</formula>
    </cfRule>
    <cfRule type="cellIs" dxfId="0" priority="12451" operator="equal">
      <formula>0</formula>
    </cfRule>
    <cfRule type="cellIs" dxfId="0" priority="12452" operator="equal">
      <formula>0</formula>
    </cfRule>
    <cfRule type="cellIs" dxfId="0" priority="12453" operator="equal">
      <formula>0</formula>
    </cfRule>
    <cfRule type="cellIs" dxfId="0" priority="12454" operator="equal">
      <formula>0</formula>
    </cfRule>
    <cfRule type="cellIs" dxfId="0" priority="12455" operator="equal">
      <formula>0</formula>
    </cfRule>
    <cfRule type="cellIs" dxfId="0" priority="12456" operator="equal">
      <formula>0</formula>
    </cfRule>
    <cfRule type="cellIs" dxfId="0" priority="12457" operator="equal">
      <formula>0</formula>
    </cfRule>
    <cfRule type="cellIs" dxfId="0" priority="12458" operator="equal">
      <formula>0</formula>
    </cfRule>
    <cfRule type="cellIs" dxfId="0" priority="12459" operator="equal">
      <formula>0</formula>
    </cfRule>
    <cfRule type="cellIs" dxfId="0" priority="12460" operator="equal">
      <formula>0</formula>
    </cfRule>
    <cfRule type="cellIs" dxfId="0" priority="12461" operator="equal">
      <formula>0</formula>
    </cfRule>
    <cfRule type="cellIs" dxfId="0" priority="12462" operator="equal">
      <formula>0</formula>
    </cfRule>
    <cfRule type="cellIs" dxfId="0" priority="12463" operator="equal">
      <formula>0</formula>
    </cfRule>
    <cfRule type="cellIs" dxfId="0" priority="12464" operator="equal">
      <formula>0</formula>
    </cfRule>
    <cfRule type="cellIs" dxfId="0" priority="12465" operator="equal">
      <formula>0</formula>
    </cfRule>
    <cfRule type="cellIs" dxfId="0" priority="12466" operator="equal">
      <formula>0</formula>
    </cfRule>
    <cfRule type="cellIs" dxfId="0" priority="12467" operator="equal">
      <formula>0</formula>
    </cfRule>
    <cfRule type="cellIs" dxfId="0" priority="12468" operator="equal">
      <formula>0</formula>
    </cfRule>
    <cfRule type="cellIs" dxfId="0" priority="12469" operator="equal">
      <formula>0</formula>
    </cfRule>
    <cfRule type="cellIs" dxfId="0" priority="12470" operator="equal">
      <formula>0</formula>
    </cfRule>
    <cfRule type="cellIs" dxfId="0" priority="12471" operator="equal">
      <formula>0</formula>
    </cfRule>
    <cfRule type="cellIs" dxfId="0" priority="12472" operator="equal">
      <formula>0</formula>
    </cfRule>
    <cfRule type="cellIs" dxfId="0" priority="12473" operator="equal">
      <formula>0</formula>
    </cfRule>
    <cfRule type="cellIs" dxfId="0" priority="12474" operator="equal">
      <formula>0</formula>
    </cfRule>
    <cfRule type="cellIs" dxfId="0" priority="12475" operator="equal">
      <formula>0</formula>
    </cfRule>
    <cfRule type="cellIs" dxfId="0" priority="12476" operator="equal">
      <formula>0</formula>
    </cfRule>
    <cfRule type="cellIs" dxfId="0" priority="12477" operator="equal">
      <formula>0</formula>
    </cfRule>
    <cfRule type="cellIs" dxfId="0" priority="12478" operator="equal">
      <formula>0</formula>
    </cfRule>
    <cfRule type="cellIs" dxfId="0" priority="12479" operator="equal">
      <formula>0</formula>
    </cfRule>
    <cfRule type="cellIs" dxfId="0" priority="12480" operator="equal">
      <formula>0</formula>
    </cfRule>
    <cfRule type="cellIs" dxfId="0" priority="12481" operator="equal">
      <formula>0</formula>
    </cfRule>
    <cfRule type="cellIs" dxfId="0" priority="12482" operator="equal">
      <formula>0</formula>
    </cfRule>
    <cfRule type="cellIs" dxfId="0" priority="12483" operator="equal">
      <formula>0</formula>
    </cfRule>
    <cfRule type="cellIs" dxfId="0" priority="12484" operator="equal">
      <formula>0</formula>
    </cfRule>
    <cfRule type="cellIs" dxfId="0" priority="12485" operator="equal">
      <formula>0</formula>
    </cfRule>
    <cfRule type="cellIs" dxfId="0" priority="12486" operator="equal">
      <formula>0</formula>
    </cfRule>
    <cfRule type="cellIs" dxfId="0" priority="12487" operator="equal">
      <formula>0</formula>
    </cfRule>
    <cfRule type="cellIs" dxfId="0" priority="12488" operator="equal">
      <formula>0</formula>
    </cfRule>
    <cfRule type="cellIs" dxfId="0" priority="12489" operator="equal">
      <formula>0</formula>
    </cfRule>
    <cfRule type="cellIs" dxfId="0" priority="12490" operator="equal">
      <formula>0</formula>
    </cfRule>
    <cfRule type="cellIs" dxfId="0" priority="12491" operator="equal">
      <formula>0</formula>
    </cfRule>
    <cfRule type="cellIs" dxfId="0" priority="12492" operator="equal">
      <formula>0</formula>
    </cfRule>
    <cfRule type="cellIs" dxfId="0" priority="12493" operator="equal">
      <formula>0</formula>
    </cfRule>
    <cfRule type="cellIs" dxfId="0" priority="12494" operator="equal">
      <formula>0</formula>
    </cfRule>
    <cfRule type="cellIs" dxfId="0" priority="12495" operator="equal">
      <formula>0</formula>
    </cfRule>
    <cfRule type="cellIs" dxfId="0" priority="12496" operator="equal">
      <formula>0</formula>
    </cfRule>
    <cfRule type="cellIs" dxfId="0" priority="12497" operator="equal">
      <formula>0</formula>
    </cfRule>
    <cfRule type="cellIs" dxfId="0" priority="12498" operator="equal">
      <formula>0</formula>
    </cfRule>
    <cfRule type="cellIs" dxfId="0" priority="12499" operator="equal">
      <formula>0</formula>
    </cfRule>
    <cfRule type="cellIs" dxfId="0" priority="12500" operator="equal">
      <formula>0</formula>
    </cfRule>
    <cfRule type="cellIs" dxfId="0" priority="12501" operator="equal">
      <formula>0</formula>
    </cfRule>
    <cfRule type="cellIs" dxfId="0" priority="12502" operator="equal">
      <formula>0</formula>
    </cfRule>
    <cfRule type="cellIs" dxfId="0" priority="12503" operator="equal">
      <formula>0</formula>
    </cfRule>
    <cfRule type="cellIs" dxfId="0" priority="12504" operator="equal">
      <formula>0</formula>
    </cfRule>
    <cfRule type="cellIs" dxfId="0" priority="12505" operator="equal">
      <formula>0</formula>
    </cfRule>
    <cfRule type="cellIs" dxfId="0" priority="12506" operator="equal">
      <formula>0</formula>
    </cfRule>
    <cfRule type="cellIs" dxfId="0" priority="12507" operator="equal">
      <formula>0</formula>
    </cfRule>
    <cfRule type="cellIs" dxfId="0" priority="12508" operator="equal">
      <formula>0</formula>
    </cfRule>
    <cfRule type="cellIs" dxfId="0" priority="12509" operator="equal">
      <formula>0</formula>
    </cfRule>
    <cfRule type="cellIs" dxfId="0" priority="12510" operator="equal">
      <formula>0</formula>
    </cfRule>
    <cfRule type="cellIs" dxfId="0" priority="12511" operator="equal">
      <formula>0</formula>
    </cfRule>
    <cfRule type="cellIs" dxfId="0" priority="12512" operator="equal">
      <formula>0</formula>
    </cfRule>
    <cfRule type="cellIs" dxfId="0" priority="12513" operator="equal">
      <formula>0</formula>
    </cfRule>
    <cfRule type="cellIs" dxfId="0" priority="12514" operator="equal">
      <formula>0</formula>
    </cfRule>
    <cfRule type="cellIs" dxfId="0" priority="12515" operator="equal">
      <formula>0</formula>
    </cfRule>
    <cfRule type="cellIs" dxfId="0" priority="12516" operator="equal">
      <formula>0</formula>
    </cfRule>
    <cfRule type="cellIs" dxfId="0" priority="12517" operator="equal">
      <formula>0</formula>
    </cfRule>
    <cfRule type="cellIs" dxfId="0" priority="12518" operator="equal">
      <formula>0</formula>
    </cfRule>
    <cfRule type="cellIs" dxfId="0" priority="12519" operator="equal">
      <formula>0</formula>
    </cfRule>
    <cfRule type="cellIs" dxfId="0" priority="12520" operator="equal">
      <formula>0</formula>
    </cfRule>
    <cfRule type="cellIs" dxfId="0" priority="12521" operator="equal">
      <formula>0</formula>
    </cfRule>
    <cfRule type="cellIs" dxfId="0" priority="12522" operator="equal">
      <formula>0</formula>
    </cfRule>
    <cfRule type="cellIs" dxfId="0" priority="12523" operator="equal">
      <formula>0</formula>
    </cfRule>
    <cfRule type="cellIs" dxfId="0" priority="12524" operator="equal">
      <formula>0</formula>
    </cfRule>
    <cfRule type="cellIs" dxfId="0" priority="12525" operator="equal">
      <formula>0</formula>
    </cfRule>
    <cfRule type="cellIs" dxfId="0" priority="12526" operator="equal">
      <formula>0</formula>
    </cfRule>
    <cfRule type="cellIs" dxfId="0" priority="12527" operator="equal">
      <formula>0</formula>
    </cfRule>
    <cfRule type="cellIs" dxfId="0" priority="12528" operator="equal">
      <formula>0</formula>
    </cfRule>
    <cfRule type="cellIs" dxfId="0" priority="12529" operator="equal">
      <formula>0</formula>
    </cfRule>
    <cfRule type="cellIs" dxfId="0" priority="12530" operator="equal">
      <formula>0</formula>
    </cfRule>
    <cfRule type="cellIs" dxfId="0" priority="12531" operator="equal">
      <formula>0</formula>
    </cfRule>
    <cfRule type="cellIs" dxfId="0" priority="12532" operator="equal">
      <formula>0</formula>
    </cfRule>
    <cfRule type="cellIs" dxfId="0" priority="12533" operator="equal">
      <formula>0</formula>
    </cfRule>
    <cfRule type="cellIs" dxfId="0" priority="12534" operator="equal">
      <formula>0</formula>
    </cfRule>
    <cfRule type="cellIs" dxfId="0" priority="12535" operator="equal">
      <formula>0</formula>
    </cfRule>
    <cfRule type="cellIs" dxfId="0" priority="12536" operator="equal">
      <formula>0</formula>
    </cfRule>
    <cfRule type="cellIs" dxfId="0" priority="12537" operator="equal">
      <formula>0</formula>
    </cfRule>
    <cfRule type="cellIs" dxfId="0" priority="12538" operator="equal">
      <formula>0</formula>
    </cfRule>
    <cfRule type="cellIs" dxfId="0" priority="12539" operator="equal">
      <formula>0</formula>
    </cfRule>
    <cfRule type="cellIs" dxfId="0" priority="12540" operator="equal">
      <formula>0</formula>
    </cfRule>
    <cfRule type="cellIs" dxfId="0" priority="12541" operator="equal">
      <formula>0</formula>
    </cfRule>
    <cfRule type="cellIs" dxfId="0" priority="12542" operator="equal">
      <formula>0</formula>
    </cfRule>
    <cfRule type="cellIs" dxfId="0" priority="12543" operator="equal">
      <formula>0</formula>
    </cfRule>
    <cfRule type="cellIs" dxfId="0" priority="12544" operator="equal">
      <formula>0</formula>
    </cfRule>
    <cfRule type="cellIs" dxfId="0" priority="12545" operator="equal">
      <formula>0</formula>
    </cfRule>
    <cfRule type="cellIs" dxfId="0" priority="12546" operator="equal">
      <formula>0</formula>
    </cfRule>
    <cfRule type="cellIs" dxfId="0" priority="12547" operator="equal">
      <formula>0</formula>
    </cfRule>
    <cfRule type="cellIs" dxfId="0" priority="12548" operator="equal">
      <formula>0</formula>
    </cfRule>
    <cfRule type="cellIs" dxfId="0" priority="12549" operator="equal">
      <formula>0</formula>
    </cfRule>
    <cfRule type="cellIs" dxfId="0" priority="12550" operator="equal">
      <formula>0</formula>
    </cfRule>
    <cfRule type="cellIs" dxfId="0" priority="12551" operator="equal">
      <formula>0</formula>
    </cfRule>
    <cfRule type="cellIs" dxfId="0" priority="12552" operator="equal">
      <formula>0</formula>
    </cfRule>
    <cfRule type="cellIs" dxfId="0" priority="12553" operator="equal">
      <formula>0</formula>
    </cfRule>
    <cfRule type="cellIs" dxfId="0" priority="12554" operator="equal">
      <formula>0</formula>
    </cfRule>
    <cfRule type="cellIs" dxfId="0" priority="12555" operator="equal">
      <formula>0</formula>
    </cfRule>
    <cfRule type="cellIs" dxfId="0" priority="12556" operator="equal">
      <formula>0</formula>
    </cfRule>
    <cfRule type="cellIs" dxfId="0" priority="12557" operator="equal">
      <formula>0</formula>
    </cfRule>
    <cfRule type="cellIs" dxfId="0" priority="12558" operator="equal">
      <formula>0</formula>
    </cfRule>
    <cfRule type="cellIs" dxfId="0" priority="12559" operator="equal">
      <formula>0</formula>
    </cfRule>
    <cfRule type="cellIs" dxfId="0" priority="12560" operator="equal">
      <formula>0</formula>
    </cfRule>
    <cfRule type="cellIs" dxfId="0" priority="12561" operator="equal">
      <formula>0</formula>
    </cfRule>
    <cfRule type="cellIs" dxfId="0" priority="12562" operator="equal">
      <formula>0</formula>
    </cfRule>
    <cfRule type="cellIs" dxfId="0" priority="12563" operator="equal">
      <formula>0</formula>
    </cfRule>
    <cfRule type="cellIs" dxfId="0" priority="12564" operator="equal">
      <formula>0</formula>
    </cfRule>
    <cfRule type="cellIs" dxfId="0" priority="12565" operator="equal">
      <formula>0</formula>
    </cfRule>
    <cfRule type="cellIs" dxfId="0" priority="12566" operator="equal">
      <formula>0</formula>
    </cfRule>
    <cfRule type="cellIs" dxfId="0" priority="12567" operator="equal">
      <formula>0</formula>
    </cfRule>
    <cfRule type="cellIs" dxfId="0" priority="12568" operator="equal">
      <formula>0</formula>
    </cfRule>
    <cfRule type="cellIs" dxfId="0" priority="12569" operator="equal">
      <formula>0</formula>
    </cfRule>
    <cfRule type="cellIs" dxfId="0" priority="12570" operator="equal">
      <formula>0</formula>
    </cfRule>
    <cfRule type="cellIs" dxfId="0" priority="12571" operator="equal">
      <formula>0</formula>
    </cfRule>
    <cfRule type="cellIs" dxfId="0" priority="12572" operator="equal">
      <formula>0</formula>
    </cfRule>
    <cfRule type="cellIs" dxfId="0" priority="12573" operator="equal">
      <formula>0</formula>
    </cfRule>
    <cfRule type="cellIs" dxfId="0" priority="12574" operator="equal">
      <formula>0</formula>
    </cfRule>
    <cfRule type="cellIs" dxfId="0" priority="12575" operator="equal">
      <formula>0</formula>
    </cfRule>
    <cfRule type="cellIs" dxfId="0" priority="12576" operator="equal">
      <formula>0</formula>
    </cfRule>
    <cfRule type="cellIs" dxfId="0" priority="12577" operator="equal">
      <formula>0</formula>
    </cfRule>
    <cfRule type="cellIs" dxfId="0" priority="12578" operator="equal">
      <formula>0</formula>
    </cfRule>
    <cfRule type="cellIs" dxfId="0" priority="12579" operator="equal">
      <formula>0</formula>
    </cfRule>
    <cfRule type="cellIs" dxfId="0" priority="12580" operator="equal">
      <formula>0</formula>
    </cfRule>
    <cfRule type="cellIs" dxfId="0" priority="12581" operator="equal">
      <formula>0</formula>
    </cfRule>
    <cfRule type="cellIs" dxfId="0" priority="12582" operator="equal">
      <formula>0</formula>
    </cfRule>
    <cfRule type="cellIs" dxfId="0" priority="12583" operator="equal">
      <formula>0</formula>
    </cfRule>
    <cfRule type="cellIs" dxfId="0" priority="12584" operator="equal">
      <formula>0</formula>
    </cfRule>
    <cfRule type="cellIs" dxfId="0" priority="12585" operator="equal">
      <formula>0</formula>
    </cfRule>
    <cfRule type="cellIs" dxfId="0" priority="12586" operator="equal">
      <formula>0</formula>
    </cfRule>
    <cfRule type="cellIs" dxfId="0" priority="12587" operator="equal">
      <formula>0</formula>
    </cfRule>
    <cfRule type="cellIs" dxfId="0" priority="12588" operator="equal">
      <formula>0</formula>
    </cfRule>
    <cfRule type="cellIs" dxfId="0" priority="12589" operator="equal">
      <formula>0</formula>
    </cfRule>
    <cfRule type="cellIs" dxfId="0" priority="12590" operator="equal">
      <formula>0</formula>
    </cfRule>
    <cfRule type="cellIs" dxfId="0" priority="12591" operator="equal">
      <formula>0</formula>
    </cfRule>
    <cfRule type="cellIs" dxfId="0" priority="12592" operator="equal">
      <formula>0</formula>
    </cfRule>
    <cfRule type="cellIs" dxfId="0" priority="12593" operator="equal">
      <formula>0</formula>
    </cfRule>
    <cfRule type="cellIs" dxfId="0" priority="12594" operator="equal">
      <formula>0</formula>
    </cfRule>
    <cfRule type="cellIs" dxfId="0" priority="12595" operator="equal">
      <formula>0</formula>
    </cfRule>
    <cfRule type="cellIs" dxfId="0" priority="12596" operator="equal">
      <formula>0</formula>
    </cfRule>
    <cfRule type="cellIs" dxfId="0" priority="12597" operator="equal">
      <formula>0</formula>
    </cfRule>
    <cfRule type="cellIs" dxfId="0" priority="12598" operator="equal">
      <formula>0</formula>
    </cfRule>
    <cfRule type="cellIs" dxfId="0" priority="12599" operator="equal">
      <formula>0</formula>
    </cfRule>
    <cfRule type="cellIs" dxfId="0" priority="12600" operator="equal">
      <formula>0</formula>
    </cfRule>
    <cfRule type="cellIs" dxfId="0" priority="12601" operator="equal">
      <formula>0</formula>
    </cfRule>
    <cfRule type="cellIs" dxfId="0" priority="12602" operator="equal">
      <formula>0</formula>
    </cfRule>
    <cfRule type="cellIs" dxfId="0" priority="12603" operator="equal">
      <formula>0</formula>
    </cfRule>
    <cfRule type="cellIs" dxfId="0" priority="12604" operator="equal">
      <formula>0</formula>
    </cfRule>
    <cfRule type="cellIs" dxfId="0" priority="12605" operator="equal">
      <formula>0</formula>
    </cfRule>
    <cfRule type="cellIs" dxfId="0" priority="12606" operator="equal">
      <formula>0</formula>
    </cfRule>
    <cfRule type="cellIs" dxfId="0" priority="12607" operator="equal">
      <formula>0</formula>
    </cfRule>
    <cfRule type="cellIs" dxfId="0" priority="12608" operator="equal">
      <formula>0</formula>
    </cfRule>
    <cfRule type="cellIs" dxfId="0" priority="12609" operator="equal">
      <formula>0</formula>
    </cfRule>
    <cfRule type="cellIs" dxfId="0" priority="12610" operator="equal">
      <formula>0</formula>
    </cfRule>
    <cfRule type="cellIs" dxfId="0" priority="12611" operator="equal">
      <formula>0</formula>
    </cfRule>
    <cfRule type="cellIs" dxfId="0" priority="12612" operator="equal">
      <formula>0</formula>
    </cfRule>
    <cfRule type="cellIs" dxfId="0" priority="12613" operator="equal">
      <formula>0</formula>
    </cfRule>
    <cfRule type="cellIs" dxfId="0" priority="12614" operator="equal">
      <formula>0</formula>
    </cfRule>
    <cfRule type="cellIs" dxfId="0" priority="12615" operator="equal">
      <formula>0</formula>
    </cfRule>
    <cfRule type="cellIs" dxfId="0" priority="12616" operator="equal">
      <formula>0</formula>
    </cfRule>
    <cfRule type="cellIs" dxfId="0" priority="12617" operator="equal">
      <formula>0</formula>
    </cfRule>
    <cfRule type="cellIs" dxfId="0" priority="12618" operator="equal">
      <formula>0</formula>
    </cfRule>
    <cfRule type="cellIs" dxfId="0" priority="12619" operator="equal">
      <formula>0</formula>
    </cfRule>
    <cfRule type="cellIs" dxfId="0" priority="12620" operator="equal">
      <formula>0</formula>
    </cfRule>
    <cfRule type="cellIs" dxfId="0" priority="12621" operator="equal">
      <formula>0</formula>
    </cfRule>
    <cfRule type="cellIs" dxfId="0" priority="12622" operator="equal">
      <formula>0</formula>
    </cfRule>
    <cfRule type="cellIs" dxfId="0" priority="12623" operator="equal">
      <formula>0</formula>
    </cfRule>
    <cfRule type="cellIs" dxfId="0" priority="12624" operator="equal">
      <formula>0</formula>
    </cfRule>
    <cfRule type="cellIs" dxfId="0" priority="12625" operator="equal">
      <formula>0</formula>
    </cfRule>
    <cfRule type="cellIs" dxfId="0" priority="12626" operator="equal">
      <formula>0</formula>
    </cfRule>
    <cfRule type="cellIs" dxfId="0" priority="12627" operator="equal">
      <formula>0</formula>
    </cfRule>
    <cfRule type="cellIs" dxfId="0" priority="12628" operator="equal">
      <formula>0</formula>
    </cfRule>
    <cfRule type="cellIs" dxfId="0" priority="12629" operator="equal">
      <formula>0</formula>
    </cfRule>
    <cfRule type="cellIs" dxfId="0" priority="12630" operator="equal">
      <formula>0</formula>
    </cfRule>
    <cfRule type="cellIs" dxfId="0" priority="12631" operator="equal">
      <formula>0</formula>
    </cfRule>
    <cfRule type="cellIs" dxfId="0" priority="12632" operator="equal">
      <formula>0</formula>
    </cfRule>
    <cfRule type="cellIs" dxfId="0" priority="12633" operator="equal">
      <formula>0</formula>
    </cfRule>
    <cfRule type="cellIs" dxfId="0" priority="12634" operator="equal">
      <formula>0</formula>
    </cfRule>
    <cfRule type="cellIs" dxfId="0" priority="12635" operator="equal">
      <formula>0</formula>
    </cfRule>
    <cfRule type="cellIs" dxfId="0" priority="12636" operator="equal">
      <formula>0</formula>
    </cfRule>
    <cfRule type="cellIs" dxfId="0" priority="12637" operator="equal">
      <formula>0</formula>
    </cfRule>
    <cfRule type="cellIs" dxfId="0" priority="12638" operator="equal">
      <formula>0</formula>
    </cfRule>
    <cfRule type="cellIs" dxfId="0" priority="12639" operator="equal">
      <formula>0</formula>
    </cfRule>
    <cfRule type="cellIs" dxfId="0" priority="12640" operator="equal">
      <formula>0</formula>
    </cfRule>
    <cfRule type="cellIs" dxfId="0" priority="12641" operator="equal">
      <formula>0</formula>
    </cfRule>
    <cfRule type="cellIs" dxfId="0" priority="12642" operator="equal">
      <formula>0</formula>
    </cfRule>
    <cfRule type="cellIs" dxfId="0" priority="12643" operator="equal">
      <formula>0</formula>
    </cfRule>
    <cfRule type="cellIs" dxfId="0" priority="12644" operator="equal">
      <formula>0</formula>
    </cfRule>
    <cfRule type="cellIs" dxfId="0" priority="12645" operator="equal">
      <formula>0</formula>
    </cfRule>
    <cfRule type="cellIs" dxfId="0" priority="12646" operator="equal">
      <formula>0</formula>
    </cfRule>
    <cfRule type="cellIs" dxfId="0" priority="12647" operator="equal">
      <formula>0</formula>
    </cfRule>
    <cfRule type="cellIs" dxfId="0" priority="12648" operator="equal">
      <formula>0</formula>
    </cfRule>
    <cfRule type="cellIs" dxfId="0" priority="12649" operator="equal">
      <formula>0</formula>
    </cfRule>
    <cfRule type="cellIs" dxfId="0" priority="12650" operator="equal">
      <formula>0</formula>
    </cfRule>
    <cfRule type="cellIs" dxfId="0" priority="12651" operator="equal">
      <formula>0</formula>
    </cfRule>
    <cfRule type="cellIs" dxfId="0" priority="12652" operator="equal">
      <formula>0</formula>
    </cfRule>
    <cfRule type="cellIs" dxfId="0" priority="12653" operator="equal">
      <formula>0</formula>
    </cfRule>
    <cfRule type="cellIs" dxfId="0" priority="12654" operator="equal">
      <formula>0</formula>
    </cfRule>
    <cfRule type="cellIs" dxfId="0" priority="12655" operator="equal">
      <formula>0</formula>
    </cfRule>
    <cfRule type="cellIs" dxfId="0" priority="12656" operator="equal">
      <formula>0</formula>
    </cfRule>
    <cfRule type="cellIs" dxfId="0" priority="12657" operator="equal">
      <formula>0</formula>
    </cfRule>
    <cfRule type="cellIs" dxfId="0" priority="12658" operator="equal">
      <formula>0</formula>
    </cfRule>
    <cfRule type="cellIs" dxfId="0" priority="12659" operator="equal">
      <formula>0</formula>
    </cfRule>
    <cfRule type="cellIs" dxfId="0" priority="12660" operator="equal">
      <formula>0</formula>
    </cfRule>
    <cfRule type="cellIs" dxfId="0" priority="12661" operator="equal">
      <formula>0</formula>
    </cfRule>
    <cfRule type="cellIs" dxfId="0" priority="12662" operator="equal">
      <formula>0</formula>
    </cfRule>
    <cfRule type="cellIs" dxfId="0" priority="12663" operator="equal">
      <formula>0</formula>
    </cfRule>
    <cfRule type="cellIs" dxfId="0" priority="12664" operator="equal">
      <formula>0</formula>
    </cfRule>
    <cfRule type="cellIs" dxfId="0" priority="12665" operator="equal">
      <formula>0</formula>
    </cfRule>
    <cfRule type="cellIs" dxfId="0" priority="12666" operator="equal">
      <formula>0</formula>
    </cfRule>
    <cfRule type="cellIs" dxfId="0" priority="12667" operator="equal">
      <formula>0</formula>
    </cfRule>
    <cfRule type="cellIs" dxfId="0" priority="12668" operator="equal">
      <formula>0</formula>
    </cfRule>
    <cfRule type="cellIs" dxfId="0" priority="12669" operator="equal">
      <formula>0</formula>
    </cfRule>
    <cfRule type="cellIs" dxfId="0" priority="12670" operator="equal">
      <formula>0</formula>
    </cfRule>
    <cfRule type="cellIs" dxfId="0" priority="12671" operator="equal">
      <formula>0</formula>
    </cfRule>
    <cfRule type="cellIs" dxfId="0" priority="12672" operator="equal">
      <formula>0</formula>
    </cfRule>
    <cfRule type="cellIs" dxfId="0" priority="12673" operator="equal">
      <formula>0</formula>
    </cfRule>
    <cfRule type="cellIs" dxfId="0" priority="12674" operator="equal">
      <formula>0</formula>
    </cfRule>
    <cfRule type="cellIs" dxfId="0" priority="12675" operator="equal">
      <formula>0</formula>
    </cfRule>
    <cfRule type="cellIs" dxfId="0" priority="12676" operator="equal">
      <formula>0</formula>
    </cfRule>
    <cfRule type="cellIs" dxfId="0" priority="12677" operator="equal">
      <formula>0</formula>
    </cfRule>
    <cfRule type="cellIs" dxfId="0" priority="12678" operator="equal">
      <formula>0</formula>
    </cfRule>
    <cfRule type="cellIs" dxfId="0" priority="12679" operator="equal">
      <formula>0</formula>
    </cfRule>
    <cfRule type="cellIs" dxfId="0" priority="12680" operator="equal">
      <formula>0</formula>
    </cfRule>
    <cfRule type="cellIs" dxfId="0" priority="12681" operator="equal">
      <formula>0</formula>
    </cfRule>
    <cfRule type="cellIs" dxfId="0" priority="12682" operator="equal">
      <formula>0</formula>
    </cfRule>
    <cfRule type="cellIs" dxfId="0" priority="12683" operator="equal">
      <formula>0</formula>
    </cfRule>
    <cfRule type="cellIs" dxfId="0" priority="12684" operator="equal">
      <formula>0</formula>
    </cfRule>
    <cfRule type="cellIs" dxfId="0" priority="12685" operator="equal">
      <formula>0</formula>
    </cfRule>
    <cfRule type="cellIs" dxfId="0" priority="12686" operator="equal">
      <formula>0</formula>
    </cfRule>
    <cfRule type="cellIs" dxfId="0" priority="12687" operator="equal">
      <formula>0</formula>
    </cfRule>
    <cfRule type="cellIs" dxfId="0" priority="12688" operator="equal">
      <formula>0</formula>
    </cfRule>
    <cfRule type="cellIs" dxfId="0" priority="12689" operator="equal">
      <formula>0</formula>
    </cfRule>
    <cfRule type="cellIs" dxfId="0" priority="12690" operator="equal">
      <formula>0</formula>
    </cfRule>
    <cfRule type="cellIs" dxfId="0" priority="12691" operator="equal">
      <formula>0</formula>
    </cfRule>
    <cfRule type="cellIs" dxfId="0" priority="12692" operator="equal">
      <formula>0</formula>
    </cfRule>
    <cfRule type="cellIs" dxfId="0" priority="12693" operator="equal">
      <formula>0</formula>
    </cfRule>
    <cfRule type="cellIs" dxfId="0" priority="12694" operator="equal">
      <formula>0</formula>
    </cfRule>
    <cfRule type="cellIs" dxfId="0" priority="12695" operator="equal">
      <formula>0</formula>
    </cfRule>
    <cfRule type="cellIs" dxfId="0" priority="12696" operator="equal">
      <formula>0</formula>
    </cfRule>
    <cfRule type="cellIs" dxfId="0" priority="12697" operator="equal">
      <formula>0</formula>
    </cfRule>
    <cfRule type="cellIs" dxfId="0" priority="12698" operator="equal">
      <formula>0</formula>
    </cfRule>
    <cfRule type="cellIs" dxfId="0" priority="12699" operator="equal">
      <formula>0</formula>
    </cfRule>
    <cfRule type="cellIs" dxfId="0" priority="12700" operator="equal">
      <formula>0</formula>
    </cfRule>
    <cfRule type="cellIs" dxfId="0" priority="12701" operator="equal">
      <formula>0</formula>
    </cfRule>
    <cfRule type="cellIs" dxfId="0" priority="12702" operator="equal">
      <formula>0</formula>
    </cfRule>
    <cfRule type="cellIs" dxfId="0" priority="12703" operator="equal">
      <formula>0</formula>
    </cfRule>
    <cfRule type="cellIs" dxfId="0" priority="12704" operator="equal">
      <formula>0</formula>
    </cfRule>
    <cfRule type="cellIs" dxfId="0" priority="12705" operator="equal">
      <formula>0</formula>
    </cfRule>
    <cfRule type="cellIs" dxfId="0" priority="12706" operator="equal">
      <formula>0</formula>
    </cfRule>
    <cfRule type="cellIs" dxfId="0" priority="12707" operator="equal">
      <formula>0</formula>
    </cfRule>
    <cfRule type="cellIs" dxfId="0" priority="12708" operator="equal">
      <formula>0</formula>
    </cfRule>
    <cfRule type="cellIs" dxfId="0" priority="12709" operator="equal">
      <formula>0</formula>
    </cfRule>
    <cfRule type="cellIs" dxfId="0" priority="12710" operator="equal">
      <formula>0</formula>
    </cfRule>
    <cfRule type="cellIs" dxfId="0" priority="12711" operator="equal">
      <formula>0</formula>
    </cfRule>
    <cfRule type="cellIs" dxfId="0" priority="12712" operator="equal">
      <formula>0</formula>
    </cfRule>
    <cfRule type="cellIs" dxfId="0" priority="12713" operator="equal">
      <formula>0</formula>
    </cfRule>
    <cfRule type="cellIs" dxfId="0" priority="12714" operator="equal">
      <formula>0</formula>
    </cfRule>
    <cfRule type="cellIs" dxfId="0" priority="12715" operator="equal">
      <formula>0</formula>
    </cfRule>
    <cfRule type="cellIs" dxfId="0" priority="12716" operator="equal">
      <formula>0</formula>
    </cfRule>
    <cfRule type="cellIs" dxfId="0" priority="12717" operator="equal">
      <formula>0</formula>
    </cfRule>
    <cfRule type="cellIs" dxfId="0" priority="12718" operator="equal">
      <formula>0</formula>
    </cfRule>
    <cfRule type="cellIs" dxfId="0" priority="12719" operator="equal">
      <formula>0</formula>
    </cfRule>
    <cfRule type="cellIs" dxfId="0" priority="12720" operator="equal">
      <formula>0</formula>
    </cfRule>
    <cfRule type="cellIs" dxfId="0" priority="12721" operator="equal">
      <formula>0</formula>
    </cfRule>
    <cfRule type="cellIs" dxfId="0" priority="12722" operator="equal">
      <formula>0</formula>
    </cfRule>
    <cfRule type="cellIs" dxfId="0" priority="12723" operator="equal">
      <formula>0</formula>
    </cfRule>
    <cfRule type="cellIs" dxfId="0" priority="12724" operator="equal">
      <formula>0</formula>
    </cfRule>
    <cfRule type="cellIs" dxfId="0" priority="12725" operator="equal">
      <formula>0</formula>
    </cfRule>
    <cfRule type="cellIs" dxfId="0" priority="12726" operator="equal">
      <formula>0</formula>
    </cfRule>
    <cfRule type="cellIs" dxfId="0" priority="12727" operator="equal">
      <formula>0</formula>
    </cfRule>
    <cfRule type="cellIs" dxfId="0" priority="12728" operator="equal">
      <formula>0</formula>
    </cfRule>
    <cfRule type="cellIs" dxfId="0" priority="12729" operator="equal">
      <formula>0</formula>
    </cfRule>
    <cfRule type="cellIs" dxfId="0" priority="12730" operator="equal">
      <formula>0</formula>
    </cfRule>
    <cfRule type="cellIs" dxfId="0" priority="12731" operator="equal">
      <formula>0</formula>
    </cfRule>
    <cfRule type="cellIs" dxfId="0" priority="12732" operator="equal">
      <formula>0</formula>
    </cfRule>
    <cfRule type="cellIs" dxfId="0" priority="12733" operator="equal">
      <formula>0</formula>
    </cfRule>
    <cfRule type="cellIs" dxfId="0" priority="12734" operator="equal">
      <formula>0</formula>
    </cfRule>
    <cfRule type="cellIs" dxfId="0" priority="12735" operator="equal">
      <formula>0</formula>
    </cfRule>
    <cfRule type="cellIs" dxfId="0" priority="12736" operator="equal">
      <formula>0</formula>
    </cfRule>
    <cfRule type="cellIs" dxfId="0" priority="12737" operator="equal">
      <formula>0</formula>
    </cfRule>
    <cfRule type="cellIs" dxfId="0" priority="12738" operator="equal">
      <formula>0</formula>
    </cfRule>
    <cfRule type="cellIs" dxfId="0" priority="12739" operator="equal">
      <formula>0</formula>
    </cfRule>
    <cfRule type="cellIs" dxfId="0" priority="12740" operator="equal">
      <formula>0</formula>
    </cfRule>
    <cfRule type="cellIs" dxfId="0" priority="12741" operator="equal">
      <formula>0</formula>
    </cfRule>
    <cfRule type="cellIs" dxfId="0" priority="12742" operator="equal">
      <formula>0</formula>
    </cfRule>
    <cfRule type="cellIs" dxfId="0" priority="12743" operator="equal">
      <formula>0</formula>
    </cfRule>
    <cfRule type="cellIs" dxfId="0" priority="12744" operator="equal">
      <formula>0</formula>
    </cfRule>
    <cfRule type="cellIs" dxfId="0" priority="12745" operator="equal">
      <formula>0</formula>
    </cfRule>
    <cfRule type="cellIs" dxfId="0" priority="12746" operator="equal">
      <formula>0</formula>
    </cfRule>
    <cfRule type="cellIs" dxfId="0" priority="12747" operator="equal">
      <formula>0</formula>
    </cfRule>
    <cfRule type="cellIs" dxfId="0" priority="12748" operator="equal">
      <formula>0</formula>
    </cfRule>
    <cfRule type="cellIs" dxfId="0" priority="12749" operator="equal">
      <formula>0</formula>
    </cfRule>
    <cfRule type="cellIs" dxfId="0" priority="12750" operator="equal">
      <formula>0</formula>
    </cfRule>
    <cfRule type="cellIs" dxfId="0" priority="12751" operator="equal">
      <formula>0</formula>
    </cfRule>
    <cfRule type="cellIs" dxfId="0" priority="12752" operator="equal">
      <formula>0</formula>
    </cfRule>
    <cfRule type="cellIs" dxfId="0" priority="12753" operator="equal">
      <formula>0</formula>
    </cfRule>
    <cfRule type="cellIs" dxfId="0" priority="12754" operator="equal">
      <formula>0</formula>
    </cfRule>
    <cfRule type="cellIs" dxfId="0" priority="12755" operator="equal">
      <formula>0</formula>
    </cfRule>
    <cfRule type="cellIs" dxfId="0" priority="12756" operator="equal">
      <formula>0</formula>
    </cfRule>
    <cfRule type="cellIs" dxfId="0" priority="12757" operator="equal">
      <formula>0</formula>
    </cfRule>
    <cfRule type="cellIs" dxfId="0" priority="12758" operator="equal">
      <formula>0</formula>
    </cfRule>
    <cfRule type="cellIs" dxfId="0" priority="12759" operator="equal">
      <formula>0</formula>
    </cfRule>
    <cfRule type="cellIs" dxfId="0" priority="12760" operator="equal">
      <formula>0</formula>
    </cfRule>
    <cfRule type="cellIs" dxfId="0" priority="12761" operator="equal">
      <formula>0</formula>
    </cfRule>
    <cfRule type="cellIs" dxfId="0" priority="12762" operator="equal">
      <formula>0</formula>
    </cfRule>
    <cfRule type="cellIs" dxfId="0" priority="12763" operator="equal">
      <formula>0</formula>
    </cfRule>
    <cfRule type="cellIs" dxfId="0" priority="12764" operator="equal">
      <formula>0</formula>
    </cfRule>
    <cfRule type="cellIs" dxfId="0" priority="12765" operator="equal">
      <formula>0</formula>
    </cfRule>
    <cfRule type="cellIs" dxfId="0" priority="12766" operator="equal">
      <formula>0</formula>
    </cfRule>
    <cfRule type="cellIs" dxfId="0" priority="12767" operator="equal">
      <formula>0</formula>
    </cfRule>
    <cfRule type="cellIs" dxfId="0" priority="12768" operator="equal">
      <formula>0</formula>
    </cfRule>
    <cfRule type="cellIs" dxfId="0" priority="12769" operator="equal">
      <formula>0</formula>
    </cfRule>
    <cfRule type="cellIs" dxfId="0" priority="12770" operator="equal">
      <formula>0</formula>
    </cfRule>
    <cfRule type="cellIs" dxfId="0" priority="12771" operator="equal">
      <formula>0</formula>
    </cfRule>
    <cfRule type="cellIs" dxfId="0" priority="12772" operator="equal">
      <formula>0</formula>
    </cfRule>
    <cfRule type="cellIs" dxfId="0" priority="12773" operator="equal">
      <formula>0</formula>
    </cfRule>
    <cfRule type="cellIs" dxfId="0" priority="12774" operator="equal">
      <formula>0</formula>
    </cfRule>
    <cfRule type="cellIs" dxfId="0" priority="12775" operator="equal">
      <formula>0</formula>
    </cfRule>
    <cfRule type="cellIs" dxfId="0" priority="12776" operator="equal">
      <formula>0</formula>
    </cfRule>
    <cfRule type="cellIs" dxfId="0" priority="12777" operator="equal">
      <formula>0</formula>
    </cfRule>
    <cfRule type="cellIs" dxfId="0" priority="12778" operator="equal">
      <formula>0</formula>
    </cfRule>
    <cfRule type="cellIs" dxfId="0" priority="12779" operator="equal">
      <formula>0</formula>
    </cfRule>
    <cfRule type="cellIs" dxfId="0" priority="12780" operator="equal">
      <formula>0</formula>
    </cfRule>
    <cfRule type="cellIs" dxfId="0" priority="12781" operator="equal">
      <formula>0</formula>
    </cfRule>
    <cfRule type="cellIs" dxfId="0" priority="12782" operator="equal">
      <formula>0</formula>
    </cfRule>
    <cfRule type="cellIs" dxfId="0" priority="12783" operator="equal">
      <formula>0</formula>
    </cfRule>
    <cfRule type="cellIs" dxfId="0" priority="12784" operator="equal">
      <formula>0</formula>
    </cfRule>
  </conditionalFormatting>
  <conditionalFormatting sqref="D582">
    <cfRule type="cellIs" dxfId="0" priority="14033" operator="equal">
      <formula>0</formula>
    </cfRule>
    <cfRule type="cellIs" dxfId="0" priority="14034" operator="equal">
      <formula>0</formula>
    </cfRule>
    <cfRule type="cellIs" dxfId="0" priority="14035" operator="equal">
      <formula>0</formula>
    </cfRule>
    <cfRule type="cellIs" dxfId="0" priority="14036" operator="equal">
      <formula>0</formula>
    </cfRule>
    <cfRule type="cellIs" dxfId="0" priority="14037" operator="equal">
      <formula>0</formula>
    </cfRule>
    <cfRule type="cellIs" dxfId="0" priority="14038" operator="equal">
      <formula>0</formula>
    </cfRule>
    <cfRule type="cellIs" dxfId="0" priority="14039" operator="equal">
      <formula>0</formula>
    </cfRule>
    <cfRule type="cellIs" dxfId="0" priority="14040" operator="equal">
      <formula>0</formula>
    </cfRule>
    <cfRule type="cellIs" dxfId="0" priority="14041" operator="equal">
      <formula>0</formula>
    </cfRule>
    <cfRule type="cellIs" dxfId="0" priority="14042" operator="equal">
      <formula>0</formula>
    </cfRule>
    <cfRule type="cellIs" dxfId="0" priority="14043" operator="equal">
      <formula>0</formula>
    </cfRule>
    <cfRule type="cellIs" dxfId="0" priority="14044" operator="equal">
      <formula>0</formula>
    </cfRule>
    <cfRule type="cellIs" dxfId="0" priority="14045" operator="equal">
      <formula>0</formula>
    </cfRule>
    <cfRule type="cellIs" dxfId="0" priority="14046" operator="equal">
      <formula>0</formula>
    </cfRule>
    <cfRule type="cellIs" dxfId="0" priority="14047" operator="equal">
      <formula>0</formula>
    </cfRule>
    <cfRule type="cellIs" dxfId="0" priority="14048" operator="equal">
      <formula>0</formula>
    </cfRule>
    <cfRule type="cellIs" dxfId="0" priority="14049" operator="equal">
      <formula>0</formula>
    </cfRule>
    <cfRule type="cellIs" dxfId="0" priority="14050" operator="equal">
      <formula>0</formula>
    </cfRule>
    <cfRule type="cellIs" dxfId="0" priority="14051" operator="equal">
      <formula>0</formula>
    </cfRule>
    <cfRule type="cellIs" dxfId="0" priority="14052" operator="equal">
      <formula>0</formula>
    </cfRule>
    <cfRule type="cellIs" dxfId="0" priority="14053" operator="equal">
      <formula>0</formula>
    </cfRule>
    <cfRule type="cellIs" dxfId="0" priority="14054" operator="equal">
      <formula>0</formula>
    </cfRule>
    <cfRule type="cellIs" dxfId="0" priority="14055" operator="equal">
      <formula>0</formula>
    </cfRule>
    <cfRule type="cellIs" dxfId="0" priority="14056" operator="equal">
      <formula>0</formula>
    </cfRule>
    <cfRule type="cellIs" dxfId="0" priority="14057" operator="equal">
      <formula>0</formula>
    </cfRule>
    <cfRule type="cellIs" dxfId="0" priority="14058" operator="equal">
      <formula>0</formula>
    </cfRule>
    <cfRule type="cellIs" dxfId="0" priority="14059" operator="equal">
      <formula>0</formula>
    </cfRule>
    <cfRule type="cellIs" dxfId="0" priority="14060" operator="equal">
      <formula>0</formula>
    </cfRule>
    <cfRule type="cellIs" dxfId="0" priority="14061" operator="equal">
      <formula>0</formula>
    </cfRule>
    <cfRule type="cellIs" dxfId="0" priority="14062" operator="equal">
      <formula>0</formula>
    </cfRule>
    <cfRule type="cellIs" dxfId="0" priority="14063" operator="equal">
      <formula>0</formula>
    </cfRule>
    <cfRule type="cellIs" dxfId="0" priority="14064" operator="equal">
      <formula>0</formula>
    </cfRule>
    <cfRule type="cellIs" dxfId="0" priority="14065" operator="equal">
      <formula>0</formula>
    </cfRule>
    <cfRule type="cellIs" dxfId="0" priority="14066" operator="equal">
      <formula>0</formula>
    </cfRule>
    <cfRule type="cellIs" dxfId="0" priority="14067" operator="equal">
      <formula>0</formula>
    </cfRule>
    <cfRule type="cellIs" dxfId="0" priority="14068" operator="equal">
      <formula>0</formula>
    </cfRule>
    <cfRule type="cellIs" dxfId="0" priority="14069" operator="equal">
      <formula>0</formula>
    </cfRule>
    <cfRule type="cellIs" dxfId="0" priority="14070" operator="equal">
      <formula>0</formula>
    </cfRule>
    <cfRule type="cellIs" dxfId="0" priority="14071" operator="equal">
      <formula>0</formula>
    </cfRule>
    <cfRule type="cellIs" dxfId="0" priority="14072" operator="equal">
      <formula>0</formula>
    </cfRule>
    <cfRule type="cellIs" dxfId="0" priority="14073" operator="equal">
      <formula>0</formula>
    </cfRule>
    <cfRule type="cellIs" dxfId="0" priority="14074" operator="equal">
      <formula>0</formula>
    </cfRule>
    <cfRule type="cellIs" dxfId="0" priority="14075" operator="equal">
      <formula>0</formula>
    </cfRule>
    <cfRule type="cellIs" dxfId="0" priority="14076" operator="equal">
      <formula>0</formula>
    </cfRule>
    <cfRule type="cellIs" dxfId="0" priority="14077" operator="equal">
      <formula>0</formula>
    </cfRule>
    <cfRule type="cellIs" dxfId="0" priority="14078" operator="equal">
      <formula>0</formula>
    </cfRule>
    <cfRule type="cellIs" dxfId="0" priority="14079" operator="equal">
      <formula>0</formula>
    </cfRule>
    <cfRule type="cellIs" dxfId="0" priority="14080" operator="equal">
      <formula>0</formula>
    </cfRule>
    <cfRule type="cellIs" dxfId="0" priority="14081" operator="equal">
      <formula>0</formula>
    </cfRule>
    <cfRule type="cellIs" dxfId="0" priority="14082" operator="equal">
      <formula>0</formula>
    </cfRule>
    <cfRule type="cellIs" dxfId="0" priority="14083" operator="equal">
      <formula>0</formula>
    </cfRule>
    <cfRule type="cellIs" dxfId="0" priority="14084" operator="equal">
      <formula>0</formula>
    </cfRule>
    <cfRule type="cellIs" dxfId="0" priority="14085" operator="equal">
      <formula>0</formula>
    </cfRule>
    <cfRule type="cellIs" dxfId="0" priority="14086" operator="equal">
      <formula>0</formula>
    </cfRule>
    <cfRule type="cellIs" dxfId="0" priority="14087" operator="equal">
      <formula>0</formula>
    </cfRule>
    <cfRule type="cellIs" dxfId="0" priority="14088" operator="equal">
      <formula>0</formula>
    </cfRule>
    <cfRule type="cellIs" dxfId="0" priority="14089" operator="equal">
      <formula>0</formula>
    </cfRule>
    <cfRule type="cellIs" dxfId="0" priority="14090" operator="equal">
      <formula>0</formula>
    </cfRule>
    <cfRule type="cellIs" dxfId="0" priority="14091" operator="equal">
      <formula>0</formula>
    </cfRule>
    <cfRule type="cellIs" dxfId="0" priority="14092" operator="equal">
      <formula>0</formula>
    </cfRule>
    <cfRule type="cellIs" dxfId="0" priority="14093" operator="equal">
      <formula>0</formula>
    </cfRule>
    <cfRule type="cellIs" dxfId="0" priority="14094" operator="equal">
      <formula>0</formula>
    </cfRule>
    <cfRule type="cellIs" dxfId="0" priority="14095" operator="equal">
      <formula>0</formula>
    </cfRule>
    <cfRule type="cellIs" dxfId="0" priority="14096" operator="equal">
      <formula>0</formula>
    </cfRule>
    <cfRule type="cellIs" dxfId="0" priority="14097" operator="equal">
      <formula>0</formula>
    </cfRule>
    <cfRule type="cellIs" dxfId="0" priority="14098" operator="equal">
      <formula>0</formula>
    </cfRule>
    <cfRule type="cellIs" dxfId="0" priority="14099" operator="equal">
      <formula>0</formula>
    </cfRule>
    <cfRule type="cellIs" dxfId="0" priority="14100" operator="equal">
      <formula>0</formula>
    </cfRule>
    <cfRule type="cellIs" dxfId="0" priority="14101" operator="equal">
      <formula>0</formula>
    </cfRule>
    <cfRule type="cellIs" dxfId="0" priority="14102" operator="equal">
      <formula>0</formula>
    </cfRule>
    <cfRule type="cellIs" dxfId="0" priority="14103" operator="equal">
      <formula>0</formula>
    </cfRule>
    <cfRule type="cellIs" dxfId="0" priority="14104" operator="equal">
      <formula>0</formula>
    </cfRule>
    <cfRule type="cellIs" dxfId="0" priority="14105" operator="equal">
      <formula>0</formula>
    </cfRule>
    <cfRule type="cellIs" dxfId="0" priority="14106" operator="equal">
      <formula>0</formula>
    </cfRule>
    <cfRule type="cellIs" dxfId="0" priority="14107" operator="equal">
      <formula>0</formula>
    </cfRule>
    <cfRule type="cellIs" dxfId="0" priority="14108" operator="equal">
      <formula>0</formula>
    </cfRule>
    <cfRule type="cellIs" dxfId="0" priority="14109" operator="equal">
      <formula>0</formula>
    </cfRule>
    <cfRule type="cellIs" dxfId="0" priority="14110" operator="equal">
      <formula>0</formula>
    </cfRule>
    <cfRule type="cellIs" dxfId="0" priority="14111" operator="equal">
      <formula>0</formula>
    </cfRule>
    <cfRule type="cellIs" dxfId="0" priority="14112" operator="equal">
      <formula>0</formula>
    </cfRule>
    <cfRule type="cellIs" dxfId="0" priority="14113" operator="equal">
      <formula>0</formula>
    </cfRule>
    <cfRule type="cellIs" dxfId="0" priority="14114" operator="equal">
      <formula>0</formula>
    </cfRule>
    <cfRule type="cellIs" dxfId="0" priority="14115" operator="equal">
      <formula>0</formula>
    </cfRule>
    <cfRule type="cellIs" dxfId="0" priority="14116" operator="equal">
      <formula>0</formula>
    </cfRule>
    <cfRule type="cellIs" dxfId="0" priority="14117" operator="equal">
      <formula>0</formula>
    </cfRule>
    <cfRule type="cellIs" dxfId="0" priority="14118" operator="equal">
      <formula>0</formula>
    </cfRule>
    <cfRule type="cellIs" dxfId="0" priority="14119" operator="equal">
      <formula>0</formula>
    </cfRule>
    <cfRule type="cellIs" dxfId="0" priority="14120" operator="equal">
      <formula>0</formula>
    </cfRule>
    <cfRule type="cellIs" dxfId="0" priority="14121" operator="equal">
      <formula>0</formula>
    </cfRule>
    <cfRule type="cellIs" dxfId="0" priority="14122" operator="equal">
      <formula>0</formula>
    </cfRule>
    <cfRule type="cellIs" dxfId="0" priority="14123" operator="equal">
      <formula>0</formula>
    </cfRule>
    <cfRule type="cellIs" dxfId="0" priority="14124" operator="equal">
      <formula>0</formula>
    </cfRule>
    <cfRule type="cellIs" dxfId="0" priority="14125" operator="equal">
      <formula>0</formula>
    </cfRule>
    <cfRule type="cellIs" dxfId="0" priority="14126" operator="equal">
      <formula>0</formula>
    </cfRule>
    <cfRule type="cellIs" dxfId="0" priority="14127" operator="equal">
      <formula>0</formula>
    </cfRule>
    <cfRule type="cellIs" dxfId="0" priority="14128" operator="equal">
      <formula>0</formula>
    </cfRule>
    <cfRule type="cellIs" dxfId="0" priority="14129" operator="equal">
      <formula>0</formula>
    </cfRule>
    <cfRule type="cellIs" dxfId="0" priority="14130" operator="equal">
      <formula>0</formula>
    </cfRule>
    <cfRule type="cellIs" dxfId="0" priority="14131" operator="equal">
      <formula>0</formula>
    </cfRule>
    <cfRule type="cellIs" dxfId="0" priority="14132" operator="equal">
      <formula>0</formula>
    </cfRule>
    <cfRule type="cellIs" dxfId="0" priority="14133" operator="equal">
      <formula>0</formula>
    </cfRule>
    <cfRule type="cellIs" dxfId="0" priority="14134" operator="equal">
      <formula>0</formula>
    </cfRule>
    <cfRule type="cellIs" dxfId="0" priority="14135" operator="equal">
      <formula>0</formula>
    </cfRule>
    <cfRule type="cellIs" dxfId="0" priority="14136" operator="equal">
      <formula>0</formula>
    </cfRule>
    <cfRule type="cellIs" dxfId="0" priority="14137" operator="equal">
      <formula>0</formula>
    </cfRule>
    <cfRule type="cellIs" dxfId="0" priority="14138" operator="equal">
      <formula>0</formula>
    </cfRule>
    <cfRule type="cellIs" dxfId="0" priority="14139" operator="equal">
      <formula>0</formula>
    </cfRule>
    <cfRule type="cellIs" dxfId="0" priority="14140" operator="equal">
      <formula>0</formula>
    </cfRule>
    <cfRule type="cellIs" dxfId="0" priority="14141" operator="equal">
      <formula>0</formula>
    </cfRule>
    <cfRule type="cellIs" dxfId="0" priority="14142" operator="equal">
      <formula>0</formula>
    </cfRule>
    <cfRule type="cellIs" dxfId="0" priority="14143" operator="equal">
      <formula>0</formula>
    </cfRule>
    <cfRule type="cellIs" dxfId="0" priority="14144" operator="equal">
      <formula>0</formula>
    </cfRule>
    <cfRule type="cellIs" dxfId="0" priority="14145" operator="equal">
      <formula>0</formula>
    </cfRule>
    <cfRule type="cellIs" dxfId="0" priority="14146" operator="equal">
      <formula>0</formula>
    </cfRule>
    <cfRule type="cellIs" dxfId="0" priority="14147" operator="equal">
      <formula>0</formula>
    </cfRule>
    <cfRule type="cellIs" dxfId="0" priority="14148" operator="equal">
      <formula>0</formula>
    </cfRule>
    <cfRule type="cellIs" dxfId="0" priority="14149" operator="equal">
      <formula>0</formula>
    </cfRule>
    <cfRule type="cellIs" dxfId="0" priority="14150" operator="equal">
      <formula>0</formula>
    </cfRule>
    <cfRule type="cellIs" dxfId="0" priority="14151" operator="equal">
      <formula>0</formula>
    </cfRule>
    <cfRule type="cellIs" dxfId="0" priority="14152" operator="equal">
      <formula>0</formula>
    </cfRule>
    <cfRule type="cellIs" dxfId="0" priority="14153" operator="equal">
      <formula>0</formula>
    </cfRule>
    <cfRule type="cellIs" dxfId="0" priority="14154" operator="equal">
      <formula>0</formula>
    </cfRule>
    <cfRule type="cellIs" dxfId="0" priority="14155" operator="equal">
      <formula>0</formula>
    </cfRule>
    <cfRule type="cellIs" dxfId="0" priority="14156" operator="equal">
      <formula>0</formula>
    </cfRule>
    <cfRule type="cellIs" dxfId="0" priority="14157" operator="equal">
      <formula>0</formula>
    </cfRule>
    <cfRule type="cellIs" dxfId="0" priority="14158" operator="equal">
      <formula>0</formula>
    </cfRule>
    <cfRule type="cellIs" dxfId="0" priority="14159" operator="equal">
      <formula>0</formula>
    </cfRule>
    <cfRule type="cellIs" dxfId="0" priority="14160" operator="equal">
      <formula>0</formula>
    </cfRule>
    <cfRule type="cellIs" dxfId="0" priority="14161" operator="equal">
      <formula>0</formula>
    </cfRule>
    <cfRule type="cellIs" dxfId="0" priority="14162" operator="equal">
      <formula>0</formula>
    </cfRule>
    <cfRule type="cellIs" dxfId="0" priority="14163" operator="equal">
      <formula>0</formula>
    </cfRule>
    <cfRule type="cellIs" dxfId="0" priority="14164" operator="equal">
      <formula>0</formula>
    </cfRule>
    <cfRule type="cellIs" dxfId="0" priority="14165" operator="equal">
      <formula>0</formula>
    </cfRule>
    <cfRule type="cellIs" dxfId="0" priority="14166" operator="equal">
      <formula>0</formula>
    </cfRule>
    <cfRule type="cellIs" dxfId="0" priority="14167" operator="equal">
      <formula>0</formula>
    </cfRule>
    <cfRule type="cellIs" dxfId="0" priority="14168" operator="equal">
      <formula>0</formula>
    </cfRule>
    <cfRule type="cellIs" dxfId="0" priority="14169" operator="equal">
      <formula>0</formula>
    </cfRule>
    <cfRule type="cellIs" dxfId="0" priority="14170" operator="equal">
      <formula>0</formula>
    </cfRule>
    <cfRule type="cellIs" dxfId="0" priority="14171" operator="equal">
      <formula>0</formula>
    </cfRule>
    <cfRule type="cellIs" dxfId="0" priority="14172" operator="equal">
      <formula>0</formula>
    </cfRule>
    <cfRule type="cellIs" dxfId="0" priority="14173" operator="equal">
      <formula>0</formula>
    </cfRule>
    <cfRule type="cellIs" dxfId="0" priority="14174" operator="equal">
      <formula>0</formula>
    </cfRule>
    <cfRule type="cellIs" dxfId="0" priority="14175" operator="equal">
      <formula>0</formula>
    </cfRule>
    <cfRule type="cellIs" dxfId="0" priority="14176" operator="equal">
      <formula>0</formula>
    </cfRule>
    <cfRule type="cellIs" dxfId="0" priority="14177" operator="equal">
      <formula>0</formula>
    </cfRule>
    <cfRule type="cellIs" dxfId="0" priority="14178" operator="equal">
      <formula>0</formula>
    </cfRule>
    <cfRule type="cellIs" dxfId="0" priority="14179" operator="equal">
      <formula>0</formula>
    </cfRule>
    <cfRule type="cellIs" dxfId="0" priority="14180" operator="equal">
      <formula>0</formula>
    </cfRule>
    <cfRule type="cellIs" dxfId="0" priority="14181" operator="equal">
      <formula>0</formula>
    </cfRule>
    <cfRule type="cellIs" dxfId="0" priority="14182" operator="equal">
      <formula>0</formula>
    </cfRule>
    <cfRule type="cellIs" dxfId="0" priority="14183" operator="equal">
      <formula>0</formula>
    </cfRule>
    <cfRule type="cellIs" dxfId="0" priority="14184" operator="equal">
      <formula>0</formula>
    </cfRule>
    <cfRule type="cellIs" dxfId="0" priority="14185" operator="equal">
      <formula>0</formula>
    </cfRule>
    <cfRule type="cellIs" dxfId="0" priority="14186" operator="equal">
      <formula>0</formula>
    </cfRule>
    <cfRule type="cellIs" dxfId="0" priority="14187" operator="equal">
      <formula>0</formula>
    </cfRule>
    <cfRule type="cellIs" dxfId="0" priority="14188" operator="equal">
      <formula>0</formula>
    </cfRule>
    <cfRule type="cellIs" dxfId="0" priority="14189" operator="equal">
      <formula>0</formula>
    </cfRule>
    <cfRule type="cellIs" dxfId="0" priority="14190" operator="equal">
      <formula>0</formula>
    </cfRule>
    <cfRule type="cellIs" dxfId="0" priority="14191" operator="equal">
      <formula>0</formula>
    </cfRule>
    <cfRule type="cellIs" dxfId="0" priority="14192" operator="equal">
      <formula>0</formula>
    </cfRule>
    <cfRule type="cellIs" dxfId="0" priority="14193" operator="equal">
      <formula>0</formula>
    </cfRule>
    <cfRule type="cellIs" dxfId="0" priority="14194" operator="equal">
      <formula>0</formula>
    </cfRule>
    <cfRule type="cellIs" dxfId="0" priority="14195" operator="equal">
      <formula>0</formula>
    </cfRule>
    <cfRule type="cellIs" dxfId="0" priority="14196" operator="equal">
      <formula>0</formula>
    </cfRule>
    <cfRule type="cellIs" dxfId="0" priority="14197" operator="equal">
      <formula>0</formula>
    </cfRule>
    <cfRule type="cellIs" dxfId="0" priority="14198" operator="equal">
      <formula>0</formula>
    </cfRule>
    <cfRule type="cellIs" dxfId="0" priority="14199" operator="equal">
      <formula>0</formula>
    </cfRule>
    <cfRule type="cellIs" dxfId="0" priority="14200" operator="equal">
      <formula>0</formula>
    </cfRule>
    <cfRule type="cellIs" dxfId="0" priority="14201" operator="equal">
      <formula>0</formula>
    </cfRule>
    <cfRule type="cellIs" dxfId="0" priority="14202" operator="equal">
      <formula>0</formula>
    </cfRule>
    <cfRule type="cellIs" dxfId="0" priority="14203" operator="equal">
      <formula>0</formula>
    </cfRule>
    <cfRule type="cellIs" dxfId="0" priority="14204" operator="equal">
      <formula>0</formula>
    </cfRule>
    <cfRule type="cellIs" dxfId="0" priority="14205" operator="equal">
      <formula>0</formula>
    </cfRule>
    <cfRule type="cellIs" dxfId="0" priority="14206" operator="equal">
      <formula>0</formula>
    </cfRule>
    <cfRule type="cellIs" dxfId="0" priority="14207" operator="equal">
      <formula>0</formula>
    </cfRule>
    <cfRule type="cellIs" dxfId="0" priority="14208" operator="equal">
      <formula>0</formula>
    </cfRule>
    <cfRule type="cellIs" dxfId="0" priority="14209" operator="equal">
      <formula>0</formula>
    </cfRule>
    <cfRule type="cellIs" dxfId="0" priority="14210" operator="equal">
      <formula>0</formula>
    </cfRule>
    <cfRule type="cellIs" dxfId="0" priority="14211" operator="equal">
      <formula>0</formula>
    </cfRule>
    <cfRule type="cellIs" dxfId="0" priority="14212" operator="equal">
      <formula>0</formula>
    </cfRule>
    <cfRule type="cellIs" dxfId="0" priority="14213" operator="equal">
      <formula>0</formula>
    </cfRule>
    <cfRule type="cellIs" dxfId="0" priority="14214" operator="equal">
      <formula>0</formula>
    </cfRule>
    <cfRule type="cellIs" dxfId="0" priority="14215" operator="equal">
      <formula>0</formula>
    </cfRule>
    <cfRule type="cellIs" dxfId="0" priority="14216" operator="equal">
      <formula>0</formula>
    </cfRule>
    <cfRule type="cellIs" dxfId="0" priority="14217" operator="equal">
      <formula>0</formula>
    </cfRule>
    <cfRule type="cellIs" dxfId="0" priority="14218" operator="equal">
      <formula>0</formula>
    </cfRule>
    <cfRule type="cellIs" dxfId="0" priority="14219" operator="equal">
      <formula>0</formula>
    </cfRule>
    <cfRule type="cellIs" dxfId="0" priority="14220" operator="equal">
      <formula>0</formula>
    </cfRule>
    <cfRule type="cellIs" dxfId="0" priority="14221" operator="equal">
      <formula>0</formula>
    </cfRule>
    <cfRule type="cellIs" dxfId="0" priority="14222" operator="equal">
      <formula>0</formula>
    </cfRule>
    <cfRule type="cellIs" dxfId="0" priority="14223" operator="equal">
      <formula>0</formula>
    </cfRule>
    <cfRule type="cellIs" dxfId="0" priority="14224" operator="equal">
      <formula>0</formula>
    </cfRule>
    <cfRule type="cellIs" dxfId="0" priority="14225" operator="equal">
      <formula>0</formula>
    </cfRule>
    <cfRule type="cellIs" dxfId="0" priority="14226" operator="equal">
      <formula>0</formula>
    </cfRule>
    <cfRule type="cellIs" dxfId="0" priority="14227" operator="equal">
      <formula>0</formula>
    </cfRule>
    <cfRule type="cellIs" dxfId="0" priority="14228" operator="equal">
      <formula>0</formula>
    </cfRule>
    <cfRule type="cellIs" dxfId="0" priority="14229" operator="equal">
      <formula>0</formula>
    </cfRule>
    <cfRule type="cellIs" dxfId="0" priority="14230" operator="equal">
      <formula>0</formula>
    </cfRule>
    <cfRule type="cellIs" dxfId="0" priority="14231" operator="equal">
      <formula>0</formula>
    </cfRule>
    <cfRule type="cellIs" dxfId="0" priority="14232" operator="equal">
      <formula>0</formula>
    </cfRule>
    <cfRule type="cellIs" dxfId="0" priority="14233" operator="equal">
      <formula>0</formula>
    </cfRule>
    <cfRule type="cellIs" dxfId="0" priority="14234" operator="equal">
      <formula>0</formula>
    </cfRule>
    <cfRule type="cellIs" dxfId="0" priority="14235" operator="equal">
      <formula>0</formula>
    </cfRule>
    <cfRule type="cellIs" dxfId="0" priority="14236" operator="equal">
      <formula>0</formula>
    </cfRule>
    <cfRule type="cellIs" dxfId="0" priority="14237" operator="equal">
      <formula>0</formula>
    </cfRule>
    <cfRule type="cellIs" dxfId="0" priority="14238" operator="equal">
      <formula>0</formula>
    </cfRule>
    <cfRule type="cellIs" dxfId="0" priority="14239" operator="equal">
      <formula>0</formula>
    </cfRule>
    <cfRule type="cellIs" dxfId="0" priority="14240" operator="equal">
      <formula>0</formula>
    </cfRule>
    <cfRule type="cellIs" dxfId="0" priority="14241" operator="equal">
      <formula>0</formula>
    </cfRule>
    <cfRule type="cellIs" dxfId="0" priority="14242" operator="equal">
      <formula>0</formula>
    </cfRule>
    <cfRule type="cellIs" dxfId="0" priority="14243" operator="equal">
      <formula>0</formula>
    </cfRule>
    <cfRule type="cellIs" dxfId="0" priority="14244" operator="equal">
      <formula>0</formula>
    </cfRule>
    <cfRule type="cellIs" dxfId="0" priority="14245" operator="equal">
      <formula>0</formula>
    </cfRule>
    <cfRule type="cellIs" dxfId="0" priority="14246" operator="equal">
      <formula>0</formula>
    </cfRule>
    <cfRule type="cellIs" dxfId="0" priority="14247" operator="equal">
      <formula>0</formula>
    </cfRule>
    <cfRule type="cellIs" dxfId="0" priority="14248" operator="equal">
      <formula>0</formula>
    </cfRule>
    <cfRule type="cellIs" dxfId="0" priority="14249" operator="equal">
      <formula>0</formula>
    </cfRule>
    <cfRule type="cellIs" dxfId="0" priority="14250" operator="equal">
      <formula>0</formula>
    </cfRule>
    <cfRule type="cellIs" dxfId="0" priority="14251" operator="equal">
      <formula>0</formula>
    </cfRule>
    <cfRule type="cellIs" dxfId="0" priority="14252" operator="equal">
      <formula>0</formula>
    </cfRule>
    <cfRule type="cellIs" dxfId="0" priority="14253" operator="equal">
      <formula>0</formula>
    </cfRule>
    <cfRule type="cellIs" dxfId="0" priority="14254" operator="equal">
      <formula>0</formula>
    </cfRule>
    <cfRule type="cellIs" dxfId="0" priority="14255" operator="equal">
      <formula>0</formula>
    </cfRule>
    <cfRule type="cellIs" dxfId="0" priority="14256" operator="equal">
      <formula>0</formula>
    </cfRule>
    <cfRule type="cellIs" dxfId="0" priority="14257" operator="equal">
      <formula>0</formula>
    </cfRule>
    <cfRule type="cellIs" dxfId="0" priority="14258" operator="equal">
      <formula>0</formula>
    </cfRule>
    <cfRule type="cellIs" dxfId="0" priority="14259" operator="equal">
      <formula>0</formula>
    </cfRule>
    <cfRule type="cellIs" dxfId="0" priority="14260" operator="equal">
      <formula>0</formula>
    </cfRule>
    <cfRule type="cellIs" dxfId="0" priority="14261" operator="equal">
      <formula>0</formula>
    </cfRule>
    <cfRule type="cellIs" dxfId="0" priority="14262" operator="equal">
      <formula>0</formula>
    </cfRule>
    <cfRule type="cellIs" dxfId="0" priority="14263" operator="equal">
      <formula>0</formula>
    </cfRule>
    <cfRule type="cellIs" dxfId="0" priority="14264" operator="equal">
      <formula>0</formula>
    </cfRule>
    <cfRule type="cellIs" dxfId="0" priority="14265" operator="equal">
      <formula>0</formula>
    </cfRule>
    <cfRule type="cellIs" dxfId="0" priority="14266" operator="equal">
      <formula>0</formula>
    </cfRule>
    <cfRule type="cellIs" dxfId="0" priority="14267" operator="equal">
      <formula>0</formula>
    </cfRule>
    <cfRule type="cellIs" dxfId="0" priority="14268" operator="equal">
      <formula>0</formula>
    </cfRule>
    <cfRule type="cellIs" dxfId="0" priority="14269" operator="equal">
      <formula>0</formula>
    </cfRule>
    <cfRule type="cellIs" dxfId="0" priority="14270" operator="equal">
      <formula>0</formula>
    </cfRule>
    <cfRule type="cellIs" dxfId="0" priority="14271" operator="equal">
      <formula>0</formula>
    </cfRule>
    <cfRule type="cellIs" dxfId="0" priority="14272" operator="equal">
      <formula>0</formula>
    </cfRule>
    <cfRule type="cellIs" dxfId="0" priority="14273" operator="equal">
      <formula>0</formula>
    </cfRule>
    <cfRule type="cellIs" dxfId="0" priority="14274" operator="equal">
      <formula>0</formula>
    </cfRule>
    <cfRule type="cellIs" dxfId="0" priority="14275" operator="equal">
      <formula>0</formula>
    </cfRule>
    <cfRule type="cellIs" dxfId="0" priority="14276" operator="equal">
      <formula>0</formula>
    </cfRule>
    <cfRule type="cellIs" dxfId="0" priority="14277" operator="equal">
      <formula>0</formula>
    </cfRule>
    <cfRule type="cellIs" dxfId="0" priority="14278" operator="equal">
      <formula>0</formula>
    </cfRule>
    <cfRule type="cellIs" dxfId="0" priority="14279" operator="equal">
      <formula>0</formula>
    </cfRule>
    <cfRule type="cellIs" dxfId="0" priority="14280" operator="equal">
      <formula>0</formula>
    </cfRule>
    <cfRule type="cellIs" dxfId="0" priority="14281" operator="equal">
      <formula>0</formula>
    </cfRule>
    <cfRule type="cellIs" dxfId="0" priority="14282" operator="equal">
      <formula>0</formula>
    </cfRule>
    <cfRule type="cellIs" dxfId="0" priority="14283" operator="equal">
      <formula>0</formula>
    </cfRule>
    <cfRule type="cellIs" dxfId="0" priority="14284" operator="equal">
      <formula>0</formula>
    </cfRule>
    <cfRule type="cellIs" dxfId="0" priority="14285" operator="equal">
      <formula>0</formula>
    </cfRule>
    <cfRule type="cellIs" dxfId="0" priority="14286" operator="equal">
      <formula>0</formula>
    </cfRule>
    <cfRule type="cellIs" dxfId="0" priority="14287" operator="equal">
      <formula>0</formula>
    </cfRule>
    <cfRule type="cellIs" dxfId="0" priority="14288" operator="equal">
      <formula>0</formula>
    </cfRule>
    <cfRule type="cellIs" dxfId="0" priority="14289" operator="equal">
      <formula>0</formula>
    </cfRule>
    <cfRule type="cellIs" dxfId="0" priority="14290" operator="equal">
      <formula>0</formula>
    </cfRule>
    <cfRule type="cellIs" dxfId="0" priority="14291" operator="equal">
      <formula>0</formula>
    </cfRule>
    <cfRule type="cellIs" dxfId="0" priority="14292" operator="equal">
      <formula>0</formula>
    </cfRule>
    <cfRule type="cellIs" dxfId="0" priority="14293" operator="equal">
      <formula>0</formula>
    </cfRule>
    <cfRule type="cellIs" dxfId="0" priority="14294" operator="equal">
      <formula>0</formula>
    </cfRule>
    <cfRule type="cellIs" dxfId="0" priority="14295" operator="equal">
      <formula>0</formula>
    </cfRule>
    <cfRule type="cellIs" dxfId="0" priority="14296" operator="equal">
      <formula>0</formula>
    </cfRule>
    <cfRule type="cellIs" dxfId="0" priority="14297" operator="equal">
      <formula>0</formula>
    </cfRule>
    <cfRule type="cellIs" dxfId="0" priority="14298" operator="equal">
      <formula>0</formula>
    </cfRule>
    <cfRule type="cellIs" dxfId="0" priority="14299" operator="equal">
      <formula>0</formula>
    </cfRule>
    <cfRule type="cellIs" dxfId="0" priority="14300" operator="equal">
      <formula>0</formula>
    </cfRule>
    <cfRule type="cellIs" dxfId="0" priority="14301" operator="equal">
      <formula>0</formula>
    </cfRule>
    <cfRule type="cellIs" dxfId="0" priority="14302" operator="equal">
      <formula>0</formula>
    </cfRule>
    <cfRule type="cellIs" dxfId="0" priority="14303" operator="equal">
      <formula>0</formula>
    </cfRule>
    <cfRule type="cellIs" dxfId="0" priority="14304" operator="equal">
      <formula>0</formula>
    </cfRule>
    <cfRule type="cellIs" dxfId="0" priority="14305" operator="equal">
      <formula>0</formula>
    </cfRule>
    <cfRule type="cellIs" dxfId="0" priority="14306" operator="equal">
      <formula>0</formula>
    </cfRule>
    <cfRule type="cellIs" dxfId="0" priority="14307" operator="equal">
      <formula>0</formula>
    </cfRule>
    <cfRule type="cellIs" dxfId="0" priority="14308" operator="equal">
      <formula>0</formula>
    </cfRule>
    <cfRule type="cellIs" dxfId="0" priority="14309" operator="equal">
      <formula>0</formula>
    </cfRule>
    <cfRule type="cellIs" dxfId="0" priority="14310" operator="equal">
      <formula>0</formula>
    </cfRule>
    <cfRule type="cellIs" dxfId="0" priority="14311" operator="equal">
      <formula>0</formula>
    </cfRule>
    <cfRule type="cellIs" dxfId="0" priority="14312" operator="equal">
      <formula>0</formula>
    </cfRule>
    <cfRule type="cellIs" dxfId="0" priority="14313" operator="equal">
      <formula>0</formula>
    </cfRule>
    <cfRule type="cellIs" dxfId="0" priority="14314" operator="equal">
      <formula>0</formula>
    </cfRule>
    <cfRule type="cellIs" dxfId="0" priority="14315" operator="equal">
      <formula>0</formula>
    </cfRule>
    <cfRule type="cellIs" dxfId="0" priority="14316" operator="equal">
      <formula>0</formula>
    </cfRule>
    <cfRule type="cellIs" dxfId="0" priority="14317" operator="equal">
      <formula>0</formula>
    </cfRule>
    <cfRule type="cellIs" dxfId="0" priority="14318" operator="equal">
      <formula>0</formula>
    </cfRule>
    <cfRule type="cellIs" dxfId="0" priority="14319" operator="equal">
      <formula>0</formula>
    </cfRule>
    <cfRule type="cellIs" dxfId="0" priority="14320" operator="equal">
      <formula>0</formula>
    </cfRule>
    <cfRule type="cellIs" dxfId="0" priority="14321" operator="equal">
      <formula>0</formula>
    </cfRule>
    <cfRule type="cellIs" dxfId="0" priority="14322" operator="equal">
      <formula>0</formula>
    </cfRule>
    <cfRule type="cellIs" dxfId="0" priority="14323" operator="equal">
      <formula>0</formula>
    </cfRule>
    <cfRule type="cellIs" dxfId="0" priority="14324" operator="equal">
      <formula>0</formula>
    </cfRule>
    <cfRule type="cellIs" dxfId="0" priority="14325" operator="equal">
      <formula>0</formula>
    </cfRule>
    <cfRule type="cellIs" dxfId="0" priority="14326" operator="equal">
      <formula>0</formula>
    </cfRule>
    <cfRule type="cellIs" dxfId="0" priority="14327" operator="equal">
      <formula>0</formula>
    </cfRule>
    <cfRule type="cellIs" dxfId="0" priority="14328" operator="equal">
      <formula>0</formula>
    </cfRule>
    <cfRule type="cellIs" dxfId="0" priority="14329" operator="equal">
      <formula>0</formula>
    </cfRule>
    <cfRule type="cellIs" dxfId="0" priority="14330" operator="equal">
      <formula>0</formula>
    </cfRule>
    <cfRule type="cellIs" dxfId="0" priority="14331" operator="equal">
      <formula>0</formula>
    </cfRule>
    <cfRule type="cellIs" dxfId="0" priority="14332" operator="equal">
      <formula>0</formula>
    </cfRule>
    <cfRule type="cellIs" dxfId="0" priority="14333" operator="equal">
      <formula>0</formula>
    </cfRule>
    <cfRule type="cellIs" dxfId="0" priority="14334" operator="equal">
      <formula>0</formula>
    </cfRule>
    <cfRule type="cellIs" dxfId="0" priority="14335" operator="equal">
      <formula>0</formula>
    </cfRule>
    <cfRule type="cellIs" dxfId="0" priority="14336" operator="equal">
      <formula>0</formula>
    </cfRule>
    <cfRule type="cellIs" dxfId="0" priority="14337" operator="equal">
      <formula>0</formula>
    </cfRule>
    <cfRule type="cellIs" dxfId="0" priority="14338" operator="equal">
      <formula>0</formula>
    </cfRule>
    <cfRule type="cellIs" dxfId="0" priority="14339" operator="equal">
      <formula>0</formula>
    </cfRule>
    <cfRule type="cellIs" dxfId="0" priority="14340" operator="equal">
      <formula>0</formula>
    </cfRule>
    <cfRule type="cellIs" dxfId="0" priority="14341" operator="equal">
      <formula>0</formula>
    </cfRule>
    <cfRule type="cellIs" dxfId="0" priority="14342" operator="equal">
      <formula>0</formula>
    </cfRule>
    <cfRule type="cellIs" dxfId="0" priority="14343" operator="equal">
      <formula>0</formula>
    </cfRule>
    <cfRule type="cellIs" dxfId="0" priority="14344" operator="equal">
      <formula>0</formula>
    </cfRule>
    <cfRule type="cellIs" dxfId="0" priority="14345" operator="equal">
      <formula>0</formula>
    </cfRule>
    <cfRule type="cellIs" dxfId="0" priority="14346" operator="equal">
      <formula>0</formula>
    </cfRule>
    <cfRule type="cellIs" dxfId="0" priority="14347" operator="equal">
      <formula>0</formula>
    </cfRule>
    <cfRule type="cellIs" dxfId="0" priority="14348" operator="equal">
      <formula>0</formula>
    </cfRule>
    <cfRule type="cellIs" dxfId="0" priority="14349" operator="equal">
      <formula>0</formula>
    </cfRule>
    <cfRule type="cellIs" dxfId="0" priority="14350" operator="equal">
      <formula>0</formula>
    </cfRule>
    <cfRule type="cellIs" dxfId="0" priority="14351" operator="equal">
      <formula>0</formula>
    </cfRule>
    <cfRule type="cellIs" dxfId="0" priority="14352" operator="equal">
      <formula>0</formula>
    </cfRule>
    <cfRule type="cellIs" dxfId="0" priority="14353" operator="equal">
      <formula>0</formula>
    </cfRule>
    <cfRule type="cellIs" dxfId="0" priority="14354" operator="equal">
      <formula>0</formula>
    </cfRule>
    <cfRule type="cellIs" dxfId="0" priority="14355" operator="equal">
      <formula>0</formula>
    </cfRule>
    <cfRule type="cellIs" dxfId="0" priority="14356" operator="equal">
      <formula>0</formula>
    </cfRule>
    <cfRule type="cellIs" dxfId="0" priority="14357" operator="equal">
      <formula>0</formula>
    </cfRule>
    <cfRule type="cellIs" dxfId="0" priority="14358" operator="equal">
      <formula>0</formula>
    </cfRule>
    <cfRule type="cellIs" dxfId="0" priority="14359" operator="equal">
      <formula>0</formula>
    </cfRule>
    <cfRule type="cellIs" dxfId="0" priority="14360" operator="equal">
      <formula>0</formula>
    </cfRule>
    <cfRule type="cellIs" dxfId="0" priority="14361" operator="equal">
      <formula>0</formula>
    </cfRule>
    <cfRule type="cellIs" dxfId="0" priority="14362" operator="equal">
      <formula>0</formula>
    </cfRule>
    <cfRule type="cellIs" dxfId="0" priority="14363" operator="equal">
      <formula>0</formula>
    </cfRule>
    <cfRule type="cellIs" dxfId="0" priority="14364" operator="equal">
      <formula>0</formula>
    </cfRule>
    <cfRule type="cellIs" dxfId="0" priority="14365" operator="equal">
      <formula>0</formula>
    </cfRule>
    <cfRule type="cellIs" dxfId="0" priority="14366" operator="equal">
      <formula>0</formula>
    </cfRule>
    <cfRule type="cellIs" dxfId="0" priority="14367" operator="equal">
      <formula>0</formula>
    </cfRule>
    <cfRule type="cellIs" dxfId="0" priority="14368" operator="equal">
      <formula>0</formula>
    </cfRule>
    <cfRule type="cellIs" dxfId="0" priority="14369" operator="equal">
      <formula>0</formula>
    </cfRule>
    <cfRule type="cellIs" dxfId="0" priority="14370" operator="equal">
      <formula>0</formula>
    </cfRule>
    <cfRule type="cellIs" dxfId="0" priority="14371" operator="equal">
      <formula>0</formula>
    </cfRule>
    <cfRule type="cellIs" dxfId="0" priority="14372" operator="equal">
      <formula>0</formula>
    </cfRule>
    <cfRule type="cellIs" dxfId="0" priority="14373" operator="equal">
      <formula>0</formula>
    </cfRule>
    <cfRule type="cellIs" dxfId="0" priority="14374" operator="equal">
      <formula>0</formula>
    </cfRule>
    <cfRule type="cellIs" dxfId="0" priority="14375" operator="equal">
      <formula>0</formula>
    </cfRule>
    <cfRule type="cellIs" dxfId="0" priority="14376" operator="equal">
      <formula>0</formula>
    </cfRule>
    <cfRule type="cellIs" dxfId="0" priority="14377" operator="equal">
      <formula>0</formula>
    </cfRule>
    <cfRule type="cellIs" dxfId="0" priority="14378" operator="equal">
      <formula>0</formula>
    </cfRule>
    <cfRule type="cellIs" dxfId="0" priority="14379" operator="equal">
      <formula>0</formula>
    </cfRule>
    <cfRule type="cellIs" dxfId="0" priority="14380" operator="equal">
      <formula>0</formula>
    </cfRule>
    <cfRule type="cellIs" dxfId="0" priority="14381" operator="equal">
      <formula>0</formula>
    </cfRule>
    <cfRule type="cellIs" dxfId="0" priority="14382" operator="equal">
      <formula>0</formula>
    </cfRule>
    <cfRule type="cellIs" dxfId="0" priority="14383" operator="equal">
      <formula>0</formula>
    </cfRule>
    <cfRule type="cellIs" dxfId="0" priority="14384" operator="equal">
      <formula>0</formula>
    </cfRule>
    <cfRule type="cellIs" dxfId="0" priority="14385" operator="equal">
      <formula>0</formula>
    </cfRule>
    <cfRule type="cellIs" dxfId="0" priority="14386" operator="equal">
      <formula>0</formula>
    </cfRule>
    <cfRule type="cellIs" dxfId="0" priority="14387" operator="equal">
      <formula>0</formula>
    </cfRule>
    <cfRule type="cellIs" dxfId="0" priority="14388" operator="equal">
      <formula>0</formula>
    </cfRule>
    <cfRule type="cellIs" dxfId="0" priority="14389" operator="equal">
      <formula>0</formula>
    </cfRule>
    <cfRule type="cellIs" dxfId="0" priority="14390" operator="equal">
      <formula>0</formula>
    </cfRule>
    <cfRule type="cellIs" dxfId="0" priority="14391" operator="equal">
      <formula>0</formula>
    </cfRule>
    <cfRule type="cellIs" dxfId="0" priority="14392" operator="equal">
      <formula>0</formula>
    </cfRule>
    <cfRule type="cellIs" dxfId="0" priority="14393" operator="equal">
      <formula>0</formula>
    </cfRule>
    <cfRule type="cellIs" dxfId="0" priority="14394" operator="equal">
      <formula>0</formula>
    </cfRule>
    <cfRule type="cellIs" dxfId="0" priority="14395" operator="equal">
      <formula>0</formula>
    </cfRule>
    <cfRule type="cellIs" dxfId="0" priority="14396" operator="equal">
      <formula>0</formula>
    </cfRule>
    <cfRule type="cellIs" dxfId="0" priority="14397" operator="equal">
      <formula>0</formula>
    </cfRule>
    <cfRule type="cellIs" dxfId="0" priority="14398" operator="equal">
      <formula>0</formula>
    </cfRule>
    <cfRule type="cellIs" dxfId="0" priority="14399" operator="equal">
      <formula>0</formula>
    </cfRule>
    <cfRule type="cellIs" dxfId="0" priority="14400" operator="equal">
      <formula>0</formula>
    </cfRule>
    <cfRule type="cellIs" dxfId="0" priority="14401" operator="equal">
      <formula>0</formula>
    </cfRule>
    <cfRule type="cellIs" dxfId="0" priority="14402" operator="equal">
      <formula>0</formula>
    </cfRule>
    <cfRule type="cellIs" dxfId="0" priority="14403" operator="equal">
      <formula>0</formula>
    </cfRule>
    <cfRule type="cellIs" dxfId="0" priority="14404" operator="equal">
      <formula>0</formula>
    </cfRule>
    <cfRule type="cellIs" dxfId="0" priority="14405" operator="equal">
      <formula>0</formula>
    </cfRule>
    <cfRule type="cellIs" dxfId="0" priority="14406" operator="equal">
      <formula>0</formula>
    </cfRule>
    <cfRule type="cellIs" dxfId="0" priority="14407" operator="equal">
      <formula>0</formula>
    </cfRule>
    <cfRule type="cellIs" dxfId="0" priority="14408" operator="equal">
      <formula>0</formula>
    </cfRule>
    <cfRule type="cellIs" dxfId="0" priority="14409" operator="equal">
      <formula>0</formula>
    </cfRule>
    <cfRule type="cellIs" dxfId="0" priority="14410" operator="equal">
      <formula>0</formula>
    </cfRule>
    <cfRule type="cellIs" dxfId="0" priority="14411" operator="equal">
      <formula>0</formula>
    </cfRule>
    <cfRule type="cellIs" dxfId="0" priority="14412" operator="equal">
      <formula>0</formula>
    </cfRule>
    <cfRule type="cellIs" dxfId="0" priority="14413" operator="equal">
      <formula>0</formula>
    </cfRule>
    <cfRule type="cellIs" dxfId="0" priority="14414" operator="equal">
      <formula>0</formula>
    </cfRule>
    <cfRule type="cellIs" dxfId="0" priority="14415" operator="equal">
      <formula>0</formula>
    </cfRule>
    <cfRule type="cellIs" dxfId="0" priority="14416" operator="equal">
      <formula>0</formula>
    </cfRule>
  </conditionalFormatting>
  <conditionalFormatting sqref="D584">
    <cfRule type="cellIs" dxfId="0" priority="10769" operator="equal">
      <formula>0</formula>
    </cfRule>
    <cfRule type="cellIs" dxfId="0" priority="10770" operator="equal">
      <formula>0</formula>
    </cfRule>
    <cfRule type="cellIs" dxfId="0" priority="10771" operator="equal">
      <formula>0</formula>
    </cfRule>
    <cfRule type="cellIs" dxfId="0" priority="10772" operator="equal">
      <formula>0</formula>
    </cfRule>
    <cfRule type="cellIs" dxfId="0" priority="10773" operator="equal">
      <formula>0</formula>
    </cfRule>
    <cfRule type="cellIs" dxfId="0" priority="10774" operator="equal">
      <formula>0</formula>
    </cfRule>
    <cfRule type="cellIs" dxfId="0" priority="10775" operator="equal">
      <formula>0</formula>
    </cfRule>
    <cfRule type="cellIs" dxfId="0" priority="10776" operator="equal">
      <formula>0</formula>
    </cfRule>
    <cfRule type="cellIs" dxfId="0" priority="10777" operator="equal">
      <formula>0</formula>
    </cfRule>
    <cfRule type="cellIs" dxfId="0" priority="10778" operator="equal">
      <formula>0</formula>
    </cfRule>
    <cfRule type="cellIs" dxfId="0" priority="10779" operator="equal">
      <formula>0</formula>
    </cfRule>
    <cfRule type="cellIs" dxfId="0" priority="10780" operator="equal">
      <formula>0</formula>
    </cfRule>
    <cfRule type="cellIs" dxfId="0" priority="10781" operator="equal">
      <formula>0</formula>
    </cfRule>
    <cfRule type="cellIs" dxfId="0" priority="10782" operator="equal">
      <formula>0</formula>
    </cfRule>
    <cfRule type="cellIs" dxfId="0" priority="10783" operator="equal">
      <formula>0</formula>
    </cfRule>
    <cfRule type="cellIs" dxfId="0" priority="10784" operator="equal">
      <formula>0</formula>
    </cfRule>
    <cfRule type="cellIs" dxfId="0" priority="10785" operator="equal">
      <formula>0</formula>
    </cfRule>
    <cfRule type="cellIs" dxfId="0" priority="10786" operator="equal">
      <formula>0</formula>
    </cfRule>
    <cfRule type="cellIs" dxfId="0" priority="10787" operator="equal">
      <formula>0</formula>
    </cfRule>
    <cfRule type="cellIs" dxfId="0" priority="10788" operator="equal">
      <formula>0</formula>
    </cfRule>
    <cfRule type="cellIs" dxfId="0" priority="10789" operator="equal">
      <formula>0</formula>
    </cfRule>
    <cfRule type="cellIs" dxfId="0" priority="10790" operator="equal">
      <formula>0</formula>
    </cfRule>
    <cfRule type="cellIs" dxfId="0" priority="10791" operator="equal">
      <formula>0</formula>
    </cfRule>
    <cfRule type="cellIs" dxfId="0" priority="10792" operator="equal">
      <formula>0</formula>
    </cfRule>
    <cfRule type="cellIs" dxfId="0" priority="10793" operator="equal">
      <formula>0</formula>
    </cfRule>
    <cfRule type="cellIs" dxfId="0" priority="10794" operator="equal">
      <formula>0</formula>
    </cfRule>
    <cfRule type="cellIs" dxfId="0" priority="10795" operator="equal">
      <formula>0</formula>
    </cfRule>
    <cfRule type="cellIs" dxfId="0" priority="10796" operator="equal">
      <formula>0</formula>
    </cfRule>
    <cfRule type="cellIs" dxfId="0" priority="10797" operator="equal">
      <formula>0</formula>
    </cfRule>
    <cfRule type="cellIs" dxfId="0" priority="10798" operator="equal">
      <formula>0</formula>
    </cfRule>
    <cfRule type="cellIs" dxfId="0" priority="10799" operator="equal">
      <formula>0</formula>
    </cfRule>
    <cfRule type="cellIs" dxfId="0" priority="10800" operator="equal">
      <formula>0</formula>
    </cfRule>
    <cfRule type="cellIs" dxfId="0" priority="10801" operator="equal">
      <formula>0</formula>
    </cfRule>
    <cfRule type="cellIs" dxfId="0" priority="10802" operator="equal">
      <formula>0</formula>
    </cfRule>
    <cfRule type="cellIs" dxfId="0" priority="10803" operator="equal">
      <formula>0</formula>
    </cfRule>
    <cfRule type="cellIs" dxfId="0" priority="10804" operator="equal">
      <formula>0</formula>
    </cfRule>
    <cfRule type="cellIs" dxfId="0" priority="10805" operator="equal">
      <formula>0</formula>
    </cfRule>
    <cfRule type="cellIs" dxfId="0" priority="10806" operator="equal">
      <formula>0</formula>
    </cfRule>
    <cfRule type="cellIs" dxfId="0" priority="10807" operator="equal">
      <formula>0</formula>
    </cfRule>
    <cfRule type="cellIs" dxfId="0" priority="10808" operator="equal">
      <formula>0</formula>
    </cfRule>
    <cfRule type="cellIs" dxfId="0" priority="10809" operator="equal">
      <formula>0</formula>
    </cfRule>
    <cfRule type="cellIs" dxfId="0" priority="10810" operator="equal">
      <formula>0</formula>
    </cfRule>
    <cfRule type="cellIs" dxfId="0" priority="10811" operator="equal">
      <formula>0</formula>
    </cfRule>
    <cfRule type="cellIs" dxfId="0" priority="10812" operator="equal">
      <formula>0</formula>
    </cfRule>
    <cfRule type="cellIs" dxfId="0" priority="10813" operator="equal">
      <formula>0</formula>
    </cfRule>
    <cfRule type="cellIs" dxfId="0" priority="10814" operator="equal">
      <formula>0</formula>
    </cfRule>
    <cfRule type="cellIs" dxfId="0" priority="10815" operator="equal">
      <formula>0</formula>
    </cfRule>
    <cfRule type="cellIs" dxfId="0" priority="10816" operator="equal">
      <formula>0</formula>
    </cfRule>
    <cfRule type="cellIs" dxfId="0" priority="10817" operator="equal">
      <formula>0</formula>
    </cfRule>
    <cfRule type="cellIs" dxfId="0" priority="10818" operator="equal">
      <formula>0</formula>
    </cfRule>
    <cfRule type="cellIs" dxfId="0" priority="10819" operator="equal">
      <formula>0</formula>
    </cfRule>
    <cfRule type="cellIs" dxfId="0" priority="10820" operator="equal">
      <formula>0</formula>
    </cfRule>
    <cfRule type="cellIs" dxfId="0" priority="10821" operator="equal">
      <formula>0</formula>
    </cfRule>
    <cfRule type="cellIs" dxfId="0" priority="10822" operator="equal">
      <formula>0</formula>
    </cfRule>
    <cfRule type="cellIs" dxfId="0" priority="10823" operator="equal">
      <formula>0</formula>
    </cfRule>
    <cfRule type="cellIs" dxfId="0" priority="10824" operator="equal">
      <formula>0</formula>
    </cfRule>
    <cfRule type="cellIs" dxfId="0" priority="10825" operator="equal">
      <formula>0</formula>
    </cfRule>
    <cfRule type="cellIs" dxfId="0" priority="10826" operator="equal">
      <formula>0</formula>
    </cfRule>
    <cfRule type="cellIs" dxfId="0" priority="10827" operator="equal">
      <formula>0</formula>
    </cfRule>
    <cfRule type="cellIs" dxfId="0" priority="10828" operator="equal">
      <formula>0</formula>
    </cfRule>
    <cfRule type="cellIs" dxfId="0" priority="10829" operator="equal">
      <formula>0</formula>
    </cfRule>
    <cfRule type="cellIs" dxfId="0" priority="10830" operator="equal">
      <formula>0</formula>
    </cfRule>
    <cfRule type="cellIs" dxfId="0" priority="10831" operator="equal">
      <formula>0</formula>
    </cfRule>
    <cfRule type="cellIs" dxfId="0" priority="10832" operator="equal">
      <formula>0</formula>
    </cfRule>
    <cfRule type="cellIs" dxfId="0" priority="10833" operator="equal">
      <formula>0</formula>
    </cfRule>
    <cfRule type="cellIs" dxfId="0" priority="10834" operator="equal">
      <formula>0</formula>
    </cfRule>
    <cfRule type="cellIs" dxfId="0" priority="10835" operator="equal">
      <formula>0</formula>
    </cfRule>
    <cfRule type="cellIs" dxfId="0" priority="10836" operator="equal">
      <formula>0</formula>
    </cfRule>
    <cfRule type="cellIs" dxfId="0" priority="10837" operator="equal">
      <formula>0</formula>
    </cfRule>
    <cfRule type="cellIs" dxfId="0" priority="10838" operator="equal">
      <formula>0</formula>
    </cfRule>
    <cfRule type="cellIs" dxfId="0" priority="10839" operator="equal">
      <formula>0</formula>
    </cfRule>
    <cfRule type="cellIs" dxfId="0" priority="10840" operator="equal">
      <formula>0</formula>
    </cfRule>
    <cfRule type="cellIs" dxfId="0" priority="10841" operator="equal">
      <formula>0</formula>
    </cfRule>
    <cfRule type="cellIs" dxfId="0" priority="10842" operator="equal">
      <formula>0</formula>
    </cfRule>
    <cfRule type="cellIs" dxfId="0" priority="10843" operator="equal">
      <formula>0</formula>
    </cfRule>
    <cfRule type="cellIs" dxfId="0" priority="10844" operator="equal">
      <formula>0</formula>
    </cfRule>
    <cfRule type="cellIs" dxfId="0" priority="10845" operator="equal">
      <formula>0</formula>
    </cfRule>
    <cfRule type="cellIs" dxfId="0" priority="10846" operator="equal">
      <formula>0</formula>
    </cfRule>
    <cfRule type="cellIs" dxfId="0" priority="10847" operator="equal">
      <formula>0</formula>
    </cfRule>
    <cfRule type="cellIs" dxfId="0" priority="10848" operator="equal">
      <formula>0</formula>
    </cfRule>
    <cfRule type="cellIs" dxfId="0" priority="10849" operator="equal">
      <formula>0</formula>
    </cfRule>
    <cfRule type="cellIs" dxfId="0" priority="10850" operator="equal">
      <formula>0</formula>
    </cfRule>
    <cfRule type="cellIs" dxfId="0" priority="10851" operator="equal">
      <formula>0</formula>
    </cfRule>
    <cfRule type="cellIs" dxfId="0" priority="10852" operator="equal">
      <formula>0</formula>
    </cfRule>
    <cfRule type="cellIs" dxfId="0" priority="10853" operator="equal">
      <formula>0</formula>
    </cfRule>
    <cfRule type="cellIs" dxfId="0" priority="10854" operator="equal">
      <formula>0</formula>
    </cfRule>
    <cfRule type="cellIs" dxfId="0" priority="10855" operator="equal">
      <formula>0</formula>
    </cfRule>
    <cfRule type="cellIs" dxfId="0" priority="10856" operator="equal">
      <formula>0</formula>
    </cfRule>
    <cfRule type="cellIs" dxfId="0" priority="10857" operator="equal">
      <formula>0</formula>
    </cfRule>
    <cfRule type="cellIs" dxfId="0" priority="10858" operator="equal">
      <formula>0</formula>
    </cfRule>
    <cfRule type="cellIs" dxfId="0" priority="10859" operator="equal">
      <formula>0</formula>
    </cfRule>
    <cfRule type="cellIs" dxfId="0" priority="10860" operator="equal">
      <formula>0</formula>
    </cfRule>
    <cfRule type="cellIs" dxfId="0" priority="10861" operator="equal">
      <formula>0</formula>
    </cfRule>
    <cfRule type="cellIs" dxfId="0" priority="10862" operator="equal">
      <formula>0</formula>
    </cfRule>
    <cfRule type="cellIs" dxfId="0" priority="10863" operator="equal">
      <formula>0</formula>
    </cfRule>
    <cfRule type="cellIs" dxfId="0" priority="10864" operator="equal">
      <formula>0</formula>
    </cfRule>
    <cfRule type="cellIs" dxfId="0" priority="10865" operator="equal">
      <formula>0</formula>
    </cfRule>
    <cfRule type="cellIs" dxfId="0" priority="10866" operator="equal">
      <formula>0</formula>
    </cfRule>
    <cfRule type="cellIs" dxfId="0" priority="10867" operator="equal">
      <formula>0</formula>
    </cfRule>
    <cfRule type="cellIs" dxfId="0" priority="10868" operator="equal">
      <formula>0</formula>
    </cfRule>
    <cfRule type="cellIs" dxfId="0" priority="10869" operator="equal">
      <formula>0</formula>
    </cfRule>
    <cfRule type="cellIs" dxfId="0" priority="10870" operator="equal">
      <formula>0</formula>
    </cfRule>
    <cfRule type="cellIs" dxfId="0" priority="10871" operator="equal">
      <formula>0</formula>
    </cfRule>
    <cfRule type="cellIs" dxfId="0" priority="10872" operator="equal">
      <formula>0</formula>
    </cfRule>
    <cfRule type="cellIs" dxfId="0" priority="10873" operator="equal">
      <formula>0</formula>
    </cfRule>
    <cfRule type="cellIs" dxfId="0" priority="10874" operator="equal">
      <formula>0</formula>
    </cfRule>
    <cfRule type="cellIs" dxfId="0" priority="10875" operator="equal">
      <formula>0</formula>
    </cfRule>
    <cfRule type="cellIs" dxfId="0" priority="10876" operator="equal">
      <formula>0</formula>
    </cfRule>
    <cfRule type="cellIs" dxfId="0" priority="10877" operator="equal">
      <formula>0</formula>
    </cfRule>
    <cfRule type="cellIs" dxfId="0" priority="10878" operator="equal">
      <formula>0</formula>
    </cfRule>
    <cfRule type="cellIs" dxfId="0" priority="10879" operator="equal">
      <formula>0</formula>
    </cfRule>
    <cfRule type="cellIs" dxfId="0" priority="10880" operator="equal">
      <formula>0</formula>
    </cfRule>
    <cfRule type="cellIs" dxfId="0" priority="10881" operator="equal">
      <formula>0</formula>
    </cfRule>
    <cfRule type="cellIs" dxfId="0" priority="10882" operator="equal">
      <formula>0</formula>
    </cfRule>
    <cfRule type="cellIs" dxfId="0" priority="10883" operator="equal">
      <formula>0</formula>
    </cfRule>
    <cfRule type="cellIs" dxfId="0" priority="10884" operator="equal">
      <formula>0</formula>
    </cfRule>
    <cfRule type="cellIs" dxfId="0" priority="10885" operator="equal">
      <formula>0</formula>
    </cfRule>
    <cfRule type="cellIs" dxfId="0" priority="10886" operator="equal">
      <formula>0</formula>
    </cfRule>
    <cfRule type="cellIs" dxfId="0" priority="10887" operator="equal">
      <formula>0</formula>
    </cfRule>
    <cfRule type="cellIs" dxfId="0" priority="10888" operator="equal">
      <formula>0</formula>
    </cfRule>
    <cfRule type="cellIs" dxfId="0" priority="10889" operator="equal">
      <formula>0</formula>
    </cfRule>
    <cfRule type="cellIs" dxfId="0" priority="10890" operator="equal">
      <formula>0</formula>
    </cfRule>
    <cfRule type="cellIs" dxfId="0" priority="10891" operator="equal">
      <formula>0</formula>
    </cfRule>
    <cfRule type="cellIs" dxfId="0" priority="10892" operator="equal">
      <formula>0</formula>
    </cfRule>
    <cfRule type="cellIs" dxfId="0" priority="10893" operator="equal">
      <formula>0</formula>
    </cfRule>
    <cfRule type="cellIs" dxfId="0" priority="10894" operator="equal">
      <formula>0</formula>
    </cfRule>
    <cfRule type="cellIs" dxfId="0" priority="10895" operator="equal">
      <formula>0</formula>
    </cfRule>
    <cfRule type="cellIs" dxfId="0" priority="10896" operator="equal">
      <formula>0</formula>
    </cfRule>
    <cfRule type="cellIs" dxfId="0" priority="10897" operator="equal">
      <formula>0</formula>
    </cfRule>
    <cfRule type="cellIs" dxfId="0" priority="10898" operator="equal">
      <formula>0</formula>
    </cfRule>
    <cfRule type="cellIs" dxfId="0" priority="10899" operator="equal">
      <formula>0</formula>
    </cfRule>
    <cfRule type="cellIs" dxfId="0" priority="10900" operator="equal">
      <formula>0</formula>
    </cfRule>
    <cfRule type="cellIs" dxfId="0" priority="10901" operator="equal">
      <formula>0</formula>
    </cfRule>
    <cfRule type="cellIs" dxfId="0" priority="10902" operator="equal">
      <formula>0</formula>
    </cfRule>
    <cfRule type="cellIs" dxfId="0" priority="10903" operator="equal">
      <formula>0</formula>
    </cfRule>
    <cfRule type="cellIs" dxfId="0" priority="10904" operator="equal">
      <formula>0</formula>
    </cfRule>
    <cfRule type="cellIs" dxfId="0" priority="10905" operator="equal">
      <formula>0</formula>
    </cfRule>
    <cfRule type="cellIs" dxfId="0" priority="10906" operator="equal">
      <formula>0</formula>
    </cfRule>
    <cfRule type="cellIs" dxfId="0" priority="10907" operator="equal">
      <formula>0</formula>
    </cfRule>
    <cfRule type="cellIs" dxfId="0" priority="10908" operator="equal">
      <formula>0</formula>
    </cfRule>
    <cfRule type="cellIs" dxfId="0" priority="10909" operator="equal">
      <formula>0</formula>
    </cfRule>
    <cfRule type="cellIs" dxfId="0" priority="10910" operator="equal">
      <formula>0</formula>
    </cfRule>
    <cfRule type="cellIs" dxfId="0" priority="10911" operator="equal">
      <formula>0</formula>
    </cfRule>
    <cfRule type="cellIs" dxfId="0" priority="10912" operator="equal">
      <formula>0</formula>
    </cfRule>
    <cfRule type="cellIs" dxfId="0" priority="10913" operator="equal">
      <formula>0</formula>
    </cfRule>
    <cfRule type="cellIs" dxfId="0" priority="10914" operator="equal">
      <formula>0</formula>
    </cfRule>
    <cfRule type="cellIs" dxfId="0" priority="10915" operator="equal">
      <formula>0</formula>
    </cfRule>
    <cfRule type="cellIs" dxfId="0" priority="10916" operator="equal">
      <formula>0</formula>
    </cfRule>
    <cfRule type="cellIs" dxfId="0" priority="10917" operator="equal">
      <formula>0</formula>
    </cfRule>
    <cfRule type="cellIs" dxfId="0" priority="10918" operator="equal">
      <formula>0</formula>
    </cfRule>
    <cfRule type="cellIs" dxfId="0" priority="10919" operator="equal">
      <formula>0</formula>
    </cfRule>
    <cfRule type="cellIs" dxfId="0" priority="10920" operator="equal">
      <formula>0</formula>
    </cfRule>
    <cfRule type="cellIs" dxfId="0" priority="10921" operator="equal">
      <formula>0</formula>
    </cfRule>
    <cfRule type="cellIs" dxfId="0" priority="10922" operator="equal">
      <formula>0</formula>
    </cfRule>
    <cfRule type="cellIs" dxfId="0" priority="10923" operator="equal">
      <formula>0</formula>
    </cfRule>
    <cfRule type="cellIs" dxfId="0" priority="10924" operator="equal">
      <formula>0</formula>
    </cfRule>
    <cfRule type="cellIs" dxfId="0" priority="10925" operator="equal">
      <formula>0</formula>
    </cfRule>
    <cfRule type="cellIs" dxfId="0" priority="10926" operator="equal">
      <formula>0</formula>
    </cfRule>
    <cfRule type="cellIs" dxfId="0" priority="10927" operator="equal">
      <formula>0</formula>
    </cfRule>
    <cfRule type="cellIs" dxfId="0" priority="10928" operator="equal">
      <formula>0</formula>
    </cfRule>
    <cfRule type="cellIs" dxfId="0" priority="10929" operator="equal">
      <formula>0</formula>
    </cfRule>
    <cfRule type="cellIs" dxfId="0" priority="10930" operator="equal">
      <formula>0</formula>
    </cfRule>
    <cfRule type="cellIs" dxfId="0" priority="10931" operator="equal">
      <formula>0</formula>
    </cfRule>
    <cfRule type="cellIs" dxfId="0" priority="10932" operator="equal">
      <formula>0</formula>
    </cfRule>
    <cfRule type="cellIs" dxfId="0" priority="10933" operator="equal">
      <formula>0</formula>
    </cfRule>
    <cfRule type="cellIs" dxfId="0" priority="10934" operator="equal">
      <formula>0</formula>
    </cfRule>
    <cfRule type="cellIs" dxfId="0" priority="10935" operator="equal">
      <formula>0</formula>
    </cfRule>
    <cfRule type="cellIs" dxfId="0" priority="10936" operator="equal">
      <formula>0</formula>
    </cfRule>
    <cfRule type="cellIs" dxfId="0" priority="10937" operator="equal">
      <formula>0</formula>
    </cfRule>
    <cfRule type="cellIs" dxfId="0" priority="10938" operator="equal">
      <formula>0</formula>
    </cfRule>
    <cfRule type="cellIs" dxfId="0" priority="10939" operator="equal">
      <formula>0</formula>
    </cfRule>
    <cfRule type="cellIs" dxfId="0" priority="10940" operator="equal">
      <formula>0</formula>
    </cfRule>
    <cfRule type="cellIs" dxfId="0" priority="10941" operator="equal">
      <formula>0</formula>
    </cfRule>
    <cfRule type="cellIs" dxfId="0" priority="10942" operator="equal">
      <formula>0</formula>
    </cfRule>
    <cfRule type="cellIs" dxfId="0" priority="10943" operator="equal">
      <formula>0</formula>
    </cfRule>
    <cfRule type="cellIs" dxfId="0" priority="10944" operator="equal">
      <formula>0</formula>
    </cfRule>
    <cfRule type="cellIs" dxfId="0" priority="10945" operator="equal">
      <formula>0</formula>
    </cfRule>
    <cfRule type="cellIs" dxfId="0" priority="10946" operator="equal">
      <formula>0</formula>
    </cfRule>
    <cfRule type="cellIs" dxfId="0" priority="10947" operator="equal">
      <formula>0</formula>
    </cfRule>
    <cfRule type="cellIs" dxfId="0" priority="10948" operator="equal">
      <formula>0</formula>
    </cfRule>
    <cfRule type="cellIs" dxfId="0" priority="10949" operator="equal">
      <formula>0</formula>
    </cfRule>
    <cfRule type="cellIs" dxfId="0" priority="10950" operator="equal">
      <formula>0</formula>
    </cfRule>
    <cfRule type="cellIs" dxfId="0" priority="10951" operator="equal">
      <formula>0</formula>
    </cfRule>
    <cfRule type="cellIs" dxfId="0" priority="10952" operator="equal">
      <formula>0</formula>
    </cfRule>
    <cfRule type="cellIs" dxfId="0" priority="10953" operator="equal">
      <formula>0</formula>
    </cfRule>
    <cfRule type="cellIs" dxfId="0" priority="10954" operator="equal">
      <formula>0</formula>
    </cfRule>
    <cfRule type="cellIs" dxfId="0" priority="10955" operator="equal">
      <formula>0</formula>
    </cfRule>
    <cfRule type="cellIs" dxfId="0" priority="10956" operator="equal">
      <formula>0</formula>
    </cfRule>
    <cfRule type="cellIs" dxfId="0" priority="10957" operator="equal">
      <formula>0</formula>
    </cfRule>
    <cfRule type="cellIs" dxfId="0" priority="10958" operator="equal">
      <formula>0</formula>
    </cfRule>
    <cfRule type="cellIs" dxfId="0" priority="10959" operator="equal">
      <formula>0</formula>
    </cfRule>
    <cfRule type="cellIs" dxfId="0" priority="10960" operator="equal">
      <formula>0</formula>
    </cfRule>
    <cfRule type="cellIs" dxfId="0" priority="10961" operator="equal">
      <formula>0</formula>
    </cfRule>
    <cfRule type="cellIs" dxfId="0" priority="10962" operator="equal">
      <formula>0</formula>
    </cfRule>
    <cfRule type="cellIs" dxfId="0" priority="10963" operator="equal">
      <formula>0</formula>
    </cfRule>
    <cfRule type="cellIs" dxfId="0" priority="10964" operator="equal">
      <formula>0</formula>
    </cfRule>
    <cfRule type="cellIs" dxfId="0" priority="10965" operator="equal">
      <formula>0</formula>
    </cfRule>
    <cfRule type="cellIs" dxfId="0" priority="10966" operator="equal">
      <formula>0</formula>
    </cfRule>
    <cfRule type="cellIs" dxfId="0" priority="10967" operator="equal">
      <formula>0</formula>
    </cfRule>
    <cfRule type="cellIs" dxfId="0" priority="10968" operator="equal">
      <formula>0</formula>
    </cfRule>
    <cfRule type="cellIs" dxfId="0" priority="10969" operator="equal">
      <formula>0</formula>
    </cfRule>
    <cfRule type="cellIs" dxfId="0" priority="10970" operator="equal">
      <formula>0</formula>
    </cfRule>
    <cfRule type="cellIs" dxfId="0" priority="10971" operator="equal">
      <formula>0</formula>
    </cfRule>
    <cfRule type="cellIs" dxfId="0" priority="10972" operator="equal">
      <formula>0</formula>
    </cfRule>
    <cfRule type="cellIs" dxfId="0" priority="10973" operator="equal">
      <formula>0</formula>
    </cfRule>
    <cfRule type="cellIs" dxfId="0" priority="10974" operator="equal">
      <formula>0</formula>
    </cfRule>
    <cfRule type="cellIs" dxfId="0" priority="10975" operator="equal">
      <formula>0</formula>
    </cfRule>
    <cfRule type="cellIs" dxfId="0" priority="10976" operator="equal">
      <formula>0</formula>
    </cfRule>
    <cfRule type="cellIs" dxfId="0" priority="10977" operator="equal">
      <formula>0</formula>
    </cfRule>
    <cfRule type="cellIs" dxfId="0" priority="10978" operator="equal">
      <formula>0</formula>
    </cfRule>
    <cfRule type="cellIs" dxfId="0" priority="10979" operator="equal">
      <formula>0</formula>
    </cfRule>
    <cfRule type="cellIs" dxfId="0" priority="10980" operator="equal">
      <formula>0</formula>
    </cfRule>
    <cfRule type="cellIs" dxfId="0" priority="10981" operator="equal">
      <formula>0</formula>
    </cfRule>
    <cfRule type="cellIs" dxfId="0" priority="10982" operator="equal">
      <formula>0</formula>
    </cfRule>
    <cfRule type="cellIs" dxfId="0" priority="10983" operator="equal">
      <formula>0</formula>
    </cfRule>
    <cfRule type="cellIs" dxfId="0" priority="10984" operator="equal">
      <formula>0</formula>
    </cfRule>
    <cfRule type="cellIs" dxfId="0" priority="10985" operator="equal">
      <formula>0</formula>
    </cfRule>
    <cfRule type="cellIs" dxfId="0" priority="10986" operator="equal">
      <formula>0</formula>
    </cfRule>
    <cfRule type="cellIs" dxfId="0" priority="10987" operator="equal">
      <formula>0</formula>
    </cfRule>
    <cfRule type="cellIs" dxfId="0" priority="10988" operator="equal">
      <formula>0</formula>
    </cfRule>
    <cfRule type="cellIs" dxfId="0" priority="10989" operator="equal">
      <formula>0</formula>
    </cfRule>
    <cfRule type="cellIs" dxfId="0" priority="10990" operator="equal">
      <formula>0</formula>
    </cfRule>
    <cfRule type="cellIs" dxfId="0" priority="10991" operator="equal">
      <formula>0</formula>
    </cfRule>
    <cfRule type="cellIs" dxfId="0" priority="10992" operator="equal">
      <formula>0</formula>
    </cfRule>
    <cfRule type="cellIs" dxfId="0" priority="10993" operator="equal">
      <formula>0</formula>
    </cfRule>
    <cfRule type="cellIs" dxfId="0" priority="10994" operator="equal">
      <formula>0</formula>
    </cfRule>
    <cfRule type="cellIs" dxfId="0" priority="10995" operator="equal">
      <formula>0</formula>
    </cfRule>
    <cfRule type="cellIs" dxfId="0" priority="10996" operator="equal">
      <formula>0</formula>
    </cfRule>
    <cfRule type="cellIs" dxfId="0" priority="10997" operator="equal">
      <formula>0</formula>
    </cfRule>
    <cfRule type="cellIs" dxfId="0" priority="10998" operator="equal">
      <formula>0</formula>
    </cfRule>
    <cfRule type="cellIs" dxfId="0" priority="10999" operator="equal">
      <formula>0</formula>
    </cfRule>
    <cfRule type="cellIs" dxfId="0" priority="11000" operator="equal">
      <formula>0</formula>
    </cfRule>
    <cfRule type="cellIs" dxfId="0" priority="11001" operator="equal">
      <formula>0</formula>
    </cfRule>
    <cfRule type="cellIs" dxfId="0" priority="11002" operator="equal">
      <formula>0</formula>
    </cfRule>
    <cfRule type="cellIs" dxfId="0" priority="11003" operator="equal">
      <formula>0</formula>
    </cfRule>
    <cfRule type="cellIs" dxfId="0" priority="11004" operator="equal">
      <formula>0</formula>
    </cfRule>
    <cfRule type="cellIs" dxfId="0" priority="11005" operator="equal">
      <formula>0</formula>
    </cfRule>
    <cfRule type="cellIs" dxfId="0" priority="11006" operator="equal">
      <formula>0</formula>
    </cfRule>
    <cfRule type="cellIs" dxfId="0" priority="11007" operator="equal">
      <formula>0</formula>
    </cfRule>
    <cfRule type="cellIs" dxfId="0" priority="11008" operator="equal">
      <formula>0</formula>
    </cfRule>
    <cfRule type="cellIs" dxfId="0" priority="11009" operator="equal">
      <formula>0</formula>
    </cfRule>
    <cfRule type="cellIs" dxfId="0" priority="11010" operator="equal">
      <formula>0</formula>
    </cfRule>
    <cfRule type="cellIs" dxfId="0" priority="11011" operator="equal">
      <formula>0</formula>
    </cfRule>
    <cfRule type="cellIs" dxfId="0" priority="11012" operator="equal">
      <formula>0</formula>
    </cfRule>
    <cfRule type="cellIs" dxfId="0" priority="11013" operator="equal">
      <formula>0</formula>
    </cfRule>
    <cfRule type="cellIs" dxfId="0" priority="11014" operator="equal">
      <formula>0</formula>
    </cfRule>
    <cfRule type="cellIs" dxfId="0" priority="11015" operator="equal">
      <formula>0</formula>
    </cfRule>
    <cfRule type="cellIs" dxfId="0" priority="11016" operator="equal">
      <formula>0</formula>
    </cfRule>
    <cfRule type="cellIs" dxfId="0" priority="11017" operator="equal">
      <formula>0</formula>
    </cfRule>
    <cfRule type="cellIs" dxfId="0" priority="11018" operator="equal">
      <formula>0</formula>
    </cfRule>
    <cfRule type="cellIs" dxfId="0" priority="11019" operator="equal">
      <formula>0</formula>
    </cfRule>
    <cfRule type="cellIs" dxfId="0" priority="11020" operator="equal">
      <formula>0</formula>
    </cfRule>
    <cfRule type="cellIs" dxfId="0" priority="11021" operator="equal">
      <formula>0</formula>
    </cfRule>
    <cfRule type="cellIs" dxfId="0" priority="11022" operator="equal">
      <formula>0</formula>
    </cfRule>
    <cfRule type="cellIs" dxfId="0" priority="11023" operator="equal">
      <formula>0</formula>
    </cfRule>
    <cfRule type="cellIs" dxfId="0" priority="11024" operator="equal">
      <formula>0</formula>
    </cfRule>
    <cfRule type="cellIs" dxfId="0" priority="11025" operator="equal">
      <formula>0</formula>
    </cfRule>
    <cfRule type="cellIs" dxfId="0" priority="11026" operator="equal">
      <formula>0</formula>
    </cfRule>
    <cfRule type="cellIs" dxfId="0" priority="11027" operator="equal">
      <formula>0</formula>
    </cfRule>
    <cfRule type="cellIs" dxfId="0" priority="11028" operator="equal">
      <formula>0</formula>
    </cfRule>
    <cfRule type="cellIs" dxfId="0" priority="11029" operator="equal">
      <formula>0</formula>
    </cfRule>
    <cfRule type="cellIs" dxfId="0" priority="11030" operator="equal">
      <formula>0</formula>
    </cfRule>
    <cfRule type="cellIs" dxfId="0" priority="11031" operator="equal">
      <formula>0</formula>
    </cfRule>
    <cfRule type="cellIs" dxfId="0" priority="11032" operator="equal">
      <formula>0</formula>
    </cfRule>
    <cfRule type="cellIs" dxfId="0" priority="11033" operator="equal">
      <formula>0</formula>
    </cfRule>
    <cfRule type="cellIs" dxfId="0" priority="11034" operator="equal">
      <formula>0</formula>
    </cfRule>
    <cfRule type="cellIs" dxfId="0" priority="11035" operator="equal">
      <formula>0</formula>
    </cfRule>
    <cfRule type="cellIs" dxfId="0" priority="11036" operator="equal">
      <formula>0</formula>
    </cfRule>
    <cfRule type="cellIs" dxfId="0" priority="11037" operator="equal">
      <formula>0</formula>
    </cfRule>
    <cfRule type="cellIs" dxfId="0" priority="11038" operator="equal">
      <formula>0</formula>
    </cfRule>
    <cfRule type="cellIs" dxfId="0" priority="11039" operator="equal">
      <formula>0</formula>
    </cfRule>
    <cfRule type="cellIs" dxfId="0" priority="11040" operator="equal">
      <formula>0</formula>
    </cfRule>
    <cfRule type="cellIs" dxfId="0" priority="11041" operator="equal">
      <formula>0</formula>
    </cfRule>
    <cfRule type="cellIs" dxfId="0" priority="11042" operator="equal">
      <formula>0</formula>
    </cfRule>
    <cfRule type="cellIs" dxfId="0" priority="11043" operator="equal">
      <formula>0</formula>
    </cfRule>
    <cfRule type="cellIs" dxfId="0" priority="11044" operator="equal">
      <formula>0</formula>
    </cfRule>
    <cfRule type="cellIs" dxfId="0" priority="11045" operator="equal">
      <formula>0</formula>
    </cfRule>
    <cfRule type="cellIs" dxfId="0" priority="11046" operator="equal">
      <formula>0</formula>
    </cfRule>
    <cfRule type="cellIs" dxfId="0" priority="11047" operator="equal">
      <formula>0</formula>
    </cfRule>
    <cfRule type="cellIs" dxfId="0" priority="11048" operator="equal">
      <formula>0</formula>
    </cfRule>
    <cfRule type="cellIs" dxfId="0" priority="11049" operator="equal">
      <formula>0</formula>
    </cfRule>
    <cfRule type="cellIs" dxfId="0" priority="11050" operator="equal">
      <formula>0</formula>
    </cfRule>
    <cfRule type="cellIs" dxfId="0" priority="11051" operator="equal">
      <formula>0</formula>
    </cfRule>
    <cfRule type="cellIs" dxfId="0" priority="11052" operator="equal">
      <formula>0</formula>
    </cfRule>
    <cfRule type="cellIs" dxfId="0" priority="11053" operator="equal">
      <formula>0</formula>
    </cfRule>
    <cfRule type="cellIs" dxfId="0" priority="11054" operator="equal">
      <formula>0</formula>
    </cfRule>
    <cfRule type="cellIs" dxfId="0" priority="11055" operator="equal">
      <formula>0</formula>
    </cfRule>
    <cfRule type="cellIs" dxfId="0" priority="11056" operator="equal">
      <formula>0</formula>
    </cfRule>
    <cfRule type="cellIs" dxfId="0" priority="11057" operator="equal">
      <formula>0</formula>
    </cfRule>
    <cfRule type="cellIs" dxfId="0" priority="11058" operator="equal">
      <formula>0</formula>
    </cfRule>
    <cfRule type="cellIs" dxfId="0" priority="11059" operator="equal">
      <formula>0</formula>
    </cfRule>
    <cfRule type="cellIs" dxfId="0" priority="11060" operator="equal">
      <formula>0</formula>
    </cfRule>
    <cfRule type="cellIs" dxfId="0" priority="11061" operator="equal">
      <formula>0</formula>
    </cfRule>
    <cfRule type="cellIs" dxfId="0" priority="11062" operator="equal">
      <formula>0</formula>
    </cfRule>
    <cfRule type="cellIs" dxfId="0" priority="11063" operator="equal">
      <formula>0</formula>
    </cfRule>
    <cfRule type="cellIs" dxfId="0" priority="11064" operator="equal">
      <formula>0</formula>
    </cfRule>
    <cfRule type="cellIs" dxfId="0" priority="11065" operator="equal">
      <formula>0</formula>
    </cfRule>
    <cfRule type="cellIs" dxfId="0" priority="11066" operator="equal">
      <formula>0</formula>
    </cfRule>
    <cfRule type="cellIs" dxfId="0" priority="11067" operator="equal">
      <formula>0</formula>
    </cfRule>
    <cfRule type="cellIs" dxfId="0" priority="11068" operator="equal">
      <formula>0</formula>
    </cfRule>
    <cfRule type="cellIs" dxfId="0" priority="11069" operator="equal">
      <formula>0</formula>
    </cfRule>
    <cfRule type="cellIs" dxfId="0" priority="11070" operator="equal">
      <formula>0</formula>
    </cfRule>
    <cfRule type="cellIs" dxfId="0" priority="11071" operator="equal">
      <formula>0</formula>
    </cfRule>
    <cfRule type="cellIs" dxfId="0" priority="11072" operator="equal">
      <formula>0</formula>
    </cfRule>
    <cfRule type="cellIs" dxfId="0" priority="11073" operator="equal">
      <formula>0</formula>
    </cfRule>
    <cfRule type="cellIs" dxfId="0" priority="11074" operator="equal">
      <formula>0</formula>
    </cfRule>
    <cfRule type="cellIs" dxfId="0" priority="11075" operator="equal">
      <formula>0</formula>
    </cfRule>
    <cfRule type="cellIs" dxfId="0" priority="11076" operator="equal">
      <formula>0</formula>
    </cfRule>
    <cfRule type="cellIs" dxfId="0" priority="11077" operator="equal">
      <formula>0</formula>
    </cfRule>
    <cfRule type="cellIs" dxfId="0" priority="11078" operator="equal">
      <formula>0</formula>
    </cfRule>
    <cfRule type="cellIs" dxfId="0" priority="11079" operator="equal">
      <formula>0</formula>
    </cfRule>
    <cfRule type="cellIs" dxfId="0" priority="11080" operator="equal">
      <formula>0</formula>
    </cfRule>
    <cfRule type="cellIs" dxfId="0" priority="11081" operator="equal">
      <formula>0</formula>
    </cfRule>
    <cfRule type="cellIs" dxfId="0" priority="11082" operator="equal">
      <formula>0</formula>
    </cfRule>
    <cfRule type="cellIs" dxfId="0" priority="11083" operator="equal">
      <formula>0</formula>
    </cfRule>
    <cfRule type="cellIs" dxfId="0" priority="11084" operator="equal">
      <formula>0</formula>
    </cfRule>
    <cfRule type="cellIs" dxfId="0" priority="11085" operator="equal">
      <formula>0</formula>
    </cfRule>
    <cfRule type="cellIs" dxfId="0" priority="11086" operator="equal">
      <formula>0</formula>
    </cfRule>
    <cfRule type="cellIs" dxfId="0" priority="11087" operator="equal">
      <formula>0</formula>
    </cfRule>
    <cfRule type="cellIs" dxfId="0" priority="11088" operator="equal">
      <formula>0</formula>
    </cfRule>
    <cfRule type="cellIs" dxfId="0" priority="11089" operator="equal">
      <formula>0</formula>
    </cfRule>
    <cfRule type="cellIs" dxfId="0" priority="11090" operator="equal">
      <formula>0</formula>
    </cfRule>
    <cfRule type="cellIs" dxfId="0" priority="11091" operator="equal">
      <formula>0</formula>
    </cfRule>
    <cfRule type="cellIs" dxfId="0" priority="11092" operator="equal">
      <formula>0</formula>
    </cfRule>
    <cfRule type="cellIs" dxfId="0" priority="11093" operator="equal">
      <formula>0</formula>
    </cfRule>
    <cfRule type="cellIs" dxfId="0" priority="11094" operator="equal">
      <formula>0</formula>
    </cfRule>
    <cfRule type="cellIs" dxfId="0" priority="11095" operator="equal">
      <formula>0</formula>
    </cfRule>
    <cfRule type="cellIs" dxfId="0" priority="11096" operator="equal">
      <formula>0</formula>
    </cfRule>
    <cfRule type="cellIs" dxfId="0" priority="11097" operator="equal">
      <formula>0</formula>
    </cfRule>
    <cfRule type="cellIs" dxfId="0" priority="11098" operator="equal">
      <formula>0</formula>
    </cfRule>
    <cfRule type="cellIs" dxfId="0" priority="11099" operator="equal">
      <formula>0</formula>
    </cfRule>
    <cfRule type="cellIs" dxfId="0" priority="11100" operator="equal">
      <formula>0</formula>
    </cfRule>
    <cfRule type="cellIs" dxfId="0" priority="11101" operator="equal">
      <formula>0</formula>
    </cfRule>
    <cfRule type="cellIs" dxfId="0" priority="11102" operator="equal">
      <formula>0</formula>
    </cfRule>
    <cfRule type="cellIs" dxfId="0" priority="11103" operator="equal">
      <formula>0</formula>
    </cfRule>
    <cfRule type="cellIs" dxfId="0" priority="11104" operator="equal">
      <formula>0</formula>
    </cfRule>
    <cfRule type="cellIs" dxfId="0" priority="11105" operator="equal">
      <formula>0</formula>
    </cfRule>
    <cfRule type="cellIs" dxfId="0" priority="11106" operator="equal">
      <formula>0</formula>
    </cfRule>
    <cfRule type="cellIs" dxfId="0" priority="11107" operator="equal">
      <formula>0</formula>
    </cfRule>
    <cfRule type="cellIs" dxfId="0" priority="11108" operator="equal">
      <formula>0</formula>
    </cfRule>
    <cfRule type="cellIs" dxfId="0" priority="11109" operator="equal">
      <formula>0</formula>
    </cfRule>
    <cfRule type="cellIs" dxfId="0" priority="11110" operator="equal">
      <formula>0</formula>
    </cfRule>
    <cfRule type="cellIs" dxfId="0" priority="11111" operator="equal">
      <formula>0</formula>
    </cfRule>
    <cfRule type="cellIs" dxfId="0" priority="11112" operator="equal">
      <formula>0</formula>
    </cfRule>
    <cfRule type="cellIs" dxfId="0" priority="11113" operator="equal">
      <formula>0</formula>
    </cfRule>
    <cfRule type="cellIs" dxfId="0" priority="11114" operator="equal">
      <formula>0</formula>
    </cfRule>
    <cfRule type="cellIs" dxfId="0" priority="11115" operator="equal">
      <formula>0</formula>
    </cfRule>
    <cfRule type="cellIs" dxfId="0" priority="11116" operator="equal">
      <formula>0</formula>
    </cfRule>
    <cfRule type="cellIs" dxfId="0" priority="11117" operator="equal">
      <formula>0</formula>
    </cfRule>
    <cfRule type="cellIs" dxfId="0" priority="11118" operator="equal">
      <formula>0</formula>
    </cfRule>
    <cfRule type="cellIs" dxfId="0" priority="11119" operator="equal">
      <formula>0</formula>
    </cfRule>
    <cfRule type="cellIs" dxfId="0" priority="11120" operator="equal">
      <formula>0</formula>
    </cfRule>
    <cfRule type="cellIs" dxfId="0" priority="11121" operator="equal">
      <formula>0</formula>
    </cfRule>
    <cfRule type="cellIs" dxfId="0" priority="11122" operator="equal">
      <formula>0</formula>
    </cfRule>
    <cfRule type="cellIs" dxfId="0" priority="11123" operator="equal">
      <formula>0</formula>
    </cfRule>
    <cfRule type="cellIs" dxfId="0" priority="11124" operator="equal">
      <formula>0</formula>
    </cfRule>
    <cfRule type="cellIs" dxfId="0" priority="11125" operator="equal">
      <formula>0</formula>
    </cfRule>
    <cfRule type="cellIs" dxfId="0" priority="11126" operator="equal">
      <formula>0</formula>
    </cfRule>
    <cfRule type="cellIs" dxfId="0" priority="11127" operator="equal">
      <formula>0</formula>
    </cfRule>
    <cfRule type="cellIs" dxfId="0" priority="11128" operator="equal">
      <formula>0</formula>
    </cfRule>
    <cfRule type="cellIs" dxfId="0" priority="11129" operator="equal">
      <formula>0</formula>
    </cfRule>
    <cfRule type="cellIs" dxfId="0" priority="11130" operator="equal">
      <formula>0</formula>
    </cfRule>
    <cfRule type="cellIs" dxfId="0" priority="11131" operator="equal">
      <formula>0</formula>
    </cfRule>
    <cfRule type="cellIs" dxfId="0" priority="11132" operator="equal">
      <formula>0</formula>
    </cfRule>
    <cfRule type="cellIs" dxfId="0" priority="11133" operator="equal">
      <formula>0</formula>
    </cfRule>
    <cfRule type="cellIs" dxfId="0" priority="11134" operator="equal">
      <formula>0</formula>
    </cfRule>
    <cfRule type="cellIs" dxfId="0" priority="11135" operator="equal">
      <formula>0</formula>
    </cfRule>
    <cfRule type="cellIs" dxfId="0" priority="11136" operator="equal">
      <formula>0</formula>
    </cfRule>
    <cfRule type="cellIs" dxfId="0" priority="11137" operator="equal">
      <formula>0</formula>
    </cfRule>
    <cfRule type="cellIs" dxfId="0" priority="11138" operator="equal">
      <formula>0</formula>
    </cfRule>
    <cfRule type="cellIs" dxfId="0" priority="11139" operator="equal">
      <formula>0</formula>
    </cfRule>
    <cfRule type="cellIs" dxfId="0" priority="11140" operator="equal">
      <formula>0</formula>
    </cfRule>
    <cfRule type="cellIs" dxfId="0" priority="11141" operator="equal">
      <formula>0</formula>
    </cfRule>
    <cfRule type="cellIs" dxfId="0" priority="11142" operator="equal">
      <formula>0</formula>
    </cfRule>
    <cfRule type="cellIs" dxfId="0" priority="11143" operator="equal">
      <formula>0</formula>
    </cfRule>
    <cfRule type="cellIs" dxfId="0" priority="11144" operator="equal">
      <formula>0</formula>
    </cfRule>
    <cfRule type="cellIs" dxfId="0" priority="11145" operator="equal">
      <formula>0</formula>
    </cfRule>
    <cfRule type="cellIs" dxfId="0" priority="11146" operator="equal">
      <formula>0</formula>
    </cfRule>
    <cfRule type="cellIs" dxfId="0" priority="11147" operator="equal">
      <formula>0</formula>
    </cfRule>
    <cfRule type="cellIs" dxfId="0" priority="11148" operator="equal">
      <formula>0</formula>
    </cfRule>
    <cfRule type="cellIs" dxfId="0" priority="11149" operator="equal">
      <formula>0</formula>
    </cfRule>
    <cfRule type="cellIs" dxfId="0" priority="11150" operator="equal">
      <formula>0</formula>
    </cfRule>
    <cfRule type="cellIs" dxfId="0" priority="11151" operator="equal">
      <formula>0</formula>
    </cfRule>
    <cfRule type="cellIs" dxfId="0" priority="11152" operator="equal">
      <formula>0</formula>
    </cfRule>
  </conditionalFormatting>
  <conditionalFormatting sqref="D590">
    <cfRule type="cellIs" dxfId="0" priority="8265" operator="equal">
      <formula>0</formula>
    </cfRule>
    <cfRule type="cellIs" dxfId="0" priority="8266" operator="equal">
      <formula>0</formula>
    </cfRule>
    <cfRule type="cellIs" dxfId="0" priority="8267" operator="equal">
      <formula>0</formula>
    </cfRule>
    <cfRule type="cellIs" dxfId="0" priority="8268" operator="equal">
      <formula>0</formula>
    </cfRule>
    <cfRule type="cellIs" dxfId="0" priority="8269" operator="equal">
      <formula>0</formula>
    </cfRule>
    <cfRule type="cellIs" dxfId="0" priority="8270" operator="equal">
      <formula>0</formula>
    </cfRule>
    <cfRule type="cellIs" dxfId="0" priority="8271" operator="equal">
      <formula>0</formula>
    </cfRule>
    <cfRule type="cellIs" dxfId="0" priority="8272" operator="equal">
      <formula>0</formula>
    </cfRule>
    <cfRule type="cellIs" dxfId="0" priority="8273" operator="equal">
      <formula>0</formula>
    </cfRule>
    <cfRule type="cellIs" dxfId="0" priority="8274" operator="equal">
      <formula>0</formula>
    </cfRule>
    <cfRule type="cellIs" dxfId="0" priority="8275" operator="equal">
      <formula>0</formula>
    </cfRule>
    <cfRule type="cellIs" dxfId="0" priority="8276" operator="equal">
      <formula>0</formula>
    </cfRule>
    <cfRule type="cellIs" dxfId="0" priority="8277" operator="equal">
      <formula>0</formula>
    </cfRule>
    <cfRule type="cellIs" dxfId="0" priority="8278" operator="equal">
      <formula>0</formula>
    </cfRule>
    <cfRule type="cellIs" dxfId="0" priority="8279" operator="equal">
      <formula>0</formula>
    </cfRule>
    <cfRule type="cellIs" dxfId="0" priority="8280" operator="equal">
      <formula>0</formula>
    </cfRule>
    <cfRule type="cellIs" dxfId="0" priority="8281" operator="equal">
      <formula>0</formula>
    </cfRule>
    <cfRule type="cellIs" dxfId="0" priority="8282" operator="equal">
      <formula>0</formula>
    </cfRule>
    <cfRule type="cellIs" dxfId="0" priority="8283" operator="equal">
      <formula>0</formula>
    </cfRule>
    <cfRule type="cellIs" dxfId="0" priority="8284" operator="equal">
      <formula>0</formula>
    </cfRule>
    <cfRule type="cellIs" dxfId="0" priority="8285" operator="equal">
      <formula>0</formula>
    </cfRule>
    <cfRule type="cellIs" dxfId="0" priority="8286" operator="equal">
      <formula>0</formula>
    </cfRule>
    <cfRule type="cellIs" dxfId="0" priority="8287" operator="equal">
      <formula>0</formula>
    </cfRule>
    <cfRule type="cellIs" dxfId="0" priority="8288" operator="equal">
      <formula>0</formula>
    </cfRule>
    <cfRule type="cellIs" dxfId="0" priority="8289" operator="equal">
      <formula>0</formula>
    </cfRule>
    <cfRule type="cellIs" dxfId="0" priority="8290" operator="equal">
      <formula>0</formula>
    </cfRule>
    <cfRule type="cellIs" dxfId="0" priority="8291" operator="equal">
      <formula>0</formula>
    </cfRule>
    <cfRule type="cellIs" dxfId="0" priority="8292" operator="equal">
      <formula>0</formula>
    </cfRule>
    <cfRule type="cellIs" dxfId="0" priority="8293" operator="equal">
      <formula>0</formula>
    </cfRule>
    <cfRule type="cellIs" dxfId="0" priority="8294" operator="equal">
      <formula>0</formula>
    </cfRule>
    <cfRule type="cellIs" dxfId="0" priority="8295" operator="equal">
      <formula>0</formula>
    </cfRule>
    <cfRule type="cellIs" dxfId="0" priority="8296" operator="equal">
      <formula>0</formula>
    </cfRule>
    <cfRule type="cellIs" dxfId="0" priority="8297" operator="equal">
      <formula>0</formula>
    </cfRule>
    <cfRule type="cellIs" dxfId="0" priority="8298" operator="equal">
      <formula>0</formula>
    </cfRule>
    <cfRule type="cellIs" dxfId="0" priority="8299" operator="equal">
      <formula>0</formula>
    </cfRule>
    <cfRule type="cellIs" dxfId="0" priority="8300" operator="equal">
      <formula>0</formula>
    </cfRule>
    <cfRule type="cellIs" dxfId="0" priority="8301" operator="equal">
      <formula>0</formula>
    </cfRule>
    <cfRule type="cellIs" dxfId="0" priority="8302" operator="equal">
      <formula>0</formula>
    </cfRule>
    <cfRule type="cellIs" dxfId="0" priority="8303" operator="equal">
      <formula>0</formula>
    </cfRule>
    <cfRule type="cellIs" dxfId="0" priority="8304" operator="equal">
      <formula>0</formula>
    </cfRule>
    <cfRule type="cellIs" dxfId="0" priority="8305" operator="equal">
      <formula>0</formula>
    </cfRule>
    <cfRule type="cellIs" dxfId="0" priority="8306" operator="equal">
      <formula>0</formula>
    </cfRule>
    <cfRule type="cellIs" dxfId="0" priority="8307" operator="equal">
      <formula>0</formula>
    </cfRule>
    <cfRule type="cellIs" dxfId="0" priority="8308" operator="equal">
      <formula>0</formula>
    </cfRule>
    <cfRule type="cellIs" dxfId="0" priority="8309" operator="equal">
      <formula>0</formula>
    </cfRule>
    <cfRule type="cellIs" dxfId="0" priority="8310" operator="equal">
      <formula>0</formula>
    </cfRule>
    <cfRule type="cellIs" dxfId="0" priority="8311" operator="equal">
      <formula>0</formula>
    </cfRule>
    <cfRule type="cellIs" dxfId="0" priority="8312" operator="equal">
      <formula>0</formula>
    </cfRule>
    <cfRule type="cellIs" dxfId="0" priority="8313" operator="equal">
      <formula>0</formula>
    </cfRule>
    <cfRule type="cellIs" dxfId="0" priority="8314" operator="equal">
      <formula>0</formula>
    </cfRule>
    <cfRule type="cellIs" dxfId="0" priority="8315" operator="equal">
      <formula>0</formula>
    </cfRule>
    <cfRule type="cellIs" dxfId="0" priority="8316" operator="equal">
      <formula>0</formula>
    </cfRule>
    <cfRule type="cellIs" dxfId="0" priority="8317" operator="equal">
      <formula>0</formula>
    </cfRule>
    <cfRule type="cellIs" dxfId="0" priority="8318" operator="equal">
      <formula>0</formula>
    </cfRule>
    <cfRule type="cellIs" dxfId="0" priority="8319" operator="equal">
      <formula>0</formula>
    </cfRule>
    <cfRule type="cellIs" dxfId="0" priority="8320" operator="equal">
      <formula>0</formula>
    </cfRule>
    <cfRule type="cellIs" dxfId="0" priority="8321" operator="equal">
      <formula>0</formula>
    </cfRule>
    <cfRule type="cellIs" dxfId="0" priority="8322" operator="equal">
      <formula>0</formula>
    </cfRule>
    <cfRule type="cellIs" dxfId="0" priority="8323" operator="equal">
      <formula>0</formula>
    </cfRule>
    <cfRule type="cellIs" dxfId="0" priority="8324" operator="equal">
      <formula>0</formula>
    </cfRule>
    <cfRule type="cellIs" dxfId="0" priority="8325" operator="equal">
      <formula>0</formula>
    </cfRule>
    <cfRule type="cellIs" dxfId="0" priority="8326" operator="equal">
      <formula>0</formula>
    </cfRule>
    <cfRule type="cellIs" dxfId="0" priority="8327" operator="equal">
      <formula>0</formula>
    </cfRule>
    <cfRule type="cellIs" dxfId="0" priority="8328" operator="equal">
      <formula>0</formula>
    </cfRule>
    <cfRule type="cellIs" dxfId="0" priority="8329" operator="equal">
      <formula>0</formula>
    </cfRule>
    <cfRule type="cellIs" dxfId="0" priority="8330" operator="equal">
      <formula>0</formula>
    </cfRule>
    <cfRule type="cellIs" dxfId="0" priority="8331" operator="equal">
      <formula>0</formula>
    </cfRule>
    <cfRule type="cellIs" dxfId="0" priority="8332" operator="equal">
      <formula>0</formula>
    </cfRule>
    <cfRule type="cellIs" dxfId="0" priority="8333" operator="equal">
      <formula>0</formula>
    </cfRule>
    <cfRule type="cellIs" dxfId="0" priority="8334" operator="equal">
      <formula>0</formula>
    </cfRule>
    <cfRule type="cellIs" dxfId="0" priority="8335" operator="equal">
      <formula>0</formula>
    </cfRule>
    <cfRule type="cellIs" dxfId="0" priority="8336" operator="equal">
      <formula>0</formula>
    </cfRule>
    <cfRule type="cellIs" dxfId="0" priority="8337" operator="equal">
      <formula>0</formula>
    </cfRule>
    <cfRule type="cellIs" dxfId="0" priority="8338" operator="equal">
      <formula>0</formula>
    </cfRule>
    <cfRule type="cellIs" dxfId="0" priority="8339" operator="equal">
      <formula>0</formula>
    </cfRule>
    <cfRule type="cellIs" dxfId="0" priority="8340" operator="equal">
      <formula>0</formula>
    </cfRule>
    <cfRule type="cellIs" dxfId="0" priority="8341" operator="equal">
      <formula>0</formula>
    </cfRule>
    <cfRule type="cellIs" dxfId="0" priority="8342" operator="equal">
      <formula>0</formula>
    </cfRule>
    <cfRule type="cellIs" dxfId="0" priority="8343" operator="equal">
      <formula>0</formula>
    </cfRule>
    <cfRule type="cellIs" dxfId="0" priority="8344" operator="equal">
      <formula>0</formula>
    </cfRule>
    <cfRule type="cellIs" dxfId="0" priority="8345" operator="equal">
      <formula>0</formula>
    </cfRule>
    <cfRule type="cellIs" dxfId="0" priority="8346" operator="equal">
      <formula>0</formula>
    </cfRule>
    <cfRule type="cellIs" dxfId="0" priority="8347" operator="equal">
      <formula>0</formula>
    </cfRule>
    <cfRule type="cellIs" dxfId="0" priority="8348" operator="equal">
      <formula>0</formula>
    </cfRule>
    <cfRule type="cellIs" dxfId="0" priority="8349" operator="equal">
      <formula>0</formula>
    </cfRule>
    <cfRule type="cellIs" dxfId="0" priority="8350" operator="equal">
      <formula>0</formula>
    </cfRule>
    <cfRule type="cellIs" dxfId="0" priority="8351" operator="equal">
      <formula>0</formula>
    </cfRule>
    <cfRule type="cellIs" dxfId="0" priority="8352" operator="equal">
      <formula>0</formula>
    </cfRule>
    <cfRule type="cellIs" dxfId="0" priority="8353" operator="equal">
      <formula>0</formula>
    </cfRule>
    <cfRule type="cellIs" dxfId="0" priority="8354" operator="equal">
      <formula>0</formula>
    </cfRule>
    <cfRule type="cellIs" dxfId="0" priority="8355" operator="equal">
      <formula>0</formula>
    </cfRule>
    <cfRule type="cellIs" dxfId="0" priority="8356" operator="equal">
      <formula>0</formula>
    </cfRule>
    <cfRule type="cellIs" dxfId="0" priority="8357" operator="equal">
      <formula>0</formula>
    </cfRule>
    <cfRule type="cellIs" dxfId="0" priority="8358" operator="equal">
      <formula>0</formula>
    </cfRule>
    <cfRule type="cellIs" dxfId="0" priority="8359" operator="equal">
      <formula>0</formula>
    </cfRule>
    <cfRule type="cellIs" dxfId="0" priority="8360" operator="equal">
      <formula>0</formula>
    </cfRule>
    <cfRule type="cellIs" dxfId="0" priority="8361" operator="equal">
      <formula>0</formula>
    </cfRule>
    <cfRule type="cellIs" dxfId="0" priority="8362" operator="equal">
      <formula>0</formula>
    </cfRule>
    <cfRule type="cellIs" dxfId="0" priority="8363" operator="equal">
      <formula>0</formula>
    </cfRule>
    <cfRule type="cellIs" dxfId="0" priority="8364" operator="equal">
      <formula>0</formula>
    </cfRule>
    <cfRule type="cellIs" dxfId="0" priority="8365" operator="equal">
      <formula>0</formula>
    </cfRule>
    <cfRule type="cellIs" dxfId="0" priority="8366" operator="equal">
      <formula>0</formula>
    </cfRule>
    <cfRule type="cellIs" dxfId="0" priority="8367" operator="equal">
      <formula>0</formula>
    </cfRule>
    <cfRule type="cellIs" dxfId="0" priority="8368" operator="equal">
      <formula>0</formula>
    </cfRule>
    <cfRule type="cellIs" dxfId="0" priority="8369" operator="equal">
      <formula>0</formula>
    </cfRule>
    <cfRule type="cellIs" dxfId="0" priority="8370" operator="equal">
      <formula>0</formula>
    </cfRule>
    <cfRule type="cellIs" dxfId="0" priority="8371" operator="equal">
      <formula>0</formula>
    </cfRule>
    <cfRule type="cellIs" dxfId="0" priority="8372" operator="equal">
      <formula>0</formula>
    </cfRule>
    <cfRule type="cellIs" dxfId="0" priority="8373" operator="equal">
      <formula>0</formula>
    </cfRule>
    <cfRule type="cellIs" dxfId="0" priority="8374" operator="equal">
      <formula>0</formula>
    </cfRule>
    <cfRule type="cellIs" dxfId="0" priority="8375" operator="equal">
      <formula>0</formula>
    </cfRule>
    <cfRule type="cellIs" dxfId="0" priority="8376" operator="equal">
      <formula>0</formula>
    </cfRule>
    <cfRule type="cellIs" dxfId="0" priority="8377" operator="equal">
      <formula>0</formula>
    </cfRule>
    <cfRule type="cellIs" dxfId="0" priority="8378" operator="equal">
      <formula>0</formula>
    </cfRule>
    <cfRule type="cellIs" dxfId="0" priority="8379" operator="equal">
      <formula>0</formula>
    </cfRule>
    <cfRule type="cellIs" dxfId="0" priority="8380" operator="equal">
      <formula>0</formula>
    </cfRule>
    <cfRule type="cellIs" dxfId="0" priority="8381" operator="equal">
      <formula>0</formula>
    </cfRule>
    <cfRule type="cellIs" dxfId="0" priority="8382" operator="equal">
      <formula>0</formula>
    </cfRule>
    <cfRule type="cellIs" dxfId="0" priority="8383" operator="equal">
      <formula>0</formula>
    </cfRule>
    <cfRule type="cellIs" dxfId="0" priority="8384" operator="equal">
      <formula>0</formula>
    </cfRule>
    <cfRule type="cellIs" dxfId="0" priority="8385" operator="equal">
      <formula>0</formula>
    </cfRule>
    <cfRule type="cellIs" dxfId="0" priority="8386" operator="equal">
      <formula>0</formula>
    </cfRule>
    <cfRule type="cellIs" dxfId="0" priority="8387" operator="equal">
      <formula>0</formula>
    </cfRule>
    <cfRule type="cellIs" dxfId="0" priority="8388" operator="equal">
      <formula>0</formula>
    </cfRule>
    <cfRule type="cellIs" dxfId="0" priority="8389" operator="equal">
      <formula>0</formula>
    </cfRule>
    <cfRule type="cellIs" dxfId="0" priority="8390" operator="equal">
      <formula>0</formula>
    </cfRule>
    <cfRule type="cellIs" dxfId="0" priority="8391" operator="equal">
      <formula>0</formula>
    </cfRule>
    <cfRule type="cellIs" dxfId="0" priority="8392" operator="equal">
      <formula>0</formula>
    </cfRule>
    <cfRule type="cellIs" dxfId="0" priority="8393" operator="equal">
      <formula>0</formula>
    </cfRule>
    <cfRule type="cellIs" dxfId="0" priority="8394" operator="equal">
      <formula>0</formula>
    </cfRule>
    <cfRule type="cellIs" dxfId="0" priority="8395" operator="equal">
      <formula>0</formula>
    </cfRule>
    <cfRule type="cellIs" dxfId="0" priority="8396" operator="equal">
      <formula>0</formula>
    </cfRule>
    <cfRule type="cellIs" dxfId="0" priority="8397" operator="equal">
      <formula>0</formula>
    </cfRule>
    <cfRule type="cellIs" dxfId="0" priority="8398" operator="equal">
      <formula>0</formula>
    </cfRule>
    <cfRule type="cellIs" dxfId="0" priority="8399" operator="equal">
      <formula>0</formula>
    </cfRule>
    <cfRule type="cellIs" dxfId="0" priority="8400" operator="equal">
      <formula>0</formula>
    </cfRule>
    <cfRule type="cellIs" dxfId="0" priority="8401" operator="equal">
      <formula>0</formula>
    </cfRule>
    <cfRule type="cellIs" dxfId="0" priority="8402" operator="equal">
      <formula>0</formula>
    </cfRule>
    <cfRule type="cellIs" dxfId="0" priority="8403" operator="equal">
      <formula>0</formula>
    </cfRule>
    <cfRule type="cellIs" dxfId="0" priority="8404" operator="equal">
      <formula>0</formula>
    </cfRule>
    <cfRule type="cellIs" dxfId="0" priority="8405" operator="equal">
      <formula>0</formula>
    </cfRule>
    <cfRule type="cellIs" dxfId="0" priority="8406" operator="equal">
      <formula>0</formula>
    </cfRule>
    <cfRule type="cellIs" dxfId="0" priority="8407" operator="equal">
      <formula>0</formula>
    </cfRule>
    <cfRule type="cellIs" dxfId="0" priority="8408" operator="equal">
      <formula>0</formula>
    </cfRule>
    <cfRule type="cellIs" dxfId="0" priority="8409" operator="equal">
      <formula>0</formula>
    </cfRule>
    <cfRule type="cellIs" dxfId="0" priority="8410" operator="equal">
      <formula>0</formula>
    </cfRule>
    <cfRule type="cellIs" dxfId="0" priority="8411" operator="equal">
      <formula>0</formula>
    </cfRule>
    <cfRule type="cellIs" dxfId="0" priority="8412" operator="equal">
      <formula>0</formula>
    </cfRule>
    <cfRule type="cellIs" dxfId="0" priority="8413" operator="equal">
      <formula>0</formula>
    </cfRule>
    <cfRule type="cellIs" dxfId="0" priority="8414" operator="equal">
      <formula>0</formula>
    </cfRule>
    <cfRule type="cellIs" dxfId="0" priority="8415" operator="equal">
      <formula>0</formula>
    </cfRule>
    <cfRule type="cellIs" dxfId="0" priority="8416" operator="equal">
      <formula>0</formula>
    </cfRule>
    <cfRule type="cellIs" dxfId="0" priority="8417" operator="equal">
      <formula>0</formula>
    </cfRule>
    <cfRule type="cellIs" dxfId="0" priority="8418" operator="equal">
      <formula>0</formula>
    </cfRule>
    <cfRule type="cellIs" dxfId="0" priority="8419" operator="equal">
      <formula>0</formula>
    </cfRule>
    <cfRule type="cellIs" dxfId="0" priority="8420" operator="equal">
      <formula>0</formula>
    </cfRule>
    <cfRule type="cellIs" dxfId="0" priority="8421" operator="equal">
      <formula>0</formula>
    </cfRule>
    <cfRule type="cellIs" dxfId="0" priority="8422" operator="equal">
      <formula>0</formula>
    </cfRule>
    <cfRule type="cellIs" dxfId="0" priority="8423" operator="equal">
      <formula>0</formula>
    </cfRule>
    <cfRule type="cellIs" dxfId="0" priority="8424" operator="equal">
      <formula>0</formula>
    </cfRule>
    <cfRule type="cellIs" dxfId="0" priority="8425" operator="equal">
      <formula>0</formula>
    </cfRule>
    <cfRule type="cellIs" dxfId="0" priority="8426" operator="equal">
      <formula>0</formula>
    </cfRule>
    <cfRule type="cellIs" dxfId="0" priority="8427" operator="equal">
      <formula>0</formula>
    </cfRule>
    <cfRule type="cellIs" dxfId="0" priority="8428" operator="equal">
      <formula>0</formula>
    </cfRule>
    <cfRule type="cellIs" dxfId="0" priority="8429" operator="equal">
      <formula>0</formula>
    </cfRule>
    <cfRule type="cellIs" dxfId="0" priority="8430" operator="equal">
      <formula>0</formula>
    </cfRule>
    <cfRule type="cellIs" dxfId="0" priority="8431" operator="equal">
      <formula>0</formula>
    </cfRule>
    <cfRule type="cellIs" dxfId="0" priority="8432" operator="equal">
      <formula>0</formula>
    </cfRule>
    <cfRule type="cellIs" dxfId="0" priority="8433" operator="equal">
      <formula>0</formula>
    </cfRule>
    <cfRule type="cellIs" dxfId="0" priority="8434" operator="equal">
      <formula>0</formula>
    </cfRule>
    <cfRule type="cellIs" dxfId="0" priority="8435" operator="equal">
      <formula>0</formula>
    </cfRule>
    <cfRule type="cellIs" dxfId="0" priority="8436" operator="equal">
      <formula>0</formula>
    </cfRule>
    <cfRule type="cellIs" dxfId="0" priority="8437" operator="equal">
      <formula>0</formula>
    </cfRule>
    <cfRule type="cellIs" dxfId="0" priority="8438" operator="equal">
      <formula>0</formula>
    </cfRule>
    <cfRule type="cellIs" dxfId="0" priority="8439" operator="equal">
      <formula>0</formula>
    </cfRule>
    <cfRule type="cellIs" dxfId="0" priority="8440" operator="equal">
      <formula>0</formula>
    </cfRule>
    <cfRule type="cellIs" dxfId="0" priority="8441" operator="equal">
      <formula>0</formula>
    </cfRule>
    <cfRule type="cellIs" dxfId="0" priority="8442" operator="equal">
      <formula>0</formula>
    </cfRule>
    <cfRule type="cellIs" dxfId="0" priority="8443" operator="equal">
      <formula>0</formula>
    </cfRule>
    <cfRule type="cellIs" dxfId="0" priority="8444" operator="equal">
      <formula>0</formula>
    </cfRule>
    <cfRule type="cellIs" dxfId="0" priority="8445" operator="equal">
      <formula>0</formula>
    </cfRule>
    <cfRule type="cellIs" dxfId="0" priority="8446" operator="equal">
      <formula>0</formula>
    </cfRule>
    <cfRule type="cellIs" dxfId="0" priority="8447" operator="equal">
      <formula>0</formula>
    </cfRule>
    <cfRule type="cellIs" dxfId="0" priority="8448" operator="equal">
      <formula>0</formula>
    </cfRule>
    <cfRule type="cellIs" dxfId="0" priority="8449" operator="equal">
      <formula>0</formula>
    </cfRule>
    <cfRule type="cellIs" dxfId="0" priority="8450" operator="equal">
      <formula>0</formula>
    </cfRule>
    <cfRule type="cellIs" dxfId="0" priority="8451" operator="equal">
      <formula>0</formula>
    </cfRule>
    <cfRule type="cellIs" dxfId="0" priority="8452" operator="equal">
      <formula>0</formula>
    </cfRule>
    <cfRule type="cellIs" dxfId="0" priority="8453" operator="equal">
      <formula>0</formula>
    </cfRule>
    <cfRule type="cellIs" dxfId="0" priority="8454" operator="equal">
      <formula>0</formula>
    </cfRule>
    <cfRule type="cellIs" dxfId="0" priority="8455" operator="equal">
      <formula>0</formula>
    </cfRule>
    <cfRule type="cellIs" dxfId="0" priority="8456" operator="equal">
      <formula>0</formula>
    </cfRule>
    <cfRule type="cellIs" dxfId="0" priority="8457" operator="equal">
      <formula>0</formula>
    </cfRule>
    <cfRule type="cellIs" dxfId="0" priority="8458" operator="equal">
      <formula>0</formula>
    </cfRule>
    <cfRule type="cellIs" dxfId="0" priority="8459" operator="equal">
      <formula>0</formula>
    </cfRule>
    <cfRule type="cellIs" dxfId="0" priority="8460" operator="equal">
      <formula>0</formula>
    </cfRule>
    <cfRule type="cellIs" dxfId="0" priority="8461" operator="equal">
      <formula>0</formula>
    </cfRule>
    <cfRule type="cellIs" dxfId="0" priority="8462" operator="equal">
      <formula>0</formula>
    </cfRule>
    <cfRule type="cellIs" dxfId="0" priority="8463" operator="equal">
      <formula>0</formula>
    </cfRule>
    <cfRule type="cellIs" dxfId="0" priority="8464" operator="equal">
      <formula>0</formula>
    </cfRule>
    <cfRule type="cellIs" dxfId="0" priority="8465" operator="equal">
      <formula>0</formula>
    </cfRule>
    <cfRule type="cellIs" dxfId="0" priority="8466" operator="equal">
      <formula>0</formula>
    </cfRule>
    <cfRule type="cellIs" dxfId="0" priority="8467" operator="equal">
      <formula>0</formula>
    </cfRule>
    <cfRule type="cellIs" dxfId="0" priority="8468" operator="equal">
      <formula>0</formula>
    </cfRule>
    <cfRule type="cellIs" dxfId="0" priority="8469" operator="equal">
      <formula>0</formula>
    </cfRule>
    <cfRule type="cellIs" dxfId="0" priority="8470" operator="equal">
      <formula>0</formula>
    </cfRule>
    <cfRule type="cellIs" dxfId="0" priority="8471" operator="equal">
      <formula>0</formula>
    </cfRule>
    <cfRule type="cellIs" dxfId="0" priority="8472" operator="equal">
      <formula>0</formula>
    </cfRule>
    <cfRule type="cellIs" dxfId="0" priority="8473" operator="equal">
      <formula>0</formula>
    </cfRule>
    <cfRule type="cellIs" dxfId="0" priority="8474" operator="equal">
      <formula>0</formula>
    </cfRule>
    <cfRule type="cellIs" dxfId="0" priority="8475" operator="equal">
      <formula>0</formula>
    </cfRule>
    <cfRule type="cellIs" dxfId="0" priority="8476" operator="equal">
      <formula>0</formula>
    </cfRule>
    <cfRule type="cellIs" dxfId="0" priority="8477" operator="equal">
      <formula>0</formula>
    </cfRule>
    <cfRule type="cellIs" dxfId="0" priority="8478" operator="equal">
      <formula>0</formula>
    </cfRule>
    <cfRule type="cellIs" dxfId="0" priority="8479" operator="equal">
      <formula>0</formula>
    </cfRule>
    <cfRule type="cellIs" dxfId="0" priority="8480" operator="equal">
      <formula>0</formula>
    </cfRule>
    <cfRule type="cellIs" dxfId="0" priority="8481" operator="equal">
      <formula>0</formula>
    </cfRule>
    <cfRule type="cellIs" dxfId="0" priority="8482" operator="equal">
      <formula>0</formula>
    </cfRule>
    <cfRule type="cellIs" dxfId="0" priority="8483" operator="equal">
      <formula>0</formula>
    </cfRule>
    <cfRule type="cellIs" dxfId="0" priority="8484" operator="equal">
      <formula>0</formula>
    </cfRule>
    <cfRule type="cellIs" dxfId="0" priority="8485" operator="equal">
      <formula>0</formula>
    </cfRule>
    <cfRule type="cellIs" dxfId="0" priority="8486" operator="equal">
      <formula>0</formula>
    </cfRule>
    <cfRule type="cellIs" dxfId="0" priority="8487" operator="equal">
      <formula>0</formula>
    </cfRule>
    <cfRule type="cellIs" dxfId="0" priority="8488" operator="equal">
      <formula>0</formula>
    </cfRule>
    <cfRule type="cellIs" dxfId="0" priority="8489" operator="equal">
      <formula>0</formula>
    </cfRule>
    <cfRule type="cellIs" dxfId="0" priority="8490" operator="equal">
      <formula>0</formula>
    </cfRule>
    <cfRule type="cellIs" dxfId="0" priority="8491" operator="equal">
      <formula>0</formula>
    </cfRule>
    <cfRule type="cellIs" dxfId="0" priority="8492" operator="equal">
      <formula>0</formula>
    </cfRule>
    <cfRule type="cellIs" dxfId="0" priority="8493" operator="equal">
      <formula>0</formula>
    </cfRule>
    <cfRule type="cellIs" dxfId="0" priority="8494" operator="equal">
      <formula>0</formula>
    </cfRule>
    <cfRule type="cellIs" dxfId="0" priority="8495" operator="equal">
      <formula>0</formula>
    </cfRule>
    <cfRule type="cellIs" dxfId="0" priority="8496" operator="equal">
      <formula>0</formula>
    </cfRule>
    <cfRule type="cellIs" dxfId="0" priority="8497" operator="equal">
      <formula>0</formula>
    </cfRule>
    <cfRule type="cellIs" dxfId="0" priority="8498" operator="equal">
      <formula>0</formula>
    </cfRule>
    <cfRule type="cellIs" dxfId="0" priority="8499" operator="equal">
      <formula>0</formula>
    </cfRule>
    <cfRule type="cellIs" dxfId="0" priority="8500" operator="equal">
      <formula>0</formula>
    </cfRule>
    <cfRule type="cellIs" dxfId="0" priority="8501" operator="equal">
      <formula>0</formula>
    </cfRule>
    <cfRule type="cellIs" dxfId="0" priority="8502" operator="equal">
      <formula>0</formula>
    </cfRule>
    <cfRule type="cellIs" dxfId="0" priority="8503" operator="equal">
      <formula>0</formula>
    </cfRule>
    <cfRule type="cellIs" dxfId="0" priority="8504" operator="equal">
      <formula>0</formula>
    </cfRule>
    <cfRule type="cellIs" dxfId="0" priority="8505" operator="equal">
      <formula>0</formula>
    </cfRule>
    <cfRule type="cellIs" dxfId="0" priority="8506" operator="equal">
      <formula>0</formula>
    </cfRule>
    <cfRule type="cellIs" dxfId="0" priority="8507" operator="equal">
      <formula>0</formula>
    </cfRule>
    <cfRule type="cellIs" dxfId="0" priority="8508" operator="equal">
      <formula>0</formula>
    </cfRule>
    <cfRule type="cellIs" dxfId="0" priority="8509" operator="equal">
      <formula>0</formula>
    </cfRule>
    <cfRule type="cellIs" dxfId="0" priority="8510" operator="equal">
      <formula>0</formula>
    </cfRule>
    <cfRule type="cellIs" dxfId="0" priority="8511" operator="equal">
      <formula>0</formula>
    </cfRule>
    <cfRule type="cellIs" dxfId="0" priority="8512" operator="equal">
      <formula>0</formula>
    </cfRule>
    <cfRule type="cellIs" dxfId="0" priority="8513" operator="equal">
      <formula>0</formula>
    </cfRule>
    <cfRule type="cellIs" dxfId="0" priority="8514" operator="equal">
      <formula>0</formula>
    </cfRule>
    <cfRule type="cellIs" dxfId="0" priority="8515" operator="equal">
      <formula>0</formula>
    </cfRule>
    <cfRule type="cellIs" dxfId="0" priority="8516" operator="equal">
      <formula>0</formula>
    </cfRule>
    <cfRule type="cellIs" dxfId="0" priority="8517" operator="equal">
      <formula>0</formula>
    </cfRule>
    <cfRule type="cellIs" dxfId="0" priority="8518" operator="equal">
      <formula>0</formula>
    </cfRule>
    <cfRule type="cellIs" dxfId="0" priority="8519" operator="equal">
      <formula>0</formula>
    </cfRule>
    <cfRule type="cellIs" dxfId="0" priority="8520" operator="equal">
      <formula>0</formula>
    </cfRule>
    <cfRule type="cellIs" dxfId="0" priority="8521" operator="equal">
      <formula>0</formula>
    </cfRule>
    <cfRule type="cellIs" dxfId="0" priority="8522" operator="equal">
      <formula>0</formula>
    </cfRule>
    <cfRule type="cellIs" dxfId="0" priority="8523" operator="equal">
      <formula>0</formula>
    </cfRule>
    <cfRule type="cellIs" dxfId="0" priority="8524" operator="equal">
      <formula>0</formula>
    </cfRule>
    <cfRule type="cellIs" dxfId="0" priority="8525" operator="equal">
      <formula>0</formula>
    </cfRule>
    <cfRule type="cellIs" dxfId="0" priority="8526" operator="equal">
      <formula>0</formula>
    </cfRule>
    <cfRule type="cellIs" dxfId="0" priority="8527" operator="equal">
      <formula>0</formula>
    </cfRule>
    <cfRule type="cellIs" dxfId="0" priority="8528" operator="equal">
      <formula>0</formula>
    </cfRule>
    <cfRule type="cellIs" dxfId="0" priority="8529" operator="equal">
      <formula>0</formula>
    </cfRule>
    <cfRule type="cellIs" dxfId="0" priority="8530" operator="equal">
      <formula>0</formula>
    </cfRule>
    <cfRule type="cellIs" dxfId="0" priority="8531" operator="equal">
      <formula>0</formula>
    </cfRule>
    <cfRule type="cellIs" dxfId="0" priority="8532" operator="equal">
      <formula>0</formula>
    </cfRule>
    <cfRule type="cellIs" dxfId="0" priority="8533" operator="equal">
      <formula>0</formula>
    </cfRule>
    <cfRule type="cellIs" dxfId="0" priority="8534" operator="equal">
      <formula>0</formula>
    </cfRule>
    <cfRule type="cellIs" dxfId="0" priority="8535" operator="equal">
      <formula>0</formula>
    </cfRule>
    <cfRule type="cellIs" dxfId="0" priority="8536" operator="equal">
      <formula>0</formula>
    </cfRule>
    <cfRule type="cellIs" dxfId="0" priority="8537" operator="equal">
      <formula>0</formula>
    </cfRule>
    <cfRule type="cellIs" dxfId="0" priority="8538" operator="equal">
      <formula>0</formula>
    </cfRule>
    <cfRule type="cellIs" dxfId="0" priority="8539" operator="equal">
      <formula>0</formula>
    </cfRule>
    <cfRule type="cellIs" dxfId="0" priority="8540" operator="equal">
      <formula>0</formula>
    </cfRule>
    <cfRule type="cellIs" dxfId="0" priority="8541" operator="equal">
      <formula>0</formula>
    </cfRule>
    <cfRule type="cellIs" dxfId="0" priority="8542" operator="equal">
      <formula>0</formula>
    </cfRule>
    <cfRule type="cellIs" dxfId="0" priority="8543" operator="equal">
      <formula>0</formula>
    </cfRule>
    <cfRule type="cellIs" dxfId="0" priority="8544" operator="equal">
      <formula>0</formula>
    </cfRule>
    <cfRule type="cellIs" dxfId="0" priority="8545" operator="equal">
      <formula>0</formula>
    </cfRule>
    <cfRule type="cellIs" dxfId="0" priority="8546" operator="equal">
      <formula>0</formula>
    </cfRule>
    <cfRule type="cellIs" dxfId="0" priority="8547" operator="equal">
      <formula>0</formula>
    </cfRule>
    <cfRule type="cellIs" dxfId="0" priority="8548" operator="equal">
      <formula>0</formula>
    </cfRule>
    <cfRule type="cellIs" dxfId="0" priority="8549" operator="equal">
      <formula>0</formula>
    </cfRule>
    <cfRule type="cellIs" dxfId="0" priority="8550" operator="equal">
      <formula>0</formula>
    </cfRule>
    <cfRule type="cellIs" dxfId="0" priority="8551" operator="equal">
      <formula>0</formula>
    </cfRule>
    <cfRule type="cellIs" dxfId="0" priority="8552" operator="equal">
      <formula>0</formula>
    </cfRule>
    <cfRule type="cellIs" dxfId="0" priority="8553" operator="equal">
      <formula>0</formula>
    </cfRule>
    <cfRule type="cellIs" dxfId="0" priority="8554" operator="equal">
      <formula>0</formula>
    </cfRule>
    <cfRule type="cellIs" dxfId="0" priority="8555" operator="equal">
      <formula>0</formula>
    </cfRule>
    <cfRule type="cellIs" dxfId="0" priority="8556" operator="equal">
      <formula>0</formula>
    </cfRule>
    <cfRule type="cellIs" dxfId="0" priority="8557" operator="equal">
      <formula>0</formula>
    </cfRule>
    <cfRule type="cellIs" dxfId="0" priority="8558" operator="equal">
      <formula>0</formula>
    </cfRule>
    <cfRule type="cellIs" dxfId="0" priority="8559" operator="equal">
      <formula>0</formula>
    </cfRule>
    <cfRule type="cellIs" dxfId="0" priority="8560" operator="equal">
      <formula>0</formula>
    </cfRule>
    <cfRule type="cellIs" dxfId="0" priority="8561" operator="equal">
      <formula>0</formula>
    </cfRule>
    <cfRule type="cellIs" dxfId="0" priority="8562" operator="equal">
      <formula>0</formula>
    </cfRule>
    <cfRule type="cellIs" dxfId="0" priority="8563" operator="equal">
      <formula>0</formula>
    </cfRule>
    <cfRule type="cellIs" dxfId="0" priority="8564" operator="equal">
      <formula>0</formula>
    </cfRule>
    <cfRule type="cellIs" dxfId="0" priority="8565" operator="equal">
      <formula>0</formula>
    </cfRule>
    <cfRule type="cellIs" dxfId="0" priority="8566" operator="equal">
      <formula>0</formula>
    </cfRule>
    <cfRule type="cellIs" dxfId="0" priority="8567" operator="equal">
      <formula>0</formula>
    </cfRule>
    <cfRule type="cellIs" dxfId="0" priority="8568" operator="equal">
      <formula>0</formula>
    </cfRule>
    <cfRule type="cellIs" dxfId="0" priority="8569" operator="equal">
      <formula>0</formula>
    </cfRule>
    <cfRule type="cellIs" dxfId="0" priority="8570" operator="equal">
      <formula>0</formula>
    </cfRule>
    <cfRule type="cellIs" dxfId="0" priority="8571" operator="equal">
      <formula>0</formula>
    </cfRule>
    <cfRule type="cellIs" dxfId="0" priority="8572" operator="equal">
      <formula>0</formula>
    </cfRule>
    <cfRule type="cellIs" dxfId="0" priority="8573" operator="equal">
      <formula>0</formula>
    </cfRule>
    <cfRule type="cellIs" dxfId="0" priority="8574" operator="equal">
      <formula>0</formula>
    </cfRule>
    <cfRule type="cellIs" dxfId="0" priority="8575" operator="equal">
      <formula>0</formula>
    </cfRule>
    <cfRule type="cellIs" dxfId="0" priority="8576" operator="equal">
      <formula>0</formula>
    </cfRule>
    <cfRule type="cellIs" dxfId="0" priority="8577" operator="equal">
      <formula>0</formula>
    </cfRule>
    <cfRule type="cellIs" dxfId="0" priority="8578" operator="equal">
      <formula>0</formula>
    </cfRule>
    <cfRule type="cellIs" dxfId="0" priority="8579" operator="equal">
      <formula>0</formula>
    </cfRule>
    <cfRule type="cellIs" dxfId="0" priority="8580" operator="equal">
      <formula>0</formula>
    </cfRule>
    <cfRule type="cellIs" dxfId="0" priority="8581" operator="equal">
      <formula>0</formula>
    </cfRule>
    <cfRule type="cellIs" dxfId="0" priority="8582" operator="equal">
      <formula>0</formula>
    </cfRule>
    <cfRule type="cellIs" dxfId="0" priority="8583" operator="equal">
      <formula>0</formula>
    </cfRule>
    <cfRule type="cellIs" dxfId="0" priority="8584" operator="equal">
      <formula>0</formula>
    </cfRule>
    <cfRule type="cellIs" dxfId="0" priority="8585" operator="equal">
      <formula>0</formula>
    </cfRule>
    <cfRule type="cellIs" dxfId="0" priority="8586" operator="equal">
      <formula>0</formula>
    </cfRule>
    <cfRule type="cellIs" dxfId="0" priority="8587" operator="equal">
      <formula>0</formula>
    </cfRule>
    <cfRule type="cellIs" dxfId="0" priority="8588" operator="equal">
      <formula>0</formula>
    </cfRule>
    <cfRule type="cellIs" dxfId="0" priority="8589" operator="equal">
      <formula>0</formula>
    </cfRule>
    <cfRule type="cellIs" dxfId="0" priority="8590" operator="equal">
      <formula>0</formula>
    </cfRule>
    <cfRule type="cellIs" dxfId="0" priority="8591" operator="equal">
      <formula>0</formula>
    </cfRule>
    <cfRule type="cellIs" dxfId="0" priority="8592" operator="equal">
      <formula>0</formula>
    </cfRule>
    <cfRule type="cellIs" dxfId="0" priority="8593" operator="equal">
      <formula>0</formula>
    </cfRule>
    <cfRule type="cellIs" dxfId="0" priority="8594" operator="equal">
      <formula>0</formula>
    </cfRule>
    <cfRule type="cellIs" dxfId="0" priority="8595" operator="equal">
      <formula>0</formula>
    </cfRule>
    <cfRule type="cellIs" dxfId="0" priority="8596" operator="equal">
      <formula>0</formula>
    </cfRule>
    <cfRule type="cellIs" dxfId="0" priority="8597" operator="equal">
      <formula>0</formula>
    </cfRule>
    <cfRule type="cellIs" dxfId="0" priority="8598" operator="equal">
      <formula>0</formula>
    </cfRule>
    <cfRule type="cellIs" dxfId="0" priority="8599" operator="equal">
      <formula>0</formula>
    </cfRule>
    <cfRule type="cellIs" dxfId="0" priority="8600" operator="equal">
      <formula>0</formula>
    </cfRule>
    <cfRule type="cellIs" dxfId="0" priority="8601" operator="equal">
      <formula>0</formula>
    </cfRule>
    <cfRule type="cellIs" dxfId="0" priority="8602" operator="equal">
      <formula>0</formula>
    </cfRule>
    <cfRule type="cellIs" dxfId="0" priority="8603" operator="equal">
      <formula>0</formula>
    </cfRule>
    <cfRule type="cellIs" dxfId="0" priority="8604" operator="equal">
      <formula>0</formula>
    </cfRule>
    <cfRule type="cellIs" dxfId="0" priority="8605" operator="equal">
      <formula>0</formula>
    </cfRule>
    <cfRule type="cellIs" dxfId="0" priority="8606" operator="equal">
      <formula>0</formula>
    </cfRule>
    <cfRule type="cellIs" dxfId="0" priority="8607" operator="equal">
      <formula>0</formula>
    </cfRule>
    <cfRule type="cellIs" dxfId="0" priority="8608" operator="equal">
      <formula>0</formula>
    </cfRule>
    <cfRule type="cellIs" dxfId="0" priority="8609" operator="equal">
      <formula>0</formula>
    </cfRule>
    <cfRule type="cellIs" dxfId="0" priority="8610" operator="equal">
      <formula>0</formula>
    </cfRule>
    <cfRule type="cellIs" dxfId="0" priority="8611" operator="equal">
      <formula>0</formula>
    </cfRule>
    <cfRule type="cellIs" dxfId="0" priority="8612" operator="equal">
      <formula>0</formula>
    </cfRule>
    <cfRule type="cellIs" dxfId="0" priority="8613" operator="equal">
      <formula>0</formula>
    </cfRule>
    <cfRule type="cellIs" dxfId="0" priority="8614" operator="equal">
      <formula>0</formula>
    </cfRule>
    <cfRule type="cellIs" dxfId="0" priority="8615" operator="equal">
      <formula>0</formula>
    </cfRule>
    <cfRule type="cellIs" dxfId="0" priority="8616" operator="equal">
      <formula>0</formula>
    </cfRule>
    <cfRule type="cellIs" dxfId="0" priority="8617" operator="equal">
      <formula>0</formula>
    </cfRule>
    <cfRule type="cellIs" dxfId="0" priority="8618" operator="equal">
      <formula>0</formula>
    </cfRule>
    <cfRule type="cellIs" dxfId="0" priority="8619" operator="equal">
      <formula>0</formula>
    </cfRule>
    <cfRule type="cellIs" dxfId="0" priority="8620" operator="equal">
      <formula>0</formula>
    </cfRule>
    <cfRule type="cellIs" dxfId="0" priority="8621" operator="equal">
      <formula>0</formula>
    </cfRule>
    <cfRule type="cellIs" dxfId="0" priority="8622" operator="equal">
      <formula>0</formula>
    </cfRule>
    <cfRule type="cellIs" dxfId="0" priority="8623" operator="equal">
      <formula>0</formula>
    </cfRule>
    <cfRule type="cellIs" dxfId="0" priority="8624" operator="equal">
      <formula>0</formula>
    </cfRule>
    <cfRule type="cellIs" dxfId="0" priority="8625" operator="equal">
      <formula>0</formula>
    </cfRule>
    <cfRule type="cellIs" dxfId="0" priority="8626" operator="equal">
      <formula>0</formula>
    </cfRule>
    <cfRule type="cellIs" dxfId="0" priority="8627" operator="equal">
      <formula>0</formula>
    </cfRule>
    <cfRule type="cellIs" dxfId="0" priority="8628" operator="equal">
      <formula>0</formula>
    </cfRule>
    <cfRule type="cellIs" dxfId="0" priority="8629" operator="equal">
      <formula>0</formula>
    </cfRule>
    <cfRule type="cellIs" dxfId="0" priority="8630" operator="equal">
      <formula>0</formula>
    </cfRule>
    <cfRule type="cellIs" dxfId="0" priority="8631" operator="equal">
      <formula>0</formula>
    </cfRule>
    <cfRule type="cellIs" dxfId="0" priority="8632" operator="equal">
      <formula>0</formula>
    </cfRule>
    <cfRule type="cellIs" dxfId="0" priority="8633" operator="equal">
      <formula>0</formula>
    </cfRule>
    <cfRule type="cellIs" dxfId="0" priority="8634" operator="equal">
      <formula>0</formula>
    </cfRule>
    <cfRule type="cellIs" dxfId="0" priority="8635" operator="equal">
      <formula>0</formula>
    </cfRule>
    <cfRule type="cellIs" dxfId="0" priority="8636" operator="equal">
      <formula>0</formula>
    </cfRule>
    <cfRule type="cellIs" dxfId="0" priority="8637" operator="equal">
      <formula>0</formula>
    </cfRule>
    <cfRule type="cellIs" dxfId="0" priority="8638" operator="equal">
      <formula>0</formula>
    </cfRule>
    <cfRule type="cellIs" dxfId="0" priority="8639" operator="equal">
      <formula>0</formula>
    </cfRule>
    <cfRule type="cellIs" dxfId="0" priority="8640" operator="equal">
      <formula>0</formula>
    </cfRule>
    <cfRule type="cellIs" dxfId="0" priority="8641" operator="equal">
      <formula>0</formula>
    </cfRule>
    <cfRule type="cellIs" dxfId="0" priority="8642" operator="equal">
      <formula>0</formula>
    </cfRule>
    <cfRule type="cellIs" dxfId="0" priority="8643" operator="equal">
      <formula>0</formula>
    </cfRule>
    <cfRule type="cellIs" dxfId="0" priority="8644" operator="equal">
      <formula>0</formula>
    </cfRule>
    <cfRule type="cellIs" dxfId="0" priority="8645" operator="equal">
      <formula>0</formula>
    </cfRule>
    <cfRule type="cellIs" dxfId="0" priority="8646" operator="equal">
      <formula>0</formula>
    </cfRule>
    <cfRule type="cellIs" dxfId="0" priority="8647" operator="equal">
      <formula>0</formula>
    </cfRule>
    <cfRule type="cellIs" dxfId="0" priority="8648" operator="equal">
      <formula>0</formula>
    </cfRule>
  </conditionalFormatting>
  <conditionalFormatting sqref="D591">
    <cfRule type="cellIs" dxfId="0" priority="7880" operator="equal">
      <formula>0</formula>
    </cfRule>
    <cfRule type="cellIs" dxfId="0" priority="7879" operator="equal">
      <formula>0</formula>
    </cfRule>
    <cfRule type="cellIs" dxfId="0" priority="7878" operator="equal">
      <formula>0</formula>
    </cfRule>
    <cfRule type="cellIs" dxfId="0" priority="7877" operator="equal">
      <formula>0</formula>
    </cfRule>
    <cfRule type="cellIs" dxfId="0" priority="7876" operator="equal">
      <formula>0</formula>
    </cfRule>
    <cfRule type="cellIs" dxfId="0" priority="7875" operator="equal">
      <formula>0</formula>
    </cfRule>
    <cfRule type="cellIs" dxfId="0" priority="7874" operator="equal">
      <formula>0</formula>
    </cfRule>
    <cfRule type="cellIs" dxfId="0" priority="7873" operator="equal">
      <formula>0</formula>
    </cfRule>
    <cfRule type="cellIs" dxfId="0" priority="7872" operator="equal">
      <formula>0</formula>
    </cfRule>
    <cfRule type="cellIs" dxfId="0" priority="7871" operator="equal">
      <formula>0</formula>
    </cfRule>
    <cfRule type="cellIs" dxfId="0" priority="7870" operator="equal">
      <formula>0</formula>
    </cfRule>
    <cfRule type="cellIs" dxfId="0" priority="7869" operator="equal">
      <formula>0</formula>
    </cfRule>
    <cfRule type="cellIs" dxfId="0" priority="7868" operator="equal">
      <formula>0</formula>
    </cfRule>
    <cfRule type="cellIs" dxfId="0" priority="7867" operator="equal">
      <formula>0</formula>
    </cfRule>
    <cfRule type="cellIs" dxfId="0" priority="7866" operator="equal">
      <formula>0</formula>
    </cfRule>
    <cfRule type="cellIs" dxfId="0" priority="7865" operator="equal">
      <formula>0</formula>
    </cfRule>
    <cfRule type="cellIs" dxfId="0" priority="7864" operator="equal">
      <formula>0</formula>
    </cfRule>
    <cfRule type="cellIs" dxfId="0" priority="7863" operator="equal">
      <formula>0</formula>
    </cfRule>
    <cfRule type="cellIs" dxfId="0" priority="7862" operator="equal">
      <formula>0</formula>
    </cfRule>
    <cfRule type="cellIs" dxfId="0" priority="7861" operator="equal">
      <formula>0</formula>
    </cfRule>
    <cfRule type="cellIs" dxfId="0" priority="7860" operator="equal">
      <formula>0</formula>
    </cfRule>
    <cfRule type="cellIs" dxfId="0" priority="7859" operator="equal">
      <formula>0</formula>
    </cfRule>
    <cfRule type="cellIs" dxfId="0" priority="7858" operator="equal">
      <formula>0</formula>
    </cfRule>
    <cfRule type="cellIs" dxfId="0" priority="7857" operator="equal">
      <formula>0</formula>
    </cfRule>
    <cfRule type="cellIs" dxfId="0" priority="7856" operator="equal">
      <formula>0</formula>
    </cfRule>
    <cfRule type="cellIs" dxfId="0" priority="7855" operator="equal">
      <formula>0</formula>
    </cfRule>
    <cfRule type="cellIs" dxfId="0" priority="7854" operator="equal">
      <formula>0</formula>
    </cfRule>
    <cfRule type="cellIs" dxfId="0" priority="7853" operator="equal">
      <formula>0</formula>
    </cfRule>
    <cfRule type="cellIs" dxfId="0" priority="7852" operator="equal">
      <formula>0</formula>
    </cfRule>
    <cfRule type="cellIs" dxfId="0" priority="7851" operator="equal">
      <formula>0</formula>
    </cfRule>
    <cfRule type="cellIs" dxfId="0" priority="7850" operator="equal">
      <formula>0</formula>
    </cfRule>
    <cfRule type="cellIs" dxfId="0" priority="7849" operator="equal">
      <formula>0</formula>
    </cfRule>
    <cfRule type="cellIs" dxfId="0" priority="7848" operator="equal">
      <formula>0</formula>
    </cfRule>
    <cfRule type="cellIs" dxfId="0" priority="7847" operator="equal">
      <formula>0</formula>
    </cfRule>
    <cfRule type="cellIs" dxfId="0" priority="7846" operator="equal">
      <formula>0</formula>
    </cfRule>
    <cfRule type="cellIs" dxfId="0" priority="7845" operator="equal">
      <formula>0</formula>
    </cfRule>
    <cfRule type="cellIs" dxfId="0" priority="7844" operator="equal">
      <formula>0</formula>
    </cfRule>
    <cfRule type="cellIs" dxfId="0" priority="7843" operator="equal">
      <formula>0</formula>
    </cfRule>
    <cfRule type="cellIs" dxfId="0" priority="7842" operator="equal">
      <formula>0</formula>
    </cfRule>
    <cfRule type="cellIs" dxfId="0" priority="7841" operator="equal">
      <formula>0</formula>
    </cfRule>
    <cfRule type="cellIs" dxfId="0" priority="7840" operator="equal">
      <formula>0</formula>
    </cfRule>
    <cfRule type="cellIs" dxfId="0" priority="7839" operator="equal">
      <formula>0</formula>
    </cfRule>
    <cfRule type="cellIs" dxfId="0" priority="7838" operator="equal">
      <formula>0</formula>
    </cfRule>
    <cfRule type="cellIs" dxfId="0" priority="7837" operator="equal">
      <formula>0</formula>
    </cfRule>
    <cfRule type="cellIs" dxfId="0" priority="7836" operator="equal">
      <formula>0</formula>
    </cfRule>
    <cfRule type="cellIs" dxfId="0" priority="7835" operator="equal">
      <formula>0</formula>
    </cfRule>
    <cfRule type="cellIs" dxfId="0" priority="7834" operator="equal">
      <formula>0</formula>
    </cfRule>
    <cfRule type="cellIs" dxfId="0" priority="7833" operator="equal">
      <formula>0</formula>
    </cfRule>
    <cfRule type="cellIs" dxfId="0" priority="7832" operator="equal">
      <formula>0</formula>
    </cfRule>
    <cfRule type="cellIs" dxfId="0" priority="7831" operator="equal">
      <formula>0</formula>
    </cfRule>
    <cfRule type="cellIs" dxfId="0" priority="7830" operator="equal">
      <formula>0</formula>
    </cfRule>
    <cfRule type="cellIs" dxfId="0" priority="7829" operator="equal">
      <formula>0</formula>
    </cfRule>
    <cfRule type="cellIs" dxfId="0" priority="7828" operator="equal">
      <formula>0</formula>
    </cfRule>
    <cfRule type="cellIs" dxfId="0" priority="7827" operator="equal">
      <formula>0</formula>
    </cfRule>
    <cfRule type="cellIs" dxfId="0" priority="7826" operator="equal">
      <formula>0</formula>
    </cfRule>
    <cfRule type="cellIs" dxfId="0" priority="7825" operator="equal">
      <formula>0</formula>
    </cfRule>
    <cfRule type="cellIs" dxfId="0" priority="7824" operator="equal">
      <formula>0</formula>
    </cfRule>
    <cfRule type="cellIs" dxfId="0" priority="7823" operator="equal">
      <formula>0</formula>
    </cfRule>
    <cfRule type="cellIs" dxfId="0" priority="7822" operator="equal">
      <formula>0</formula>
    </cfRule>
    <cfRule type="cellIs" dxfId="0" priority="7821" operator="equal">
      <formula>0</formula>
    </cfRule>
    <cfRule type="cellIs" dxfId="0" priority="7820" operator="equal">
      <formula>0</formula>
    </cfRule>
    <cfRule type="cellIs" dxfId="0" priority="7819" operator="equal">
      <formula>0</formula>
    </cfRule>
    <cfRule type="cellIs" dxfId="0" priority="7818" operator="equal">
      <formula>0</formula>
    </cfRule>
    <cfRule type="cellIs" dxfId="0" priority="7817" operator="equal">
      <formula>0</formula>
    </cfRule>
    <cfRule type="cellIs" dxfId="0" priority="7816" operator="equal">
      <formula>0</formula>
    </cfRule>
    <cfRule type="cellIs" dxfId="0" priority="7815" operator="equal">
      <formula>0</formula>
    </cfRule>
    <cfRule type="cellIs" dxfId="0" priority="7814" operator="equal">
      <formula>0</formula>
    </cfRule>
    <cfRule type="cellIs" dxfId="0" priority="7813" operator="equal">
      <formula>0</formula>
    </cfRule>
    <cfRule type="cellIs" dxfId="0" priority="7812" operator="equal">
      <formula>0</formula>
    </cfRule>
    <cfRule type="cellIs" dxfId="0" priority="7811" operator="equal">
      <formula>0</formula>
    </cfRule>
    <cfRule type="cellIs" dxfId="0" priority="7810" operator="equal">
      <formula>0</formula>
    </cfRule>
    <cfRule type="cellIs" dxfId="0" priority="7809" operator="equal">
      <formula>0</formula>
    </cfRule>
    <cfRule type="cellIs" dxfId="0" priority="7808" operator="equal">
      <formula>0</formula>
    </cfRule>
    <cfRule type="cellIs" dxfId="0" priority="7807" operator="equal">
      <formula>0</formula>
    </cfRule>
    <cfRule type="cellIs" dxfId="0" priority="7806" operator="equal">
      <formula>0</formula>
    </cfRule>
    <cfRule type="cellIs" dxfId="0" priority="7805" operator="equal">
      <formula>0</formula>
    </cfRule>
    <cfRule type="cellIs" dxfId="0" priority="7804" operator="equal">
      <formula>0</formula>
    </cfRule>
    <cfRule type="cellIs" dxfId="0" priority="7803" operator="equal">
      <formula>0</formula>
    </cfRule>
    <cfRule type="cellIs" dxfId="0" priority="7802" operator="equal">
      <formula>0</formula>
    </cfRule>
    <cfRule type="cellIs" dxfId="0" priority="7801" operator="equal">
      <formula>0</formula>
    </cfRule>
    <cfRule type="cellIs" dxfId="0" priority="7800" operator="equal">
      <formula>0</formula>
    </cfRule>
    <cfRule type="cellIs" dxfId="0" priority="7799" operator="equal">
      <formula>0</formula>
    </cfRule>
    <cfRule type="cellIs" dxfId="0" priority="7798" operator="equal">
      <formula>0</formula>
    </cfRule>
    <cfRule type="cellIs" dxfId="0" priority="7797" operator="equal">
      <formula>0</formula>
    </cfRule>
    <cfRule type="cellIs" dxfId="0" priority="7796" operator="equal">
      <formula>0</formula>
    </cfRule>
    <cfRule type="cellIs" dxfId="0" priority="7795" operator="equal">
      <formula>0</formula>
    </cfRule>
    <cfRule type="cellIs" dxfId="0" priority="7794" operator="equal">
      <formula>0</formula>
    </cfRule>
    <cfRule type="cellIs" dxfId="0" priority="7793" operator="equal">
      <formula>0</formula>
    </cfRule>
    <cfRule type="cellIs" dxfId="0" priority="7792" operator="equal">
      <formula>0</formula>
    </cfRule>
    <cfRule type="cellIs" dxfId="0" priority="7791" operator="equal">
      <formula>0</formula>
    </cfRule>
    <cfRule type="cellIs" dxfId="0" priority="7790" operator="equal">
      <formula>0</formula>
    </cfRule>
    <cfRule type="cellIs" dxfId="0" priority="7789" operator="equal">
      <formula>0</formula>
    </cfRule>
    <cfRule type="cellIs" dxfId="0" priority="7788" operator="equal">
      <formula>0</formula>
    </cfRule>
    <cfRule type="cellIs" dxfId="0" priority="7787" operator="equal">
      <formula>0</formula>
    </cfRule>
    <cfRule type="cellIs" dxfId="0" priority="7786" operator="equal">
      <formula>0</formula>
    </cfRule>
    <cfRule type="cellIs" dxfId="0" priority="7785" operator="equal">
      <formula>0</formula>
    </cfRule>
    <cfRule type="cellIs" dxfId="0" priority="7784" operator="equal">
      <formula>0</formula>
    </cfRule>
    <cfRule type="cellIs" dxfId="0" priority="7783" operator="equal">
      <formula>0</formula>
    </cfRule>
    <cfRule type="cellIs" dxfId="0" priority="7782" operator="equal">
      <formula>0</formula>
    </cfRule>
    <cfRule type="cellIs" dxfId="0" priority="7781" operator="equal">
      <formula>0</formula>
    </cfRule>
    <cfRule type="cellIs" dxfId="0" priority="7780" operator="equal">
      <formula>0</formula>
    </cfRule>
    <cfRule type="cellIs" dxfId="0" priority="7779" operator="equal">
      <formula>0</formula>
    </cfRule>
    <cfRule type="cellIs" dxfId="0" priority="7778" operator="equal">
      <formula>0</formula>
    </cfRule>
    <cfRule type="cellIs" dxfId="0" priority="7777" operator="equal">
      <formula>0</formula>
    </cfRule>
    <cfRule type="cellIs" dxfId="0" priority="7776" operator="equal">
      <formula>0</formula>
    </cfRule>
    <cfRule type="cellIs" dxfId="0" priority="7775" operator="equal">
      <formula>0</formula>
    </cfRule>
    <cfRule type="cellIs" dxfId="0" priority="7774" operator="equal">
      <formula>0</formula>
    </cfRule>
    <cfRule type="cellIs" dxfId="0" priority="7773" operator="equal">
      <formula>0</formula>
    </cfRule>
    <cfRule type="cellIs" dxfId="0" priority="7772" operator="equal">
      <formula>0</formula>
    </cfRule>
    <cfRule type="cellIs" dxfId="0" priority="7771" operator="equal">
      <formula>0</formula>
    </cfRule>
    <cfRule type="cellIs" dxfId="0" priority="7770" operator="equal">
      <formula>0</formula>
    </cfRule>
    <cfRule type="cellIs" dxfId="0" priority="7769" operator="equal">
      <formula>0</formula>
    </cfRule>
    <cfRule type="cellIs" dxfId="0" priority="7768" operator="equal">
      <formula>0</formula>
    </cfRule>
    <cfRule type="cellIs" dxfId="0" priority="7767" operator="equal">
      <formula>0</formula>
    </cfRule>
    <cfRule type="cellIs" dxfId="0" priority="7766" operator="equal">
      <formula>0</formula>
    </cfRule>
    <cfRule type="cellIs" dxfId="0" priority="7765" operator="equal">
      <formula>0</formula>
    </cfRule>
    <cfRule type="cellIs" dxfId="0" priority="7764" operator="equal">
      <formula>0</formula>
    </cfRule>
    <cfRule type="cellIs" dxfId="0" priority="7763" operator="equal">
      <formula>0</formula>
    </cfRule>
    <cfRule type="cellIs" dxfId="0" priority="7762" operator="equal">
      <formula>0</formula>
    </cfRule>
    <cfRule type="cellIs" dxfId="0" priority="7761" operator="equal">
      <formula>0</formula>
    </cfRule>
    <cfRule type="cellIs" dxfId="0" priority="7760" operator="equal">
      <formula>0</formula>
    </cfRule>
    <cfRule type="cellIs" dxfId="0" priority="7759" operator="equal">
      <formula>0</formula>
    </cfRule>
    <cfRule type="cellIs" dxfId="0" priority="7758" operator="equal">
      <formula>0</formula>
    </cfRule>
    <cfRule type="cellIs" dxfId="0" priority="7757" operator="equal">
      <formula>0</formula>
    </cfRule>
    <cfRule type="cellIs" dxfId="0" priority="7756" operator="equal">
      <formula>0</formula>
    </cfRule>
    <cfRule type="cellIs" dxfId="0" priority="7755" operator="equal">
      <formula>0</formula>
    </cfRule>
    <cfRule type="cellIs" dxfId="0" priority="7754" operator="equal">
      <formula>0</formula>
    </cfRule>
    <cfRule type="cellIs" dxfId="0" priority="7753" operator="equal">
      <formula>0</formula>
    </cfRule>
    <cfRule type="cellIs" dxfId="0" priority="7752" operator="equal">
      <formula>0</formula>
    </cfRule>
    <cfRule type="cellIs" dxfId="0" priority="7751" operator="equal">
      <formula>0</formula>
    </cfRule>
    <cfRule type="cellIs" dxfId="0" priority="7750" operator="equal">
      <formula>0</formula>
    </cfRule>
    <cfRule type="cellIs" dxfId="0" priority="7749" operator="equal">
      <formula>0</formula>
    </cfRule>
    <cfRule type="cellIs" dxfId="0" priority="7748" operator="equal">
      <formula>0</formula>
    </cfRule>
    <cfRule type="cellIs" dxfId="0" priority="7747" operator="equal">
      <formula>0</formula>
    </cfRule>
    <cfRule type="cellIs" dxfId="0" priority="7746" operator="equal">
      <formula>0</formula>
    </cfRule>
    <cfRule type="cellIs" dxfId="0" priority="7745" operator="equal">
      <formula>0</formula>
    </cfRule>
    <cfRule type="cellIs" dxfId="0" priority="7744" operator="equal">
      <formula>0</formula>
    </cfRule>
    <cfRule type="cellIs" dxfId="0" priority="7743" operator="equal">
      <formula>0</formula>
    </cfRule>
    <cfRule type="cellIs" dxfId="0" priority="7742" operator="equal">
      <formula>0</formula>
    </cfRule>
    <cfRule type="cellIs" dxfId="0" priority="7741" operator="equal">
      <formula>0</formula>
    </cfRule>
    <cfRule type="cellIs" dxfId="0" priority="7740" operator="equal">
      <formula>0</formula>
    </cfRule>
    <cfRule type="cellIs" dxfId="0" priority="7739" operator="equal">
      <formula>0</formula>
    </cfRule>
    <cfRule type="cellIs" dxfId="0" priority="7738" operator="equal">
      <formula>0</formula>
    </cfRule>
    <cfRule type="cellIs" dxfId="0" priority="7737" operator="equal">
      <formula>0</formula>
    </cfRule>
    <cfRule type="cellIs" dxfId="0" priority="7736" operator="equal">
      <formula>0</formula>
    </cfRule>
    <cfRule type="cellIs" dxfId="0" priority="7735" operator="equal">
      <formula>0</formula>
    </cfRule>
    <cfRule type="cellIs" dxfId="0" priority="7734" operator="equal">
      <formula>0</formula>
    </cfRule>
    <cfRule type="cellIs" dxfId="0" priority="7733" operator="equal">
      <formula>0</formula>
    </cfRule>
    <cfRule type="cellIs" dxfId="0" priority="7732" operator="equal">
      <formula>0</formula>
    </cfRule>
    <cfRule type="cellIs" dxfId="0" priority="7731" operator="equal">
      <formula>0</formula>
    </cfRule>
    <cfRule type="cellIs" dxfId="0" priority="7730" operator="equal">
      <formula>0</formula>
    </cfRule>
    <cfRule type="cellIs" dxfId="0" priority="7729" operator="equal">
      <formula>0</formula>
    </cfRule>
    <cfRule type="cellIs" dxfId="0" priority="7728" operator="equal">
      <formula>0</formula>
    </cfRule>
    <cfRule type="cellIs" dxfId="0" priority="7727" operator="equal">
      <formula>0</formula>
    </cfRule>
    <cfRule type="cellIs" dxfId="0" priority="7726" operator="equal">
      <formula>0</formula>
    </cfRule>
    <cfRule type="cellIs" dxfId="0" priority="7725" operator="equal">
      <formula>0</formula>
    </cfRule>
    <cfRule type="cellIs" dxfId="0" priority="7724" operator="equal">
      <formula>0</formula>
    </cfRule>
    <cfRule type="cellIs" dxfId="0" priority="7723" operator="equal">
      <formula>0</formula>
    </cfRule>
    <cfRule type="cellIs" dxfId="0" priority="7722" operator="equal">
      <formula>0</formula>
    </cfRule>
    <cfRule type="cellIs" dxfId="0" priority="7721" operator="equal">
      <formula>0</formula>
    </cfRule>
    <cfRule type="cellIs" dxfId="0" priority="7720" operator="equal">
      <formula>0</formula>
    </cfRule>
    <cfRule type="cellIs" dxfId="0" priority="7719" operator="equal">
      <formula>0</formula>
    </cfRule>
    <cfRule type="cellIs" dxfId="0" priority="7718" operator="equal">
      <formula>0</formula>
    </cfRule>
    <cfRule type="cellIs" dxfId="0" priority="7717" operator="equal">
      <formula>0</formula>
    </cfRule>
    <cfRule type="cellIs" dxfId="0" priority="7716" operator="equal">
      <formula>0</formula>
    </cfRule>
    <cfRule type="cellIs" dxfId="0" priority="7715" operator="equal">
      <formula>0</formula>
    </cfRule>
    <cfRule type="cellIs" dxfId="0" priority="7714" operator="equal">
      <formula>0</formula>
    </cfRule>
    <cfRule type="cellIs" dxfId="0" priority="7713" operator="equal">
      <formula>0</formula>
    </cfRule>
    <cfRule type="cellIs" dxfId="0" priority="7712" operator="equal">
      <formula>0</formula>
    </cfRule>
    <cfRule type="cellIs" dxfId="0" priority="7711" operator="equal">
      <formula>0</formula>
    </cfRule>
    <cfRule type="cellIs" dxfId="0" priority="7710" operator="equal">
      <formula>0</formula>
    </cfRule>
    <cfRule type="cellIs" dxfId="0" priority="7709" operator="equal">
      <formula>0</formula>
    </cfRule>
    <cfRule type="cellIs" dxfId="0" priority="7708" operator="equal">
      <formula>0</formula>
    </cfRule>
    <cfRule type="cellIs" dxfId="0" priority="7707" operator="equal">
      <formula>0</formula>
    </cfRule>
    <cfRule type="cellIs" dxfId="0" priority="7706" operator="equal">
      <formula>0</formula>
    </cfRule>
    <cfRule type="cellIs" dxfId="0" priority="7705" operator="equal">
      <formula>0</formula>
    </cfRule>
    <cfRule type="cellIs" dxfId="0" priority="7704" operator="equal">
      <formula>0</formula>
    </cfRule>
    <cfRule type="cellIs" dxfId="0" priority="7703" operator="equal">
      <formula>0</formula>
    </cfRule>
    <cfRule type="cellIs" dxfId="0" priority="7702" operator="equal">
      <formula>0</formula>
    </cfRule>
    <cfRule type="cellIs" dxfId="0" priority="7701" operator="equal">
      <formula>0</formula>
    </cfRule>
    <cfRule type="cellIs" dxfId="0" priority="7700" operator="equal">
      <formula>0</formula>
    </cfRule>
    <cfRule type="cellIs" dxfId="0" priority="7699" operator="equal">
      <formula>0</formula>
    </cfRule>
    <cfRule type="cellIs" dxfId="0" priority="7698" operator="equal">
      <formula>0</formula>
    </cfRule>
    <cfRule type="cellIs" dxfId="0" priority="7697" operator="equal">
      <formula>0</formula>
    </cfRule>
    <cfRule type="cellIs" dxfId="0" priority="7696" operator="equal">
      <formula>0</formula>
    </cfRule>
    <cfRule type="cellIs" dxfId="0" priority="7695" operator="equal">
      <formula>0</formula>
    </cfRule>
    <cfRule type="cellIs" dxfId="0" priority="7694" operator="equal">
      <formula>0</formula>
    </cfRule>
    <cfRule type="cellIs" dxfId="0" priority="7693" operator="equal">
      <formula>0</formula>
    </cfRule>
    <cfRule type="cellIs" dxfId="0" priority="7692" operator="equal">
      <formula>0</formula>
    </cfRule>
    <cfRule type="cellIs" dxfId="0" priority="7691" operator="equal">
      <formula>0</formula>
    </cfRule>
    <cfRule type="cellIs" dxfId="0" priority="7690" operator="equal">
      <formula>0</formula>
    </cfRule>
    <cfRule type="cellIs" dxfId="0" priority="7689" operator="equal">
      <formula>0</formula>
    </cfRule>
    <cfRule type="cellIs" dxfId="0" priority="7688" operator="equal">
      <formula>0</formula>
    </cfRule>
    <cfRule type="cellIs" dxfId="0" priority="7687" operator="equal">
      <formula>0</formula>
    </cfRule>
    <cfRule type="cellIs" dxfId="0" priority="7686" operator="equal">
      <formula>0</formula>
    </cfRule>
    <cfRule type="cellIs" dxfId="0" priority="7685" operator="equal">
      <formula>0</formula>
    </cfRule>
    <cfRule type="cellIs" dxfId="0" priority="7684" operator="equal">
      <formula>0</formula>
    </cfRule>
    <cfRule type="cellIs" dxfId="0" priority="7683" operator="equal">
      <formula>0</formula>
    </cfRule>
    <cfRule type="cellIs" dxfId="0" priority="7682" operator="equal">
      <formula>0</formula>
    </cfRule>
    <cfRule type="cellIs" dxfId="0" priority="7681" operator="equal">
      <formula>0</formula>
    </cfRule>
    <cfRule type="cellIs" dxfId="0" priority="7680" operator="equal">
      <formula>0</formula>
    </cfRule>
    <cfRule type="cellIs" dxfId="0" priority="7679" operator="equal">
      <formula>0</formula>
    </cfRule>
    <cfRule type="cellIs" dxfId="0" priority="7678" operator="equal">
      <formula>0</formula>
    </cfRule>
    <cfRule type="cellIs" dxfId="0" priority="7677" operator="equal">
      <formula>0</formula>
    </cfRule>
    <cfRule type="cellIs" dxfId="0" priority="7676" operator="equal">
      <formula>0</formula>
    </cfRule>
    <cfRule type="cellIs" dxfId="0" priority="7675" operator="equal">
      <formula>0</formula>
    </cfRule>
    <cfRule type="cellIs" dxfId="0" priority="7674" operator="equal">
      <formula>0</formula>
    </cfRule>
    <cfRule type="cellIs" dxfId="0" priority="7673" operator="equal">
      <formula>0</formula>
    </cfRule>
    <cfRule type="cellIs" dxfId="0" priority="7672" operator="equal">
      <formula>0</formula>
    </cfRule>
    <cfRule type="cellIs" dxfId="0" priority="7671" operator="equal">
      <formula>0</formula>
    </cfRule>
    <cfRule type="cellIs" dxfId="0" priority="7670" operator="equal">
      <formula>0</formula>
    </cfRule>
    <cfRule type="cellIs" dxfId="0" priority="7669" operator="equal">
      <formula>0</formula>
    </cfRule>
    <cfRule type="cellIs" dxfId="0" priority="7668" operator="equal">
      <formula>0</formula>
    </cfRule>
    <cfRule type="cellIs" dxfId="0" priority="7667" operator="equal">
      <formula>0</formula>
    </cfRule>
    <cfRule type="cellIs" dxfId="0" priority="7666" operator="equal">
      <formula>0</formula>
    </cfRule>
    <cfRule type="cellIs" dxfId="0" priority="7665" operator="equal">
      <formula>0</formula>
    </cfRule>
    <cfRule type="cellIs" dxfId="0" priority="7664" operator="equal">
      <formula>0</formula>
    </cfRule>
    <cfRule type="cellIs" dxfId="0" priority="7663" operator="equal">
      <formula>0</formula>
    </cfRule>
    <cfRule type="cellIs" dxfId="0" priority="7662" operator="equal">
      <formula>0</formula>
    </cfRule>
    <cfRule type="cellIs" dxfId="0" priority="7661" operator="equal">
      <formula>0</formula>
    </cfRule>
    <cfRule type="cellIs" dxfId="0" priority="7660" operator="equal">
      <formula>0</formula>
    </cfRule>
    <cfRule type="cellIs" dxfId="0" priority="7659" operator="equal">
      <formula>0</formula>
    </cfRule>
    <cfRule type="cellIs" dxfId="0" priority="7658" operator="equal">
      <formula>0</formula>
    </cfRule>
    <cfRule type="cellIs" dxfId="0" priority="7657" operator="equal">
      <formula>0</formula>
    </cfRule>
    <cfRule type="cellIs" dxfId="0" priority="7656" operator="equal">
      <formula>0</formula>
    </cfRule>
    <cfRule type="cellIs" dxfId="0" priority="7655" operator="equal">
      <formula>0</formula>
    </cfRule>
    <cfRule type="cellIs" dxfId="0" priority="7654" operator="equal">
      <formula>0</formula>
    </cfRule>
    <cfRule type="cellIs" dxfId="0" priority="7653" operator="equal">
      <formula>0</formula>
    </cfRule>
    <cfRule type="cellIs" dxfId="0" priority="7652" operator="equal">
      <formula>0</formula>
    </cfRule>
    <cfRule type="cellIs" dxfId="0" priority="7651" operator="equal">
      <formula>0</formula>
    </cfRule>
    <cfRule type="cellIs" dxfId="0" priority="7650" operator="equal">
      <formula>0</formula>
    </cfRule>
    <cfRule type="cellIs" dxfId="0" priority="7649" operator="equal">
      <formula>0</formula>
    </cfRule>
    <cfRule type="cellIs" dxfId="0" priority="7648" operator="equal">
      <formula>0</formula>
    </cfRule>
    <cfRule type="cellIs" dxfId="0" priority="7647" operator="equal">
      <formula>0</formula>
    </cfRule>
    <cfRule type="cellIs" dxfId="0" priority="7646" operator="equal">
      <formula>0</formula>
    </cfRule>
    <cfRule type="cellIs" dxfId="0" priority="7645" operator="equal">
      <formula>0</formula>
    </cfRule>
    <cfRule type="cellIs" dxfId="0" priority="7644" operator="equal">
      <formula>0</formula>
    </cfRule>
    <cfRule type="cellIs" dxfId="0" priority="7643" operator="equal">
      <formula>0</formula>
    </cfRule>
    <cfRule type="cellIs" dxfId="0" priority="7642" operator="equal">
      <formula>0</formula>
    </cfRule>
    <cfRule type="cellIs" dxfId="0" priority="7641" operator="equal">
      <formula>0</formula>
    </cfRule>
    <cfRule type="cellIs" dxfId="0" priority="7640" operator="equal">
      <formula>0</formula>
    </cfRule>
    <cfRule type="cellIs" dxfId="0" priority="7639" operator="equal">
      <formula>0</formula>
    </cfRule>
    <cfRule type="cellIs" dxfId="0" priority="7638" operator="equal">
      <formula>0</formula>
    </cfRule>
    <cfRule type="cellIs" dxfId="0" priority="7637" operator="equal">
      <formula>0</formula>
    </cfRule>
    <cfRule type="cellIs" dxfId="0" priority="7636" operator="equal">
      <formula>0</formula>
    </cfRule>
    <cfRule type="cellIs" dxfId="0" priority="7635" operator="equal">
      <formula>0</formula>
    </cfRule>
    <cfRule type="cellIs" dxfId="0" priority="7634" operator="equal">
      <formula>0</formula>
    </cfRule>
    <cfRule type="cellIs" dxfId="0" priority="7633" operator="equal">
      <formula>0</formula>
    </cfRule>
    <cfRule type="cellIs" dxfId="0" priority="7632" operator="equal">
      <formula>0</formula>
    </cfRule>
    <cfRule type="cellIs" dxfId="0" priority="7631" operator="equal">
      <formula>0</formula>
    </cfRule>
    <cfRule type="cellIs" dxfId="0" priority="7630" operator="equal">
      <formula>0</formula>
    </cfRule>
    <cfRule type="cellIs" dxfId="0" priority="7629" operator="equal">
      <formula>0</formula>
    </cfRule>
    <cfRule type="cellIs" dxfId="0" priority="7628" operator="equal">
      <formula>0</formula>
    </cfRule>
    <cfRule type="cellIs" dxfId="0" priority="7627" operator="equal">
      <formula>0</formula>
    </cfRule>
    <cfRule type="cellIs" dxfId="0" priority="7626" operator="equal">
      <formula>0</formula>
    </cfRule>
    <cfRule type="cellIs" dxfId="0" priority="7625" operator="equal">
      <formula>0</formula>
    </cfRule>
    <cfRule type="cellIs" dxfId="0" priority="7624" operator="equal">
      <formula>0</formula>
    </cfRule>
    <cfRule type="cellIs" dxfId="0" priority="7623" operator="equal">
      <formula>0</formula>
    </cfRule>
    <cfRule type="cellIs" dxfId="0" priority="7622" operator="equal">
      <formula>0</formula>
    </cfRule>
    <cfRule type="cellIs" dxfId="0" priority="7621" operator="equal">
      <formula>0</formula>
    </cfRule>
    <cfRule type="cellIs" dxfId="0" priority="7620" operator="equal">
      <formula>0</formula>
    </cfRule>
    <cfRule type="cellIs" dxfId="0" priority="7619" operator="equal">
      <formula>0</formula>
    </cfRule>
    <cfRule type="cellIs" dxfId="0" priority="7618" operator="equal">
      <formula>0</formula>
    </cfRule>
    <cfRule type="cellIs" dxfId="0" priority="7617" operator="equal">
      <formula>0</formula>
    </cfRule>
    <cfRule type="cellIs" dxfId="0" priority="7616" operator="equal">
      <formula>0</formula>
    </cfRule>
    <cfRule type="cellIs" dxfId="0" priority="7615" operator="equal">
      <formula>0</formula>
    </cfRule>
    <cfRule type="cellIs" dxfId="0" priority="7614" operator="equal">
      <formula>0</formula>
    </cfRule>
    <cfRule type="cellIs" dxfId="0" priority="7613" operator="equal">
      <formula>0</formula>
    </cfRule>
    <cfRule type="cellIs" dxfId="0" priority="7612" operator="equal">
      <formula>0</formula>
    </cfRule>
    <cfRule type="cellIs" dxfId="0" priority="7611" operator="equal">
      <formula>0</formula>
    </cfRule>
    <cfRule type="cellIs" dxfId="0" priority="7610" operator="equal">
      <formula>0</formula>
    </cfRule>
    <cfRule type="cellIs" dxfId="0" priority="7609" operator="equal">
      <formula>0</formula>
    </cfRule>
    <cfRule type="cellIs" dxfId="0" priority="7608" operator="equal">
      <formula>0</formula>
    </cfRule>
    <cfRule type="cellIs" dxfId="0" priority="7607" operator="equal">
      <formula>0</formula>
    </cfRule>
    <cfRule type="cellIs" dxfId="0" priority="7606" operator="equal">
      <formula>0</formula>
    </cfRule>
    <cfRule type="cellIs" dxfId="0" priority="7605" operator="equal">
      <formula>0</formula>
    </cfRule>
    <cfRule type="cellIs" dxfId="0" priority="7604" operator="equal">
      <formula>0</formula>
    </cfRule>
    <cfRule type="cellIs" dxfId="0" priority="7603" operator="equal">
      <formula>0</formula>
    </cfRule>
    <cfRule type="cellIs" dxfId="0" priority="7602" operator="equal">
      <formula>0</formula>
    </cfRule>
    <cfRule type="cellIs" dxfId="0" priority="7601" operator="equal">
      <formula>0</formula>
    </cfRule>
    <cfRule type="cellIs" dxfId="0" priority="7600" operator="equal">
      <formula>0</formula>
    </cfRule>
    <cfRule type="cellIs" dxfId="0" priority="7599" operator="equal">
      <formula>0</formula>
    </cfRule>
    <cfRule type="cellIs" dxfId="0" priority="7598" operator="equal">
      <formula>0</formula>
    </cfRule>
    <cfRule type="cellIs" dxfId="0" priority="7597" operator="equal">
      <formula>0</formula>
    </cfRule>
    <cfRule type="cellIs" dxfId="0" priority="7596" operator="equal">
      <formula>0</formula>
    </cfRule>
    <cfRule type="cellIs" dxfId="0" priority="7595" operator="equal">
      <formula>0</formula>
    </cfRule>
    <cfRule type="cellIs" dxfId="0" priority="7594" operator="equal">
      <formula>0</formula>
    </cfRule>
    <cfRule type="cellIs" dxfId="0" priority="7593" operator="equal">
      <formula>0</formula>
    </cfRule>
    <cfRule type="cellIs" dxfId="0" priority="7592" operator="equal">
      <formula>0</formula>
    </cfRule>
    <cfRule type="cellIs" dxfId="0" priority="7591" operator="equal">
      <formula>0</formula>
    </cfRule>
    <cfRule type="cellIs" dxfId="0" priority="7590" operator="equal">
      <formula>0</formula>
    </cfRule>
    <cfRule type="cellIs" dxfId="0" priority="7589" operator="equal">
      <formula>0</formula>
    </cfRule>
    <cfRule type="cellIs" dxfId="0" priority="7588" operator="equal">
      <formula>0</formula>
    </cfRule>
    <cfRule type="cellIs" dxfId="0" priority="7587" operator="equal">
      <formula>0</formula>
    </cfRule>
    <cfRule type="cellIs" dxfId="0" priority="7586" operator="equal">
      <formula>0</formula>
    </cfRule>
    <cfRule type="cellIs" dxfId="0" priority="7585" operator="equal">
      <formula>0</formula>
    </cfRule>
    <cfRule type="cellIs" dxfId="0" priority="7584" operator="equal">
      <formula>0</formula>
    </cfRule>
    <cfRule type="cellIs" dxfId="0" priority="7583" operator="equal">
      <formula>0</formula>
    </cfRule>
    <cfRule type="cellIs" dxfId="0" priority="7582" operator="equal">
      <formula>0</formula>
    </cfRule>
    <cfRule type="cellIs" dxfId="0" priority="7581" operator="equal">
      <formula>0</formula>
    </cfRule>
    <cfRule type="cellIs" dxfId="0" priority="7580" operator="equal">
      <formula>0</formula>
    </cfRule>
    <cfRule type="cellIs" dxfId="0" priority="7579" operator="equal">
      <formula>0</formula>
    </cfRule>
    <cfRule type="cellIs" dxfId="0" priority="7578" operator="equal">
      <formula>0</formula>
    </cfRule>
    <cfRule type="cellIs" dxfId="0" priority="7577" operator="equal">
      <formula>0</formula>
    </cfRule>
    <cfRule type="cellIs" dxfId="0" priority="7576" operator="equal">
      <formula>0</formula>
    </cfRule>
    <cfRule type="cellIs" dxfId="0" priority="7575" operator="equal">
      <formula>0</formula>
    </cfRule>
    <cfRule type="cellIs" dxfId="0" priority="7574" operator="equal">
      <formula>0</formula>
    </cfRule>
    <cfRule type="cellIs" dxfId="0" priority="7573" operator="equal">
      <formula>0</formula>
    </cfRule>
    <cfRule type="cellIs" dxfId="0" priority="7572" operator="equal">
      <formula>0</formula>
    </cfRule>
    <cfRule type="cellIs" dxfId="0" priority="7571" operator="equal">
      <formula>0</formula>
    </cfRule>
    <cfRule type="cellIs" dxfId="0" priority="7570" operator="equal">
      <formula>0</formula>
    </cfRule>
    <cfRule type="cellIs" dxfId="0" priority="7569" operator="equal">
      <formula>0</formula>
    </cfRule>
    <cfRule type="cellIs" dxfId="0" priority="7568" operator="equal">
      <formula>0</formula>
    </cfRule>
    <cfRule type="cellIs" dxfId="0" priority="7567" operator="equal">
      <formula>0</formula>
    </cfRule>
    <cfRule type="cellIs" dxfId="0" priority="7566" operator="equal">
      <formula>0</formula>
    </cfRule>
    <cfRule type="cellIs" dxfId="0" priority="7565" operator="equal">
      <formula>0</formula>
    </cfRule>
    <cfRule type="cellIs" dxfId="0" priority="7564" operator="equal">
      <formula>0</formula>
    </cfRule>
    <cfRule type="cellIs" dxfId="0" priority="7563" operator="equal">
      <formula>0</formula>
    </cfRule>
    <cfRule type="cellIs" dxfId="0" priority="7562" operator="equal">
      <formula>0</formula>
    </cfRule>
    <cfRule type="cellIs" dxfId="0" priority="7561" operator="equal">
      <formula>0</formula>
    </cfRule>
    <cfRule type="cellIs" dxfId="0" priority="7560" operator="equal">
      <formula>0</formula>
    </cfRule>
    <cfRule type="cellIs" dxfId="0" priority="7559" operator="equal">
      <formula>0</formula>
    </cfRule>
    <cfRule type="cellIs" dxfId="0" priority="7558" operator="equal">
      <formula>0</formula>
    </cfRule>
    <cfRule type="cellIs" dxfId="0" priority="7557" operator="equal">
      <formula>0</formula>
    </cfRule>
    <cfRule type="cellIs" dxfId="0" priority="7556" operator="equal">
      <formula>0</formula>
    </cfRule>
    <cfRule type="cellIs" dxfId="0" priority="7555" operator="equal">
      <formula>0</formula>
    </cfRule>
    <cfRule type="cellIs" dxfId="0" priority="7554" operator="equal">
      <formula>0</formula>
    </cfRule>
    <cfRule type="cellIs" dxfId="0" priority="7553" operator="equal">
      <formula>0</formula>
    </cfRule>
    <cfRule type="cellIs" dxfId="0" priority="7552" operator="equal">
      <formula>0</formula>
    </cfRule>
    <cfRule type="cellIs" dxfId="0" priority="7551" operator="equal">
      <formula>0</formula>
    </cfRule>
    <cfRule type="cellIs" dxfId="0" priority="7550" operator="equal">
      <formula>0</formula>
    </cfRule>
    <cfRule type="cellIs" dxfId="0" priority="7549" operator="equal">
      <formula>0</formula>
    </cfRule>
    <cfRule type="cellIs" dxfId="0" priority="7548" operator="equal">
      <formula>0</formula>
    </cfRule>
    <cfRule type="cellIs" dxfId="0" priority="7547" operator="equal">
      <formula>0</formula>
    </cfRule>
    <cfRule type="cellIs" dxfId="0" priority="7546" operator="equal">
      <formula>0</formula>
    </cfRule>
    <cfRule type="cellIs" dxfId="0" priority="7545" operator="equal">
      <formula>0</formula>
    </cfRule>
    <cfRule type="cellIs" dxfId="0" priority="7544" operator="equal">
      <formula>0</formula>
    </cfRule>
    <cfRule type="cellIs" dxfId="0" priority="7543" operator="equal">
      <formula>0</formula>
    </cfRule>
    <cfRule type="cellIs" dxfId="0" priority="7542" operator="equal">
      <formula>0</formula>
    </cfRule>
    <cfRule type="cellIs" dxfId="0" priority="7541" operator="equal">
      <formula>0</formula>
    </cfRule>
    <cfRule type="cellIs" dxfId="0" priority="7540" operator="equal">
      <formula>0</formula>
    </cfRule>
    <cfRule type="cellIs" dxfId="0" priority="7539" operator="equal">
      <formula>0</formula>
    </cfRule>
    <cfRule type="cellIs" dxfId="0" priority="7538" operator="equal">
      <formula>0</formula>
    </cfRule>
    <cfRule type="cellIs" dxfId="0" priority="7537" operator="equal">
      <formula>0</formula>
    </cfRule>
    <cfRule type="cellIs" dxfId="0" priority="7536" operator="equal">
      <formula>0</formula>
    </cfRule>
    <cfRule type="cellIs" dxfId="0" priority="7535" operator="equal">
      <formula>0</formula>
    </cfRule>
    <cfRule type="cellIs" dxfId="0" priority="7534" operator="equal">
      <formula>0</formula>
    </cfRule>
    <cfRule type="cellIs" dxfId="0" priority="7533" operator="equal">
      <formula>0</formula>
    </cfRule>
    <cfRule type="cellIs" dxfId="0" priority="7532" operator="equal">
      <formula>0</formula>
    </cfRule>
    <cfRule type="cellIs" dxfId="0" priority="7531" operator="equal">
      <formula>0</formula>
    </cfRule>
    <cfRule type="cellIs" dxfId="0" priority="7530" operator="equal">
      <formula>0</formula>
    </cfRule>
    <cfRule type="cellIs" dxfId="0" priority="7529" operator="equal">
      <formula>0</formula>
    </cfRule>
    <cfRule type="cellIs" dxfId="0" priority="7528" operator="equal">
      <formula>0</formula>
    </cfRule>
    <cfRule type="cellIs" dxfId="0" priority="7527" operator="equal">
      <formula>0</formula>
    </cfRule>
    <cfRule type="cellIs" dxfId="0" priority="7526" operator="equal">
      <formula>0</formula>
    </cfRule>
    <cfRule type="cellIs" dxfId="0" priority="7525" operator="equal">
      <formula>0</formula>
    </cfRule>
    <cfRule type="cellIs" dxfId="0" priority="7524" operator="equal">
      <formula>0</formula>
    </cfRule>
    <cfRule type="cellIs" dxfId="0" priority="7523" operator="equal">
      <formula>0</formula>
    </cfRule>
    <cfRule type="cellIs" dxfId="0" priority="7522" operator="equal">
      <formula>0</formula>
    </cfRule>
    <cfRule type="cellIs" dxfId="0" priority="7521" operator="equal">
      <formula>0</formula>
    </cfRule>
    <cfRule type="cellIs" dxfId="0" priority="7520" operator="equal">
      <formula>0</formula>
    </cfRule>
    <cfRule type="cellIs" dxfId="0" priority="7519" operator="equal">
      <formula>0</formula>
    </cfRule>
    <cfRule type="cellIs" dxfId="0" priority="7518" operator="equal">
      <formula>0</formula>
    </cfRule>
    <cfRule type="cellIs" dxfId="0" priority="7517" operator="equal">
      <formula>0</formula>
    </cfRule>
    <cfRule type="cellIs" dxfId="0" priority="7516" operator="equal">
      <formula>0</formula>
    </cfRule>
    <cfRule type="cellIs" dxfId="0" priority="7515" operator="equal">
      <formula>0</formula>
    </cfRule>
    <cfRule type="cellIs" dxfId="0" priority="7514" operator="equal">
      <formula>0</formula>
    </cfRule>
    <cfRule type="cellIs" dxfId="0" priority="7513" operator="equal">
      <formula>0</formula>
    </cfRule>
    <cfRule type="cellIs" dxfId="0" priority="7512" operator="equal">
      <formula>0</formula>
    </cfRule>
    <cfRule type="cellIs" dxfId="0" priority="7511" operator="equal">
      <formula>0</formula>
    </cfRule>
    <cfRule type="cellIs" dxfId="0" priority="7510" operator="equal">
      <formula>0</formula>
    </cfRule>
    <cfRule type="cellIs" dxfId="0" priority="7509" operator="equal">
      <formula>0</formula>
    </cfRule>
    <cfRule type="cellIs" dxfId="0" priority="7508" operator="equal">
      <formula>0</formula>
    </cfRule>
    <cfRule type="cellIs" dxfId="0" priority="7507" operator="equal">
      <formula>0</formula>
    </cfRule>
    <cfRule type="cellIs" dxfId="0" priority="7506" operator="equal">
      <formula>0</formula>
    </cfRule>
    <cfRule type="cellIs" dxfId="0" priority="7505" operator="equal">
      <formula>0</formula>
    </cfRule>
    <cfRule type="cellIs" dxfId="0" priority="7504" operator="equal">
      <formula>0</formula>
    </cfRule>
    <cfRule type="cellIs" dxfId="0" priority="7503" operator="equal">
      <formula>0</formula>
    </cfRule>
    <cfRule type="cellIs" dxfId="0" priority="7502" operator="equal">
      <formula>0</formula>
    </cfRule>
    <cfRule type="cellIs" dxfId="0" priority="7501" operator="equal">
      <formula>0</formula>
    </cfRule>
    <cfRule type="cellIs" dxfId="0" priority="7500" operator="equal">
      <formula>0</formula>
    </cfRule>
    <cfRule type="cellIs" dxfId="0" priority="7499" operator="equal">
      <formula>0</formula>
    </cfRule>
    <cfRule type="cellIs" dxfId="0" priority="7498" operator="equal">
      <formula>0</formula>
    </cfRule>
    <cfRule type="cellIs" dxfId="0" priority="7497" operator="equal">
      <formula>0</formula>
    </cfRule>
  </conditionalFormatting>
  <conditionalFormatting sqref="D595">
    <cfRule type="cellIs" dxfId="0" priority="5960" operator="equal">
      <formula>0</formula>
    </cfRule>
    <cfRule type="cellIs" dxfId="0" priority="5959" operator="equal">
      <formula>0</formula>
    </cfRule>
    <cfRule type="cellIs" dxfId="0" priority="5958" operator="equal">
      <formula>0</formula>
    </cfRule>
    <cfRule type="cellIs" dxfId="0" priority="5957" operator="equal">
      <formula>0</formula>
    </cfRule>
    <cfRule type="cellIs" dxfId="0" priority="5956" operator="equal">
      <formula>0</formula>
    </cfRule>
    <cfRule type="cellIs" dxfId="0" priority="5955" operator="equal">
      <formula>0</formula>
    </cfRule>
    <cfRule type="cellIs" dxfId="0" priority="5954" operator="equal">
      <formula>0</formula>
    </cfRule>
    <cfRule type="cellIs" dxfId="0" priority="5953" operator="equal">
      <formula>0</formula>
    </cfRule>
    <cfRule type="cellIs" dxfId="0" priority="5952" operator="equal">
      <formula>0</formula>
    </cfRule>
    <cfRule type="cellIs" dxfId="0" priority="5951" operator="equal">
      <formula>0</formula>
    </cfRule>
    <cfRule type="cellIs" dxfId="0" priority="5950" operator="equal">
      <formula>0</formula>
    </cfRule>
    <cfRule type="cellIs" dxfId="0" priority="5949" operator="equal">
      <formula>0</formula>
    </cfRule>
    <cfRule type="cellIs" dxfId="0" priority="5948" operator="equal">
      <formula>0</formula>
    </cfRule>
    <cfRule type="cellIs" dxfId="0" priority="5947" operator="equal">
      <formula>0</formula>
    </cfRule>
    <cfRule type="cellIs" dxfId="0" priority="5946" operator="equal">
      <formula>0</formula>
    </cfRule>
    <cfRule type="cellIs" dxfId="0" priority="5945" operator="equal">
      <formula>0</formula>
    </cfRule>
    <cfRule type="cellIs" dxfId="0" priority="5944" operator="equal">
      <formula>0</formula>
    </cfRule>
    <cfRule type="cellIs" dxfId="0" priority="5943" operator="equal">
      <formula>0</formula>
    </cfRule>
    <cfRule type="cellIs" dxfId="0" priority="5942" operator="equal">
      <formula>0</formula>
    </cfRule>
    <cfRule type="cellIs" dxfId="0" priority="5941" operator="equal">
      <formula>0</formula>
    </cfRule>
    <cfRule type="cellIs" dxfId="0" priority="5940" operator="equal">
      <formula>0</formula>
    </cfRule>
    <cfRule type="cellIs" dxfId="0" priority="5939" operator="equal">
      <formula>0</formula>
    </cfRule>
    <cfRule type="cellIs" dxfId="0" priority="5938" operator="equal">
      <formula>0</formula>
    </cfRule>
    <cfRule type="cellIs" dxfId="0" priority="5937" operator="equal">
      <formula>0</formula>
    </cfRule>
    <cfRule type="cellIs" dxfId="0" priority="5936" operator="equal">
      <formula>0</formula>
    </cfRule>
    <cfRule type="cellIs" dxfId="0" priority="5935" operator="equal">
      <formula>0</formula>
    </cfRule>
    <cfRule type="cellIs" dxfId="0" priority="5934" operator="equal">
      <formula>0</formula>
    </cfRule>
    <cfRule type="cellIs" dxfId="0" priority="5933" operator="equal">
      <formula>0</formula>
    </cfRule>
    <cfRule type="cellIs" dxfId="0" priority="5932" operator="equal">
      <formula>0</formula>
    </cfRule>
    <cfRule type="cellIs" dxfId="0" priority="5931" operator="equal">
      <formula>0</formula>
    </cfRule>
    <cfRule type="cellIs" dxfId="0" priority="5930" operator="equal">
      <formula>0</formula>
    </cfRule>
    <cfRule type="cellIs" dxfId="0" priority="5929" operator="equal">
      <formula>0</formula>
    </cfRule>
    <cfRule type="cellIs" dxfId="0" priority="5928" operator="equal">
      <formula>0</formula>
    </cfRule>
    <cfRule type="cellIs" dxfId="0" priority="5927" operator="equal">
      <formula>0</formula>
    </cfRule>
    <cfRule type="cellIs" dxfId="0" priority="5926" operator="equal">
      <formula>0</formula>
    </cfRule>
    <cfRule type="cellIs" dxfId="0" priority="5925" operator="equal">
      <formula>0</formula>
    </cfRule>
    <cfRule type="cellIs" dxfId="0" priority="5924" operator="equal">
      <formula>0</formula>
    </cfRule>
    <cfRule type="cellIs" dxfId="0" priority="5923" operator="equal">
      <formula>0</formula>
    </cfRule>
    <cfRule type="cellIs" dxfId="0" priority="5922" operator="equal">
      <formula>0</formula>
    </cfRule>
    <cfRule type="cellIs" dxfId="0" priority="5921" operator="equal">
      <formula>0</formula>
    </cfRule>
    <cfRule type="cellIs" dxfId="0" priority="5920" operator="equal">
      <formula>0</formula>
    </cfRule>
    <cfRule type="cellIs" dxfId="0" priority="5919" operator="equal">
      <formula>0</formula>
    </cfRule>
    <cfRule type="cellIs" dxfId="0" priority="5918" operator="equal">
      <formula>0</formula>
    </cfRule>
    <cfRule type="cellIs" dxfId="0" priority="5917" operator="equal">
      <formula>0</formula>
    </cfRule>
    <cfRule type="cellIs" dxfId="0" priority="5916" operator="equal">
      <formula>0</formula>
    </cfRule>
    <cfRule type="cellIs" dxfId="0" priority="5915" operator="equal">
      <formula>0</formula>
    </cfRule>
    <cfRule type="cellIs" dxfId="0" priority="5914" operator="equal">
      <formula>0</formula>
    </cfRule>
    <cfRule type="cellIs" dxfId="0" priority="5913" operator="equal">
      <formula>0</formula>
    </cfRule>
    <cfRule type="cellIs" dxfId="0" priority="5912" operator="equal">
      <formula>0</formula>
    </cfRule>
    <cfRule type="cellIs" dxfId="0" priority="5911" operator="equal">
      <formula>0</formula>
    </cfRule>
    <cfRule type="cellIs" dxfId="0" priority="5910" operator="equal">
      <formula>0</formula>
    </cfRule>
    <cfRule type="cellIs" dxfId="0" priority="5909" operator="equal">
      <formula>0</formula>
    </cfRule>
    <cfRule type="cellIs" dxfId="0" priority="5908" operator="equal">
      <formula>0</formula>
    </cfRule>
    <cfRule type="cellIs" dxfId="0" priority="5907" operator="equal">
      <formula>0</formula>
    </cfRule>
    <cfRule type="cellIs" dxfId="0" priority="5906" operator="equal">
      <formula>0</formula>
    </cfRule>
    <cfRule type="cellIs" dxfId="0" priority="5905" operator="equal">
      <formula>0</formula>
    </cfRule>
    <cfRule type="cellIs" dxfId="0" priority="5904" operator="equal">
      <formula>0</formula>
    </cfRule>
    <cfRule type="cellIs" dxfId="0" priority="5903" operator="equal">
      <formula>0</formula>
    </cfRule>
    <cfRule type="cellIs" dxfId="0" priority="5902" operator="equal">
      <formula>0</formula>
    </cfRule>
    <cfRule type="cellIs" dxfId="0" priority="5901" operator="equal">
      <formula>0</formula>
    </cfRule>
    <cfRule type="cellIs" dxfId="0" priority="5900" operator="equal">
      <formula>0</formula>
    </cfRule>
    <cfRule type="cellIs" dxfId="0" priority="5899" operator="equal">
      <formula>0</formula>
    </cfRule>
    <cfRule type="cellIs" dxfId="0" priority="5898" operator="equal">
      <formula>0</formula>
    </cfRule>
    <cfRule type="cellIs" dxfId="0" priority="5897" operator="equal">
      <formula>0</formula>
    </cfRule>
    <cfRule type="cellIs" dxfId="0" priority="5896" operator="equal">
      <formula>0</formula>
    </cfRule>
    <cfRule type="cellIs" dxfId="0" priority="5895" operator="equal">
      <formula>0</formula>
    </cfRule>
    <cfRule type="cellIs" dxfId="0" priority="5894" operator="equal">
      <formula>0</formula>
    </cfRule>
    <cfRule type="cellIs" dxfId="0" priority="5893" operator="equal">
      <formula>0</formula>
    </cfRule>
    <cfRule type="cellIs" dxfId="0" priority="5892" operator="equal">
      <formula>0</formula>
    </cfRule>
    <cfRule type="cellIs" dxfId="0" priority="5891" operator="equal">
      <formula>0</formula>
    </cfRule>
    <cfRule type="cellIs" dxfId="0" priority="5890" operator="equal">
      <formula>0</formula>
    </cfRule>
    <cfRule type="cellIs" dxfId="0" priority="5889" operator="equal">
      <formula>0</formula>
    </cfRule>
    <cfRule type="cellIs" dxfId="0" priority="5888" operator="equal">
      <formula>0</formula>
    </cfRule>
    <cfRule type="cellIs" dxfId="0" priority="5887" operator="equal">
      <formula>0</formula>
    </cfRule>
    <cfRule type="cellIs" dxfId="0" priority="5886" operator="equal">
      <formula>0</formula>
    </cfRule>
    <cfRule type="cellIs" dxfId="0" priority="5885" operator="equal">
      <formula>0</formula>
    </cfRule>
    <cfRule type="cellIs" dxfId="0" priority="5884" operator="equal">
      <formula>0</formula>
    </cfRule>
    <cfRule type="cellIs" dxfId="0" priority="5883" operator="equal">
      <formula>0</formula>
    </cfRule>
    <cfRule type="cellIs" dxfId="0" priority="5882" operator="equal">
      <formula>0</formula>
    </cfRule>
    <cfRule type="cellIs" dxfId="0" priority="5881" operator="equal">
      <formula>0</formula>
    </cfRule>
    <cfRule type="cellIs" dxfId="0" priority="5880" operator="equal">
      <formula>0</formula>
    </cfRule>
    <cfRule type="cellIs" dxfId="0" priority="5879" operator="equal">
      <formula>0</formula>
    </cfRule>
    <cfRule type="cellIs" dxfId="0" priority="5878" operator="equal">
      <formula>0</formula>
    </cfRule>
    <cfRule type="cellIs" dxfId="0" priority="5877" operator="equal">
      <formula>0</formula>
    </cfRule>
    <cfRule type="cellIs" dxfId="0" priority="5876" operator="equal">
      <formula>0</formula>
    </cfRule>
    <cfRule type="cellIs" dxfId="0" priority="5875" operator="equal">
      <formula>0</formula>
    </cfRule>
    <cfRule type="cellIs" dxfId="0" priority="5874" operator="equal">
      <formula>0</formula>
    </cfRule>
    <cfRule type="cellIs" dxfId="0" priority="5873" operator="equal">
      <formula>0</formula>
    </cfRule>
    <cfRule type="cellIs" dxfId="0" priority="5872" operator="equal">
      <formula>0</formula>
    </cfRule>
    <cfRule type="cellIs" dxfId="0" priority="5871" operator="equal">
      <formula>0</formula>
    </cfRule>
    <cfRule type="cellIs" dxfId="0" priority="5870" operator="equal">
      <formula>0</formula>
    </cfRule>
    <cfRule type="cellIs" dxfId="0" priority="5869" operator="equal">
      <formula>0</formula>
    </cfRule>
    <cfRule type="cellIs" dxfId="0" priority="5868" operator="equal">
      <formula>0</formula>
    </cfRule>
    <cfRule type="cellIs" dxfId="0" priority="5867" operator="equal">
      <formula>0</formula>
    </cfRule>
    <cfRule type="cellIs" dxfId="0" priority="5866" operator="equal">
      <formula>0</formula>
    </cfRule>
    <cfRule type="cellIs" dxfId="0" priority="5865" operator="equal">
      <formula>0</formula>
    </cfRule>
    <cfRule type="cellIs" dxfId="0" priority="5864" operator="equal">
      <formula>0</formula>
    </cfRule>
    <cfRule type="cellIs" dxfId="0" priority="5863" operator="equal">
      <formula>0</formula>
    </cfRule>
    <cfRule type="cellIs" dxfId="0" priority="5862" operator="equal">
      <formula>0</formula>
    </cfRule>
    <cfRule type="cellIs" dxfId="0" priority="5861" operator="equal">
      <formula>0</formula>
    </cfRule>
    <cfRule type="cellIs" dxfId="0" priority="5860" operator="equal">
      <formula>0</formula>
    </cfRule>
    <cfRule type="cellIs" dxfId="0" priority="5859" operator="equal">
      <formula>0</formula>
    </cfRule>
    <cfRule type="cellIs" dxfId="0" priority="5858" operator="equal">
      <formula>0</formula>
    </cfRule>
    <cfRule type="cellIs" dxfId="0" priority="5857" operator="equal">
      <formula>0</formula>
    </cfRule>
    <cfRule type="cellIs" dxfId="0" priority="5856" operator="equal">
      <formula>0</formula>
    </cfRule>
    <cfRule type="cellIs" dxfId="0" priority="5855" operator="equal">
      <formula>0</formula>
    </cfRule>
    <cfRule type="cellIs" dxfId="0" priority="5854" operator="equal">
      <formula>0</formula>
    </cfRule>
    <cfRule type="cellIs" dxfId="0" priority="5853" operator="equal">
      <formula>0</formula>
    </cfRule>
    <cfRule type="cellIs" dxfId="0" priority="5852" operator="equal">
      <formula>0</formula>
    </cfRule>
    <cfRule type="cellIs" dxfId="0" priority="5851" operator="equal">
      <formula>0</formula>
    </cfRule>
    <cfRule type="cellIs" dxfId="0" priority="5850" operator="equal">
      <formula>0</formula>
    </cfRule>
    <cfRule type="cellIs" dxfId="0" priority="5849" operator="equal">
      <formula>0</formula>
    </cfRule>
    <cfRule type="cellIs" dxfId="0" priority="5848" operator="equal">
      <formula>0</formula>
    </cfRule>
    <cfRule type="cellIs" dxfId="0" priority="5847" operator="equal">
      <formula>0</formula>
    </cfRule>
    <cfRule type="cellIs" dxfId="0" priority="5846" operator="equal">
      <formula>0</formula>
    </cfRule>
    <cfRule type="cellIs" dxfId="0" priority="5845" operator="equal">
      <formula>0</formula>
    </cfRule>
    <cfRule type="cellIs" dxfId="0" priority="5844" operator="equal">
      <formula>0</formula>
    </cfRule>
    <cfRule type="cellIs" dxfId="0" priority="5843" operator="equal">
      <formula>0</formula>
    </cfRule>
    <cfRule type="cellIs" dxfId="0" priority="5842" operator="equal">
      <formula>0</formula>
    </cfRule>
    <cfRule type="cellIs" dxfId="0" priority="5841" operator="equal">
      <formula>0</formula>
    </cfRule>
    <cfRule type="cellIs" dxfId="0" priority="5840" operator="equal">
      <formula>0</formula>
    </cfRule>
    <cfRule type="cellIs" dxfId="0" priority="5839" operator="equal">
      <formula>0</formula>
    </cfRule>
    <cfRule type="cellIs" dxfId="0" priority="5838" operator="equal">
      <formula>0</formula>
    </cfRule>
    <cfRule type="cellIs" dxfId="0" priority="5837" operator="equal">
      <formula>0</formula>
    </cfRule>
    <cfRule type="cellIs" dxfId="0" priority="5836" operator="equal">
      <formula>0</formula>
    </cfRule>
    <cfRule type="cellIs" dxfId="0" priority="5835" operator="equal">
      <formula>0</formula>
    </cfRule>
    <cfRule type="cellIs" dxfId="0" priority="5834" operator="equal">
      <formula>0</formula>
    </cfRule>
    <cfRule type="cellIs" dxfId="0" priority="5833" operator="equal">
      <formula>0</formula>
    </cfRule>
    <cfRule type="cellIs" dxfId="0" priority="5832" operator="equal">
      <formula>0</formula>
    </cfRule>
    <cfRule type="cellIs" dxfId="0" priority="5831" operator="equal">
      <formula>0</formula>
    </cfRule>
    <cfRule type="cellIs" dxfId="0" priority="5830" operator="equal">
      <formula>0</formula>
    </cfRule>
    <cfRule type="cellIs" dxfId="0" priority="5829" operator="equal">
      <formula>0</formula>
    </cfRule>
    <cfRule type="cellIs" dxfId="0" priority="5828" operator="equal">
      <formula>0</formula>
    </cfRule>
    <cfRule type="cellIs" dxfId="0" priority="5827" operator="equal">
      <formula>0</formula>
    </cfRule>
    <cfRule type="cellIs" dxfId="0" priority="5826" operator="equal">
      <formula>0</formula>
    </cfRule>
    <cfRule type="cellIs" dxfId="0" priority="5825" operator="equal">
      <formula>0</formula>
    </cfRule>
    <cfRule type="cellIs" dxfId="0" priority="5824" operator="equal">
      <formula>0</formula>
    </cfRule>
    <cfRule type="cellIs" dxfId="0" priority="5823" operator="equal">
      <formula>0</formula>
    </cfRule>
    <cfRule type="cellIs" dxfId="0" priority="5822" operator="equal">
      <formula>0</formula>
    </cfRule>
    <cfRule type="cellIs" dxfId="0" priority="5821" operator="equal">
      <formula>0</formula>
    </cfRule>
    <cfRule type="cellIs" dxfId="0" priority="5820" operator="equal">
      <formula>0</formula>
    </cfRule>
    <cfRule type="cellIs" dxfId="0" priority="5819" operator="equal">
      <formula>0</formula>
    </cfRule>
    <cfRule type="cellIs" dxfId="0" priority="5818" operator="equal">
      <formula>0</formula>
    </cfRule>
    <cfRule type="cellIs" dxfId="0" priority="5817" operator="equal">
      <formula>0</formula>
    </cfRule>
    <cfRule type="cellIs" dxfId="0" priority="5816" operator="equal">
      <formula>0</formula>
    </cfRule>
    <cfRule type="cellIs" dxfId="0" priority="5815" operator="equal">
      <formula>0</formula>
    </cfRule>
    <cfRule type="cellIs" dxfId="0" priority="5814" operator="equal">
      <formula>0</formula>
    </cfRule>
    <cfRule type="cellIs" dxfId="0" priority="5813" operator="equal">
      <formula>0</formula>
    </cfRule>
    <cfRule type="cellIs" dxfId="0" priority="5812" operator="equal">
      <formula>0</formula>
    </cfRule>
    <cfRule type="cellIs" dxfId="0" priority="5811" operator="equal">
      <formula>0</formula>
    </cfRule>
    <cfRule type="cellIs" dxfId="0" priority="5810" operator="equal">
      <formula>0</formula>
    </cfRule>
    <cfRule type="cellIs" dxfId="0" priority="5809" operator="equal">
      <formula>0</formula>
    </cfRule>
    <cfRule type="cellIs" dxfId="0" priority="5808" operator="equal">
      <formula>0</formula>
    </cfRule>
    <cfRule type="cellIs" dxfId="0" priority="5807" operator="equal">
      <formula>0</formula>
    </cfRule>
    <cfRule type="cellIs" dxfId="0" priority="5806" operator="equal">
      <formula>0</formula>
    </cfRule>
    <cfRule type="cellIs" dxfId="0" priority="5805" operator="equal">
      <formula>0</formula>
    </cfRule>
    <cfRule type="cellIs" dxfId="0" priority="5804" operator="equal">
      <formula>0</formula>
    </cfRule>
    <cfRule type="cellIs" dxfId="0" priority="5803" operator="equal">
      <formula>0</formula>
    </cfRule>
    <cfRule type="cellIs" dxfId="0" priority="5802" operator="equal">
      <formula>0</formula>
    </cfRule>
    <cfRule type="cellIs" dxfId="0" priority="5801" operator="equal">
      <formula>0</formula>
    </cfRule>
    <cfRule type="cellIs" dxfId="0" priority="5800" operator="equal">
      <formula>0</formula>
    </cfRule>
    <cfRule type="cellIs" dxfId="0" priority="5799" operator="equal">
      <formula>0</formula>
    </cfRule>
    <cfRule type="cellIs" dxfId="0" priority="5798" operator="equal">
      <formula>0</formula>
    </cfRule>
    <cfRule type="cellIs" dxfId="0" priority="5797" operator="equal">
      <formula>0</formula>
    </cfRule>
    <cfRule type="cellIs" dxfId="0" priority="5796" operator="equal">
      <formula>0</formula>
    </cfRule>
    <cfRule type="cellIs" dxfId="0" priority="5795" operator="equal">
      <formula>0</formula>
    </cfRule>
    <cfRule type="cellIs" dxfId="0" priority="5794" operator="equal">
      <formula>0</formula>
    </cfRule>
    <cfRule type="cellIs" dxfId="0" priority="5793" operator="equal">
      <formula>0</formula>
    </cfRule>
    <cfRule type="cellIs" dxfId="0" priority="5792" operator="equal">
      <formula>0</formula>
    </cfRule>
    <cfRule type="cellIs" dxfId="0" priority="5791" operator="equal">
      <formula>0</formula>
    </cfRule>
    <cfRule type="cellIs" dxfId="0" priority="5790" operator="equal">
      <formula>0</formula>
    </cfRule>
    <cfRule type="cellIs" dxfId="0" priority="5789" operator="equal">
      <formula>0</formula>
    </cfRule>
    <cfRule type="cellIs" dxfId="0" priority="5788" operator="equal">
      <formula>0</formula>
    </cfRule>
    <cfRule type="cellIs" dxfId="0" priority="5787" operator="equal">
      <formula>0</formula>
    </cfRule>
    <cfRule type="cellIs" dxfId="0" priority="5786" operator="equal">
      <formula>0</formula>
    </cfRule>
    <cfRule type="cellIs" dxfId="0" priority="5785" operator="equal">
      <formula>0</formula>
    </cfRule>
    <cfRule type="cellIs" dxfId="0" priority="5784" operator="equal">
      <formula>0</formula>
    </cfRule>
    <cfRule type="cellIs" dxfId="0" priority="5783" operator="equal">
      <formula>0</formula>
    </cfRule>
    <cfRule type="cellIs" dxfId="0" priority="5782" operator="equal">
      <formula>0</formula>
    </cfRule>
    <cfRule type="cellIs" dxfId="0" priority="5781" operator="equal">
      <formula>0</formula>
    </cfRule>
    <cfRule type="cellIs" dxfId="0" priority="5780" operator="equal">
      <formula>0</formula>
    </cfRule>
    <cfRule type="cellIs" dxfId="0" priority="5779" operator="equal">
      <formula>0</formula>
    </cfRule>
    <cfRule type="cellIs" dxfId="0" priority="5778" operator="equal">
      <formula>0</formula>
    </cfRule>
    <cfRule type="cellIs" dxfId="0" priority="5777" operator="equal">
      <formula>0</formula>
    </cfRule>
    <cfRule type="cellIs" dxfId="0" priority="5776" operator="equal">
      <formula>0</formula>
    </cfRule>
    <cfRule type="cellIs" dxfId="0" priority="5775" operator="equal">
      <formula>0</formula>
    </cfRule>
    <cfRule type="cellIs" dxfId="0" priority="5774" operator="equal">
      <formula>0</formula>
    </cfRule>
    <cfRule type="cellIs" dxfId="0" priority="5773" operator="equal">
      <formula>0</formula>
    </cfRule>
    <cfRule type="cellIs" dxfId="0" priority="5772" operator="equal">
      <formula>0</formula>
    </cfRule>
    <cfRule type="cellIs" dxfId="0" priority="5771" operator="equal">
      <formula>0</formula>
    </cfRule>
    <cfRule type="cellIs" dxfId="0" priority="5770" operator="equal">
      <formula>0</formula>
    </cfRule>
    <cfRule type="cellIs" dxfId="0" priority="5769" operator="equal">
      <formula>0</formula>
    </cfRule>
    <cfRule type="cellIs" dxfId="0" priority="5768" operator="equal">
      <formula>0</formula>
    </cfRule>
    <cfRule type="cellIs" dxfId="0" priority="5767" operator="equal">
      <formula>0</formula>
    </cfRule>
    <cfRule type="cellIs" dxfId="0" priority="5766" operator="equal">
      <formula>0</formula>
    </cfRule>
    <cfRule type="cellIs" dxfId="0" priority="5765" operator="equal">
      <formula>0</formula>
    </cfRule>
    <cfRule type="cellIs" dxfId="0" priority="5764" operator="equal">
      <formula>0</formula>
    </cfRule>
    <cfRule type="cellIs" dxfId="0" priority="5763" operator="equal">
      <formula>0</formula>
    </cfRule>
    <cfRule type="cellIs" dxfId="0" priority="5762" operator="equal">
      <formula>0</formula>
    </cfRule>
    <cfRule type="cellIs" dxfId="0" priority="5761" operator="equal">
      <formula>0</formula>
    </cfRule>
    <cfRule type="cellIs" dxfId="0" priority="5760" operator="equal">
      <formula>0</formula>
    </cfRule>
    <cfRule type="cellIs" dxfId="0" priority="5759" operator="equal">
      <formula>0</formula>
    </cfRule>
    <cfRule type="cellIs" dxfId="0" priority="5758" operator="equal">
      <formula>0</formula>
    </cfRule>
    <cfRule type="cellIs" dxfId="0" priority="5757" operator="equal">
      <formula>0</formula>
    </cfRule>
    <cfRule type="cellIs" dxfId="0" priority="5756" operator="equal">
      <formula>0</formula>
    </cfRule>
    <cfRule type="cellIs" dxfId="0" priority="5755" operator="equal">
      <formula>0</formula>
    </cfRule>
    <cfRule type="cellIs" dxfId="0" priority="5754" operator="equal">
      <formula>0</formula>
    </cfRule>
    <cfRule type="cellIs" dxfId="0" priority="5753" operator="equal">
      <formula>0</formula>
    </cfRule>
    <cfRule type="cellIs" dxfId="0" priority="5752" operator="equal">
      <formula>0</formula>
    </cfRule>
    <cfRule type="cellIs" dxfId="0" priority="5751" operator="equal">
      <formula>0</formula>
    </cfRule>
    <cfRule type="cellIs" dxfId="0" priority="5750" operator="equal">
      <formula>0</formula>
    </cfRule>
    <cfRule type="cellIs" dxfId="0" priority="5749" operator="equal">
      <formula>0</formula>
    </cfRule>
    <cfRule type="cellIs" dxfId="0" priority="5748" operator="equal">
      <formula>0</formula>
    </cfRule>
    <cfRule type="cellIs" dxfId="0" priority="5747" operator="equal">
      <formula>0</formula>
    </cfRule>
    <cfRule type="cellIs" dxfId="0" priority="5746" operator="equal">
      <formula>0</formula>
    </cfRule>
    <cfRule type="cellIs" dxfId="0" priority="5745" operator="equal">
      <formula>0</formula>
    </cfRule>
    <cfRule type="cellIs" dxfId="0" priority="5744" operator="equal">
      <formula>0</formula>
    </cfRule>
    <cfRule type="cellIs" dxfId="0" priority="5743" operator="equal">
      <formula>0</formula>
    </cfRule>
    <cfRule type="cellIs" dxfId="0" priority="5742" operator="equal">
      <formula>0</formula>
    </cfRule>
    <cfRule type="cellIs" dxfId="0" priority="5741" operator="equal">
      <formula>0</formula>
    </cfRule>
    <cfRule type="cellIs" dxfId="0" priority="5740" operator="equal">
      <formula>0</formula>
    </cfRule>
    <cfRule type="cellIs" dxfId="0" priority="5739" operator="equal">
      <formula>0</formula>
    </cfRule>
    <cfRule type="cellIs" dxfId="0" priority="5738" operator="equal">
      <formula>0</formula>
    </cfRule>
    <cfRule type="cellIs" dxfId="0" priority="5737" operator="equal">
      <formula>0</formula>
    </cfRule>
    <cfRule type="cellIs" dxfId="0" priority="5736" operator="equal">
      <formula>0</formula>
    </cfRule>
    <cfRule type="cellIs" dxfId="0" priority="5735" operator="equal">
      <formula>0</formula>
    </cfRule>
    <cfRule type="cellIs" dxfId="0" priority="5734" operator="equal">
      <formula>0</formula>
    </cfRule>
    <cfRule type="cellIs" dxfId="0" priority="5733" operator="equal">
      <formula>0</formula>
    </cfRule>
    <cfRule type="cellIs" dxfId="0" priority="5732" operator="equal">
      <formula>0</formula>
    </cfRule>
    <cfRule type="cellIs" dxfId="0" priority="5731" operator="equal">
      <formula>0</formula>
    </cfRule>
    <cfRule type="cellIs" dxfId="0" priority="5730" operator="equal">
      <formula>0</formula>
    </cfRule>
    <cfRule type="cellIs" dxfId="0" priority="5729" operator="equal">
      <formula>0</formula>
    </cfRule>
    <cfRule type="cellIs" dxfId="0" priority="5728" operator="equal">
      <formula>0</formula>
    </cfRule>
    <cfRule type="cellIs" dxfId="0" priority="5727" operator="equal">
      <formula>0</formula>
    </cfRule>
    <cfRule type="cellIs" dxfId="0" priority="5726" operator="equal">
      <formula>0</formula>
    </cfRule>
    <cfRule type="cellIs" dxfId="0" priority="5725" operator="equal">
      <formula>0</formula>
    </cfRule>
    <cfRule type="cellIs" dxfId="0" priority="5724" operator="equal">
      <formula>0</formula>
    </cfRule>
    <cfRule type="cellIs" dxfId="0" priority="5723" operator="equal">
      <formula>0</formula>
    </cfRule>
    <cfRule type="cellIs" dxfId="0" priority="5722" operator="equal">
      <formula>0</formula>
    </cfRule>
    <cfRule type="cellIs" dxfId="0" priority="5721" operator="equal">
      <formula>0</formula>
    </cfRule>
    <cfRule type="cellIs" dxfId="0" priority="5720" operator="equal">
      <formula>0</formula>
    </cfRule>
    <cfRule type="cellIs" dxfId="0" priority="5719" operator="equal">
      <formula>0</formula>
    </cfRule>
    <cfRule type="cellIs" dxfId="0" priority="5718" operator="equal">
      <formula>0</formula>
    </cfRule>
    <cfRule type="cellIs" dxfId="0" priority="5717" operator="equal">
      <formula>0</formula>
    </cfRule>
    <cfRule type="cellIs" dxfId="0" priority="5716" operator="equal">
      <formula>0</formula>
    </cfRule>
    <cfRule type="cellIs" dxfId="0" priority="5715" operator="equal">
      <formula>0</formula>
    </cfRule>
    <cfRule type="cellIs" dxfId="0" priority="5714" operator="equal">
      <formula>0</formula>
    </cfRule>
    <cfRule type="cellIs" dxfId="0" priority="5713" operator="equal">
      <formula>0</formula>
    </cfRule>
    <cfRule type="cellIs" dxfId="0" priority="5712" operator="equal">
      <formula>0</formula>
    </cfRule>
    <cfRule type="cellIs" dxfId="0" priority="5711" operator="equal">
      <formula>0</formula>
    </cfRule>
    <cfRule type="cellIs" dxfId="0" priority="5710" operator="equal">
      <formula>0</formula>
    </cfRule>
    <cfRule type="cellIs" dxfId="0" priority="5709" operator="equal">
      <formula>0</formula>
    </cfRule>
    <cfRule type="cellIs" dxfId="0" priority="5708" operator="equal">
      <formula>0</formula>
    </cfRule>
    <cfRule type="cellIs" dxfId="0" priority="5707" operator="equal">
      <formula>0</formula>
    </cfRule>
    <cfRule type="cellIs" dxfId="0" priority="5706" operator="equal">
      <formula>0</formula>
    </cfRule>
    <cfRule type="cellIs" dxfId="0" priority="5705" operator="equal">
      <formula>0</formula>
    </cfRule>
    <cfRule type="cellIs" dxfId="0" priority="5704" operator="equal">
      <formula>0</formula>
    </cfRule>
    <cfRule type="cellIs" dxfId="0" priority="5703" operator="equal">
      <formula>0</formula>
    </cfRule>
    <cfRule type="cellIs" dxfId="0" priority="5702" operator="equal">
      <formula>0</formula>
    </cfRule>
    <cfRule type="cellIs" dxfId="0" priority="5701" operator="equal">
      <formula>0</formula>
    </cfRule>
    <cfRule type="cellIs" dxfId="0" priority="5700" operator="equal">
      <formula>0</formula>
    </cfRule>
    <cfRule type="cellIs" dxfId="0" priority="5699" operator="equal">
      <formula>0</formula>
    </cfRule>
    <cfRule type="cellIs" dxfId="0" priority="5698" operator="equal">
      <formula>0</formula>
    </cfRule>
    <cfRule type="cellIs" dxfId="0" priority="5697" operator="equal">
      <formula>0</formula>
    </cfRule>
    <cfRule type="cellIs" dxfId="0" priority="5696" operator="equal">
      <formula>0</formula>
    </cfRule>
    <cfRule type="cellIs" dxfId="0" priority="5695" operator="equal">
      <formula>0</formula>
    </cfRule>
    <cfRule type="cellIs" dxfId="0" priority="5694" operator="equal">
      <formula>0</formula>
    </cfRule>
    <cfRule type="cellIs" dxfId="0" priority="5693" operator="equal">
      <formula>0</formula>
    </cfRule>
    <cfRule type="cellIs" dxfId="0" priority="5692" operator="equal">
      <formula>0</formula>
    </cfRule>
    <cfRule type="cellIs" dxfId="0" priority="5691" operator="equal">
      <formula>0</formula>
    </cfRule>
    <cfRule type="cellIs" dxfId="0" priority="5690" operator="equal">
      <formula>0</formula>
    </cfRule>
    <cfRule type="cellIs" dxfId="0" priority="5689" operator="equal">
      <formula>0</formula>
    </cfRule>
    <cfRule type="cellIs" dxfId="0" priority="5688" operator="equal">
      <formula>0</formula>
    </cfRule>
    <cfRule type="cellIs" dxfId="0" priority="5687" operator="equal">
      <formula>0</formula>
    </cfRule>
    <cfRule type="cellIs" dxfId="0" priority="5686" operator="equal">
      <formula>0</formula>
    </cfRule>
    <cfRule type="cellIs" dxfId="0" priority="5685" operator="equal">
      <formula>0</formula>
    </cfRule>
    <cfRule type="cellIs" dxfId="0" priority="5684" operator="equal">
      <formula>0</formula>
    </cfRule>
    <cfRule type="cellIs" dxfId="0" priority="5683" operator="equal">
      <formula>0</formula>
    </cfRule>
    <cfRule type="cellIs" dxfId="0" priority="5682" operator="equal">
      <formula>0</formula>
    </cfRule>
    <cfRule type="cellIs" dxfId="0" priority="5681" operator="equal">
      <formula>0</formula>
    </cfRule>
    <cfRule type="cellIs" dxfId="0" priority="5680" operator="equal">
      <formula>0</formula>
    </cfRule>
    <cfRule type="cellIs" dxfId="0" priority="5679" operator="equal">
      <formula>0</formula>
    </cfRule>
    <cfRule type="cellIs" dxfId="0" priority="5678" operator="equal">
      <formula>0</formula>
    </cfRule>
    <cfRule type="cellIs" dxfId="0" priority="5677" operator="equal">
      <formula>0</formula>
    </cfRule>
    <cfRule type="cellIs" dxfId="0" priority="5676" operator="equal">
      <formula>0</formula>
    </cfRule>
    <cfRule type="cellIs" dxfId="0" priority="5675" operator="equal">
      <formula>0</formula>
    </cfRule>
    <cfRule type="cellIs" dxfId="0" priority="5674" operator="equal">
      <formula>0</formula>
    </cfRule>
    <cfRule type="cellIs" dxfId="0" priority="5673" operator="equal">
      <formula>0</formula>
    </cfRule>
    <cfRule type="cellIs" dxfId="0" priority="5672" operator="equal">
      <formula>0</formula>
    </cfRule>
    <cfRule type="cellIs" dxfId="0" priority="5671" operator="equal">
      <formula>0</formula>
    </cfRule>
    <cfRule type="cellIs" dxfId="0" priority="5670" operator="equal">
      <formula>0</formula>
    </cfRule>
    <cfRule type="cellIs" dxfId="0" priority="5669" operator="equal">
      <formula>0</formula>
    </cfRule>
    <cfRule type="cellIs" dxfId="0" priority="5668" operator="equal">
      <formula>0</formula>
    </cfRule>
    <cfRule type="cellIs" dxfId="0" priority="5667" operator="equal">
      <formula>0</formula>
    </cfRule>
    <cfRule type="cellIs" dxfId="0" priority="5666" operator="equal">
      <formula>0</formula>
    </cfRule>
    <cfRule type="cellIs" dxfId="0" priority="5665" operator="equal">
      <formula>0</formula>
    </cfRule>
    <cfRule type="cellIs" dxfId="0" priority="5664" operator="equal">
      <formula>0</formula>
    </cfRule>
    <cfRule type="cellIs" dxfId="0" priority="5663" operator="equal">
      <formula>0</formula>
    </cfRule>
    <cfRule type="cellIs" dxfId="0" priority="5662" operator="equal">
      <formula>0</formula>
    </cfRule>
    <cfRule type="cellIs" dxfId="0" priority="5661" operator="equal">
      <formula>0</formula>
    </cfRule>
    <cfRule type="cellIs" dxfId="0" priority="5660" operator="equal">
      <formula>0</formula>
    </cfRule>
    <cfRule type="cellIs" dxfId="0" priority="5659" operator="equal">
      <formula>0</formula>
    </cfRule>
    <cfRule type="cellIs" dxfId="0" priority="5658" operator="equal">
      <formula>0</formula>
    </cfRule>
    <cfRule type="cellIs" dxfId="0" priority="5657" operator="equal">
      <formula>0</formula>
    </cfRule>
    <cfRule type="cellIs" dxfId="0" priority="5656" operator="equal">
      <formula>0</formula>
    </cfRule>
    <cfRule type="cellIs" dxfId="0" priority="5655" operator="equal">
      <formula>0</formula>
    </cfRule>
    <cfRule type="cellIs" dxfId="0" priority="5654" operator="equal">
      <formula>0</formula>
    </cfRule>
    <cfRule type="cellIs" dxfId="0" priority="5653" operator="equal">
      <formula>0</formula>
    </cfRule>
    <cfRule type="cellIs" dxfId="0" priority="5652" operator="equal">
      <formula>0</formula>
    </cfRule>
    <cfRule type="cellIs" dxfId="0" priority="5651" operator="equal">
      <formula>0</formula>
    </cfRule>
    <cfRule type="cellIs" dxfId="0" priority="5650" operator="equal">
      <formula>0</formula>
    </cfRule>
    <cfRule type="cellIs" dxfId="0" priority="5649" operator="equal">
      <formula>0</formula>
    </cfRule>
    <cfRule type="cellIs" dxfId="0" priority="5648" operator="equal">
      <formula>0</formula>
    </cfRule>
    <cfRule type="cellIs" dxfId="0" priority="5647" operator="equal">
      <formula>0</formula>
    </cfRule>
    <cfRule type="cellIs" dxfId="0" priority="5646" operator="equal">
      <formula>0</formula>
    </cfRule>
    <cfRule type="cellIs" dxfId="0" priority="5645" operator="equal">
      <formula>0</formula>
    </cfRule>
    <cfRule type="cellIs" dxfId="0" priority="5644" operator="equal">
      <formula>0</formula>
    </cfRule>
    <cfRule type="cellIs" dxfId="0" priority="5643" operator="equal">
      <formula>0</formula>
    </cfRule>
    <cfRule type="cellIs" dxfId="0" priority="5642" operator="equal">
      <formula>0</formula>
    </cfRule>
    <cfRule type="cellIs" dxfId="0" priority="5641" operator="equal">
      <formula>0</formula>
    </cfRule>
    <cfRule type="cellIs" dxfId="0" priority="5640" operator="equal">
      <formula>0</formula>
    </cfRule>
    <cfRule type="cellIs" dxfId="0" priority="5639" operator="equal">
      <formula>0</formula>
    </cfRule>
    <cfRule type="cellIs" dxfId="0" priority="5638" operator="equal">
      <formula>0</formula>
    </cfRule>
    <cfRule type="cellIs" dxfId="0" priority="5637" operator="equal">
      <formula>0</formula>
    </cfRule>
    <cfRule type="cellIs" dxfId="0" priority="5636" operator="equal">
      <formula>0</formula>
    </cfRule>
    <cfRule type="cellIs" dxfId="0" priority="5635" operator="equal">
      <formula>0</formula>
    </cfRule>
    <cfRule type="cellIs" dxfId="0" priority="5634" operator="equal">
      <formula>0</formula>
    </cfRule>
    <cfRule type="cellIs" dxfId="0" priority="5633" operator="equal">
      <formula>0</formula>
    </cfRule>
    <cfRule type="cellIs" dxfId="0" priority="5632" operator="equal">
      <formula>0</formula>
    </cfRule>
    <cfRule type="cellIs" dxfId="0" priority="5631" operator="equal">
      <formula>0</formula>
    </cfRule>
    <cfRule type="cellIs" dxfId="0" priority="5630" operator="equal">
      <formula>0</formula>
    </cfRule>
    <cfRule type="cellIs" dxfId="0" priority="5629" operator="equal">
      <formula>0</formula>
    </cfRule>
    <cfRule type="cellIs" dxfId="0" priority="5628" operator="equal">
      <formula>0</formula>
    </cfRule>
    <cfRule type="cellIs" dxfId="0" priority="5627" operator="equal">
      <formula>0</formula>
    </cfRule>
    <cfRule type="cellIs" dxfId="0" priority="5626" operator="equal">
      <formula>0</formula>
    </cfRule>
    <cfRule type="cellIs" dxfId="0" priority="5625" operator="equal">
      <formula>0</formula>
    </cfRule>
    <cfRule type="cellIs" dxfId="0" priority="5624" operator="equal">
      <formula>0</formula>
    </cfRule>
    <cfRule type="cellIs" dxfId="0" priority="5623" operator="equal">
      <formula>0</formula>
    </cfRule>
    <cfRule type="cellIs" dxfId="0" priority="5622" operator="equal">
      <formula>0</formula>
    </cfRule>
    <cfRule type="cellIs" dxfId="0" priority="5621" operator="equal">
      <formula>0</formula>
    </cfRule>
    <cfRule type="cellIs" dxfId="0" priority="5620" operator="equal">
      <formula>0</formula>
    </cfRule>
    <cfRule type="cellIs" dxfId="0" priority="5619" operator="equal">
      <formula>0</formula>
    </cfRule>
    <cfRule type="cellIs" dxfId="0" priority="5618" operator="equal">
      <formula>0</formula>
    </cfRule>
    <cfRule type="cellIs" dxfId="0" priority="5617" operator="equal">
      <formula>0</formula>
    </cfRule>
    <cfRule type="cellIs" dxfId="0" priority="5616" operator="equal">
      <formula>0</formula>
    </cfRule>
    <cfRule type="cellIs" dxfId="0" priority="5615" operator="equal">
      <formula>0</formula>
    </cfRule>
    <cfRule type="cellIs" dxfId="0" priority="5614" operator="equal">
      <formula>0</formula>
    </cfRule>
    <cfRule type="cellIs" dxfId="0" priority="5613" operator="equal">
      <formula>0</formula>
    </cfRule>
    <cfRule type="cellIs" dxfId="0" priority="5612" operator="equal">
      <formula>0</formula>
    </cfRule>
    <cfRule type="cellIs" dxfId="0" priority="5611" operator="equal">
      <formula>0</formula>
    </cfRule>
    <cfRule type="cellIs" dxfId="0" priority="5610" operator="equal">
      <formula>0</formula>
    </cfRule>
    <cfRule type="cellIs" dxfId="0" priority="5609" operator="equal">
      <formula>0</formula>
    </cfRule>
    <cfRule type="cellIs" dxfId="0" priority="5608" operator="equal">
      <formula>0</formula>
    </cfRule>
    <cfRule type="cellIs" dxfId="0" priority="5607" operator="equal">
      <formula>0</formula>
    </cfRule>
    <cfRule type="cellIs" dxfId="0" priority="5606" operator="equal">
      <formula>0</formula>
    </cfRule>
    <cfRule type="cellIs" dxfId="0" priority="5605" operator="equal">
      <formula>0</formula>
    </cfRule>
    <cfRule type="cellIs" dxfId="0" priority="5604" operator="equal">
      <formula>0</formula>
    </cfRule>
    <cfRule type="cellIs" dxfId="0" priority="5603" operator="equal">
      <formula>0</formula>
    </cfRule>
    <cfRule type="cellIs" dxfId="0" priority="5602" operator="equal">
      <formula>0</formula>
    </cfRule>
    <cfRule type="cellIs" dxfId="0" priority="5601" operator="equal">
      <formula>0</formula>
    </cfRule>
    <cfRule type="cellIs" dxfId="0" priority="5600" operator="equal">
      <formula>0</formula>
    </cfRule>
    <cfRule type="cellIs" dxfId="0" priority="5599" operator="equal">
      <formula>0</formula>
    </cfRule>
    <cfRule type="cellIs" dxfId="0" priority="5598" operator="equal">
      <formula>0</formula>
    </cfRule>
    <cfRule type="cellIs" dxfId="0" priority="5597" operator="equal">
      <formula>0</formula>
    </cfRule>
    <cfRule type="cellIs" dxfId="0" priority="5596" operator="equal">
      <formula>0</formula>
    </cfRule>
    <cfRule type="cellIs" dxfId="0" priority="5595" operator="equal">
      <formula>0</formula>
    </cfRule>
    <cfRule type="cellIs" dxfId="0" priority="5594" operator="equal">
      <formula>0</formula>
    </cfRule>
    <cfRule type="cellIs" dxfId="0" priority="5593" operator="equal">
      <formula>0</formula>
    </cfRule>
    <cfRule type="cellIs" dxfId="0" priority="5592" operator="equal">
      <formula>0</formula>
    </cfRule>
    <cfRule type="cellIs" dxfId="0" priority="5591" operator="equal">
      <formula>0</formula>
    </cfRule>
    <cfRule type="cellIs" dxfId="0" priority="5590" operator="equal">
      <formula>0</formula>
    </cfRule>
    <cfRule type="cellIs" dxfId="0" priority="5589" operator="equal">
      <formula>0</formula>
    </cfRule>
    <cfRule type="cellIs" dxfId="0" priority="5588" operator="equal">
      <formula>0</formula>
    </cfRule>
    <cfRule type="cellIs" dxfId="0" priority="5587" operator="equal">
      <formula>0</formula>
    </cfRule>
    <cfRule type="cellIs" dxfId="0" priority="5586" operator="equal">
      <formula>0</formula>
    </cfRule>
    <cfRule type="cellIs" dxfId="0" priority="5585" operator="equal">
      <formula>0</formula>
    </cfRule>
    <cfRule type="cellIs" dxfId="0" priority="5584" operator="equal">
      <formula>0</formula>
    </cfRule>
    <cfRule type="cellIs" dxfId="0" priority="5583" operator="equal">
      <formula>0</formula>
    </cfRule>
    <cfRule type="cellIs" dxfId="0" priority="5582" operator="equal">
      <formula>0</formula>
    </cfRule>
    <cfRule type="cellIs" dxfId="0" priority="5581" operator="equal">
      <formula>0</formula>
    </cfRule>
    <cfRule type="cellIs" dxfId="0" priority="5580" operator="equal">
      <formula>0</formula>
    </cfRule>
    <cfRule type="cellIs" dxfId="0" priority="5579" operator="equal">
      <formula>0</formula>
    </cfRule>
    <cfRule type="cellIs" dxfId="0" priority="5578" operator="equal">
      <formula>0</formula>
    </cfRule>
    <cfRule type="cellIs" dxfId="0" priority="5577" operator="equal">
      <formula>0</formula>
    </cfRule>
  </conditionalFormatting>
  <conditionalFormatting sqref="D596">
    <cfRule type="cellIs" dxfId="0" priority="5576" operator="equal">
      <formula>0</formula>
    </cfRule>
    <cfRule type="cellIs" dxfId="0" priority="5575" operator="equal">
      <formula>0</formula>
    </cfRule>
    <cfRule type="cellIs" dxfId="0" priority="5574" operator="equal">
      <formula>0</formula>
    </cfRule>
    <cfRule type="cellIs" dxfId="0" priority="5573" operator="equal">
      <formula>0</formula>
    </cfRule>
    <cfRule type="cellIs" dxfId="0" priority="5572" operator="equal">
      <formula>0</formula>
    </cfRule>
    <cfRule type="cellIs" dxfId="0" priority="5571" operator="equal">
      <formula>0</formula>
    </cfRule>
    <cfRule type="cellIs" dxfId="0" priority="5570" operator="equal">
      <formula>0</formula>
    </cfRule>
    <cfRule type="cellIs" dxfId="0" priority="5569" operator="equal">
      <formula>0</formula>
    </cfRule>
    <cfRule type="cellIs" dxfId="0" priority="5568" operator="equal">
      <formula>0</formula>
    </cfRule>
    <cfRule type="cellIs" dxfId="0" priority="5567" operator="equal">
      <formula>0</formula>
    </cfRule>
    <cfRule type="cellIs" dxfId="0" priority="5566" operator="equal">
      <formula>0</formula>
    </cfRule>
    <cfRule type="cellIs" dxfId="0" priority="5565" operator="equal">
      <formula>0</formula>
    </cfRule>
    <cfRule type="cellIs" dxfId="0" priority="5564" operator="equal">
      <formula>0</formula>
    </cfRule>
    <cfRule type="cellIs" dxfId="0" priority="5563" operator="equal">
      <formula>0</formula>
    </cfRule>
    <cfRule type="cellIs" dxfId="0" priority="5562" operator="equal">
      <formula>0</formula>
    </cfRule>
    <cfRule type="cellIs" dxfId="0" priority="5561" operator="equal">
      <formula>0</formula>
    </cfRule>
    <cfRule type="cellIs" dxfId="0" priority="5560" operator="equal">
      <formula>0</formula>
    </cfRule>
    <cfRule type="cellIs" dxfId="0" priority="5559" operator="equal">
      <formula>0</formula>
    </cfRule>
    <cfRule type="cellIs" dxfId="0" priority="5558" operator="equal">
      <formula>0</formula>
    </cfRule>
    <cfRule type="cellIs" dxfId="0" priority="5557" operator="equal">
      <formula>0</formula>
    </cfRule>
    <cfRule type="cellIs" dxfId="0" priority="5556" operator="equal">
      <formula>0</formula>
    </cfRule>
    <cfRule type="cellIs" dxfId="0" priority="5555" operator="equal">
      <formula>0</formula>
    </cfRule>
    <cfRule type="cellIs" dxfId="0" priority="5554" operator="equal">
      <formula>0</formula>
    </cfRule>
    <cfRule type="cellIs" dxfId="0" priority="5553" operator="equal">
      <formula>0</formula>
    </cfRule>
    <cfRule type="cellIs" dxfId="0" priority="5552" operator="equal">
      <formula>0</formula>
    </cfRule>
    <cfRule type="cellIs" dxfId="0" priority="5551" operator="equal">
      <formula>0</formula>
    </cfRule>
    <cfRule type="cellIs" dxfId="0" priority="5550" operator="equal">
      <formula>0</formula>
    </cfRule>
    <cfRule type="cellIs" dxfId="0" priority="5549" operator="equal">
      <formula>0</formula>
    </cfRule>
    <cfRule type="cellIs" dxfId="0" priority="5548" operator="equal">
      <formula>0</formula>
    </cfRule>
    <cfRule type="cellIs" dxfId="0" priority="5547" operator="equal">
      <formula>0</formula>
    </cfRule>
    <cfRule type="cellIs" dxfId="0" priority="5546" operator="equal">
      <formula>0</formula>
    </cfRule>
    <cfRule type="cellIs" dxfId="0" priority="5545" operator="equal">
      <formula>0</formula>
    </cfRule>
    <cfRule type="cellIs" dxfId="0" priority="5544" operator="equal">
      <formula>0</formula>
    </cfRule>
    <cfRule type="cellIs" dxfId="0" priority="5543" operator="equal">
      <formula>0</formula>
    </cfRule>
    <cfRule type="cellIs" dxfId="0" priority="5542" operator="equal">
      <formula>0</formula>
    </cfRule>
    <cfRule type="cellIs" dxfId="0" priority="5541" operator="equal">
      <formula>0</formula>
    </cfRule>
    <cfRule type="cellIs" dxfId="0" priority="5540" operator="equal">
      <formula>0</formula>
    </cfRule>
    <cfRule type="cellIs" dxfId="0" priority="5539" operator="equal">
      <formula>0</formula>
    </cfRule>
    <cfRule type="cellIs" dxfId="0" priority="5538" operator="equal">
      <formula>0</formula>
    </cfRule>
    <cfRule type="cellIs" dxfId="0" priority="5537" operator="equal">
      <formula>0</formula>
    </cfRule>
    <cfRule type="cellIs" dxfId="0" priority="5536" operator="equal">
      <formula>0</formula>
    </cfRule>
    <cfRule type="cellIs" dxfId="0" priority="5535" operator="equal">
      <formula>0</formula>
    </cfRule>
    <cfRule type="cellIs" dxfId="0" priority="5534" operator="equal">
      <formula>0</formula>
    </cfRule>
    <cfRule type="cellIs" dxfId="0" priority="5533" operator="equal">
      <formula>0</formula>
    </cfRule>
    <cfRule type="cellIs" dxfId="0" priority="5532" operator="equal">
      <formula>0</formula>
    </cfRule>
    <cfRule type="cellIs" dxfId="0" priority="5531" operator="equal">
      <formula>0</formula>
    </cfRule>
    <cfRule type="cellIs" dxfId="0" priority="5530" operator="equal">
      <formula>0</formula>
    </cfRule>
    <cfRule type="cellIs" dxfId="0" priority="5529" operator="equal">
      <formula>0</formula>
    </cfRule>
    <cfRule type="cellIs" dxfId="0" priority="5528" operator="equal">
      <formula>0</formula>
    </cfRule>
    <cfRule type="cellIs" dxfId="0" priority="5527" operator="equal">
      <formula>0</formula>
    </cfRule>
    <cfRule type="cellIs" dxfId="0" priority="5526" operator="equal">
      <formula>0</formula>
    </cfRule>
    <cfRule type="cellIs" dxfId="0" priority="5525" operator="equal">
      <formula>0</formula>
    </cfRule>
    <cfRule type="cellIs" dxfId="0" priority="5524" operator="equal">
      <formula>0</formula>
    </cfRule>
    <cfRule type="cellIs" dxfId="0" priority="5523" operator="equal">
      <formula>0</formula>
    </cfRule>
    <cfRule type="cellIs" dxfId="0" priority="5522" operator="equal">
      <formula>0</formula>
    </cfRule>
    <cfRule type="cellIs" dxfId="0" priority="5521" operator="equal">
      <formula>0</formula>
    </cfRule>
    <cfRule type="cellIs" dxfId="0" priority="5520" operator="equal">
      <formula>0</formula>
    </cfRule>
    <cfRule type="cellIs" dxfId="0" priority="5519" operator="equal">
      <formula>0</formula>
    </cfRule>
    <cfRule type="cellIs" dxfId="0" priority="5518" operator="equal">
      <formula>0</formula>
    </cfRule>
    <cfRule type="cellIs" dxfId="0" priority="5517" operator="equal">
      <formula>0</formula>
    </cfRule>
    <cfRule type="cellIs" dxfId="0" priority="5516" operator="equal">
      <formula>0</formula>
    </cfRule>
    <cfRule type="cellIs" dxfId="0" priority="5515" operator="equal">
      <formula>0</formula>
    </cfRule>
    <cfRule type="cellIs" dxfId="0" priority="5514" operator="equal">
      <formula>0</formula>
    </cfRule>
    <cfRule type="cellIs" dxfId="0" priority="5513" operator="equal">
      <formula>0</formula>
    </cfRule>
    <cfRule type="cellIs" dxfId="0" priority="5512" operator="equal">
      <formula>0</formula>
    </cfRule>
    <cfRule type="cellIs" dxfId="0" priority="5511" operator="equal">
      <formula>0</formula>
    </cfRule>
    <cfRule type="cellIs" dxfId="0" priority="5510" operator="equal">
      <formula>0</formula>
    </cfRule>
    <cfRule type="cellIs" dxfId="0" priority="5509" operator="equal">
      <formula>0</formula>
    </cfRule>
    <cfRule type="cellIs" dxfId="0" priority="5508" operator="equal">
      <formula>0</formula>
    </cfRule>
    <cfRule type="cellIs" dxfId="0" priority="5507" operator="equal">
      <formula>0</formula>
    </cfRule>
    <cfRule type="cellIs" dxfId="0" priority="5506" operator="equal">
      <formula>0</formula>
    </cfRule>
    <cfRule type="cellIs" dxfId="0" priority="5505" operator="equal">
      <formula>0</formula>
    </cfRule>
    <cfRule type="cellIs" dxfId="0" priority="5504" operator="equal">
      <formula>0</formula>
    </cfRule>
    <cfRule type="cellIs" dxfId="0" priority="5503" operator="equal">
      <formula>0</formula>
    </cfRule>
    <cfRule type="cellIs" dxfId="0" priority="5502" operator="equal">
      <formula>0</formula>
    </cfRule>
    <cfRule type="cellIs" dxfId="0" priority="5501" operator="equal">
      <formula>0</formula>
    </cfRule>
    <cfRule type="cellIs" dxfId="0" priority="5500" operator="equal">
      <formula>0</formula>
    </cfRule>
    <cfRule type="cellIs" dxfId="0" priority="5499" operator="equal">
      <formula>0</formula>
    </cfRule>
    <cfRule type="cellIs" dxfId="0" priority="5498" operator="equal">
      <formula>0</formula>
    </cfRule>
    <cfRule type="cellIs" dxfId="0" priority="5497" operator="equal">
      <formula>0</formula>
    </cfRule>
    <cfRule type="cellIs" dxfId="0" priority="5496" operator="equal">
      <formula>0</formula>
    </cfRule>
    <cfRule type="cellIs" dxfId="0" priority="5495" operator="equal">
      <formula>0</formula>
    </cfRule>
    <cfRule type="cellIs" dxfId="0" priority="5494" operator="equal">
      <formula>0</formula>
    </cfRule>
    <cfRule type="cellIs" dxfId="0" priority="5493" operator="equal">
      <formula>0</formula>
    </cfRule>
    <cfRule type="cellIs" dxfId="0" priority="5492" operator="equal">
      <formula>0</formula>
    </cfRule>
    <cfRule type="cellIs" dxfId="0" priority="5491" operator="equal">
      <formula>0</formula>
    </cfRule>
    <cfRule type="cellIs" dxfId="0" priority="5490" operator="equal">
      <formula>0</formula>
    </cfRule>
    <cfRule type="cellIs" dxfId="0" priority="5489" operator="equal">
      <formula>0</formula>
    </cfRule>
    <cfRule type="cellIs" dxfId="0" priority="5488" operator="equal">
      <formula>0</formula>
    </cfRule>
    <cfRule type="cellIs" dxfId="0" priority="5487" operator="equal">
      <formula>0</formula>
    </cfRule>
    <cfRule type="cellIs" dxfId="0" priority="5486" operator="equal">
      <formula>0</formula>
    </cfRule>
    <cfRule type="cellIs" dxfId="0" priority="5485" operator="equal">
      <formula>0</formula>
    </cfRule>
    <cfRule type="cellIs" dxfId="0" priority="5484" operator="equal">
      <formula>0</formula>
    </cfRule>
    <cfRule type="cellIs" dxfId="0" priority="5483" operator="equal">
      <formula>0</formula>
    </cfRule>
    <cfRule type="cellIs" dxfId="0" priority="5482" operator="equal">
      <formula>0</formula>
    </cfRule>
    <cfRule type="cellIs" dxfId="0" priority="5481" operator="equal">
      <formula>0</formula>
    </cfRule>
    <cfRule type="cellIs" dxfId="0" priority="5480" operator="equal">
      <formula>0</formula>
    </cfRule>
    <cfRule type="cellIs" dxfId="0" priority="5479" operator="equal">
      <formula>0</formula>
    </cfRule>
    <cfRule type="cellIs" dxfId="0" priority="5478" operator="equal">
      <formula>0</formula>
    </cfRule>
    <cfRule type="cellIs" dxfId="0" priority="5477" operator="equal">
      <formula>0</formula>
    </cfRule>
    <cfRule type="cellIs" dxfId="0" priority="5476" operator="equal">
      <formula>0</formula>
    </cfRule>
    <cfRule type="cellIs" dxfId="0" priority="5475" operator="equal">
      <formula>0</formula>
    </cfRule>
    <cfRule type="cellIs" dxfId="0" priority="5474" operator="equal">
      <formula>0</formula>
    </cfRule>
    <cfRule type="cellIs" dxfId="0" priority="5473" operator="equal">
      <formula>0</formula>
    </cfRule>
    <cfRule type="cellIs" dxfId="0" priority="5472" operator="equal">
      <formula>0</formula>
    </cfRule>
    <cfRule type="cellIs" dxfId="0" priority="5471" operator="equal">
      <formula>0</formula>
    </cfRule>
    <cfRule type="cellIs" dxfId="0" priority="5470" operator="equal">
      <formula>0</formula>
    </cfRule>
    <cfRule type="cellIs" dxfId="0" priority="5469" operator="equal">
      <formula>0</formula>
    </cfRule>
    <cfRule type="cellIs" dxfId="0" priority="5468" operator="equal">
      <formula>0</formula>
    </cfRule>
    <cfRule type="cellIs" dxfId="0" priority="5467" operator="equal">
      <formula>0</formula>
    </cfRule>
    <cfRule type="cellIs" dxfId="0" priority="5466" operator="equal">
      <formula>0</formula>
    </cfRule>
    <cfRule type="cellIs" dxfId="0" priority="5465" operator="equal">
      <formula>0</formula>
    </cfRule>
    <cfRule type="cellIs" dxfId="0" priority="5464" operator="equal">
      <formula>0</formula>
    </cfRule>
    <cfRule type="cellIs" dxfId="0" priority="5463" operator="equal">
      <formula>0</formula>
    </cfRule>
    <cfRule type="cellIs" dxfId="0" priority="5462" operator="equal">
      <formula>0</formula>
    </cfRule>
    <cfRule type="cellIs" dxfId="0" priority="5461" operator="equal">
      <formula>0</formula>
    </cfRule>
    <cfRule type="cellIs" dxfId="0" priority="5460" operator="equal">
      <formula>0</formula>
    </cfRule>
    <cfRule type="cellIs" dxfId="0" priority="5459" operator="equal">
      <formula>0</formula>
    </cfRule>
    <cfRule type="cellIs" dxfId="0" priority="5458" operator="equal">
      <formula>0</formula>
    </cfRule>
    <cfRule type="cellIs" dxfId="0" priority="5457" operator="equal">
      <formula>0</formula>
    </cfRule>
    <cfRule type="cellIs" dxfId="0" priority="5456" operator="equal">
      <formula>0</formula>
    </cfRule>
    <cfRule type="cellIs" dxfId="0" priority="5455" operator="equal">
      <formula>0</formula>
    </cfRule>
    <cfRule type="cellIs" dxfId="0" priority="5454" operator="equal">
      <formula>0</formula>
    </cfRule>
    <cfRule type="cellIs" dxfId="0" priority="5453" operator="equal">
      <formula>0</formula>
    </cfRule>
    <cfRule type="cellIs" dxfId="0" priority="5452" operator="equal">
      <formula>0</formula>
    </cfRule>
    <cfRule type="cellIs" dxfId="0" priority="5451" operator="equal">
      <formula>0</formula>
    </cfRule>
    <cfRule type="cellIs" dxfId="0" priority="5450" operator="equal">
      <formula>0</formula>
    </cfRule>
    <cfRule type="cellIs" dxfId="0" priority="5449" operator="equal">
      <formula>0</formula>
    </cfRule>
    <cfRule type="cellIs" dxfId="0" priority="5448" operator="equal">
      <formula>0</formula>
    </cfRule>
    <cfRule type="cellIs" dxfId="0" priority="5447" operator="equal">
      <formula>0</formula>
    </cfRule>
    <cfRule type="cellIs" dxfId="0" priority="5446" operator="equal">
      <formula>0</formula>
    </cfRule>
    <cfRule type="cellIs" dxfId="0" priority="5445" operator="equal">
      <formula>0</formula>
    </cfRule>
    <cfRule type="cellIs" dxfId="0" priority="5444" operator="equal">
      <formula>0</formula>
    </cfRule>
    <cfRule type="cellIs" dxfId="0" priority="5443" operator="equal">
      <formula>0</formula>
    </cfRule>
    <cfRule type="cellIs" dxfId="0" priority="5442" operator="equal">
      <formula>0</formula>
    </cfRule>
    <cfRule type="cellIs" dxfId="0" priority="5441" operator="equal">
      <formula>0</formula>
    </cfRule>
    <cfRule type="cellIs" dxfId="0" priority="5440" operator="equal">
      <formula>0</formula>
    </cfRule>
    <cfRule type="cellIs" dxfId="0" priority="5439" operator="equal">
      <formula>0</formula>
    </cfRule>
    <cfRule type="cellIs" dxfId="0" priority="5438" operator="equal">
      <formula>0</formula>
    </cfRule>
    <cfRule type="cellIs" dxfId="0" priority="5437" operator="equal">
      <formula>0</formula>
    </cfRule>
    <cfRule type="cellIs" dxfId="0" priority="5436" operator="equal">
      <formula>0</formula>
    </cfRule>
    <cfRule type="cellIs" dxfId="0" priority="5435" operator="equal">
      <formula>0</formula>
    </cfRule>
    <cfRule type="cellIs" dxfId="0" priority="5434" operator="equal">
      <formula>0</formula>
    </cfRule>
    <cfRule type="cellIs" dxfId="0" priority="5433" operator="equal">
      <formula>0</formula>
    </cfRule>
    <cfRule type="cellIs" dxfId="0" priority="5432" operator="equal">
      <formula>0</formula>
    </cfRule>
    <cfRule type="cellIs" dxfId="0" priority="5431" operator="equal">
      <formula>0</formula>
    </cfRule>
    <cfRule type="cellIs" dxfId="0" priority="5430" operator="equal">
      <formula>0</formula>
    </cfRule>
    <cfRule type="cellIs" dxfId="0" priority="5429" operator="equal">
      <formula>0</formula>
    </cfRule>
    <cfRule type="cellIs" dxfId="0" priority="5428" operator="equal">
      <formula>0</formula>
    </cfRule>
    <cfRule type="cellIs" dxfId="0" priority="5427" operator="equal">
      <formula>0</formula>
    </cfRule>
    <cfRule type="cellIs" dxfId="0" priority="5426" operator="equal">
      <formula>0</formula>
    </cfRule>
    <cfRule type="cellIs" dxfId="0" priority="5425" operator="equal">
      <formula>0</formula>
    </cfRule>
    <cfRule type="cellIs" dxfId="0" priority="5424" operator="equal">
      <formula>0</formula>
    </cfRule>
    <cfRule type="cellIs" dxfId="0" priority="5423" operator="equal">
      <formula>0</formula>
    </cfRule>
    <cfRule type="cellIs" dxfId="0" priority="5422" operator="equal">
      <formula>0</formula>
    </cfRule>
    <cfRule type="cellIs" dxfId="0" priority="5421" operator="equal">
      <formula>0</formula>
    </cfRule>
    <cfRule type="cellIs" dxfId="0" priority="5420" operator="equal">
      <formula>0</formula>
    </cfRule>
    <cfRule type="cellIs" dxfId="0" priority="5419" operator="equal">
      <formula>0</formula>
    </cfRule>
    <cfRule type="cellIs" dxfId="0" priority="5418" operator="equal">
      <formula>0</formula>
    </cfRule>
    <cfRule type="cellIs" dxfId="0" priority="5417" operator="equal">
      <formula>0</formula>
    </cfRule>
    <cfRule type="cellIs" dxfId="0" priority="5416" operator="equal">
      <formula>0</formula>
    </cfRule>
    <cfRule type="cellIs" dxfId="0" priority="5415" operator="equal">
      <formula>0</formula>
    </cfRule>
    <cfRule type="cellIs" dxfId="0" priority="5414" operator="equal">
      <formula>0</formula>
    </cfRule>
    <cfRule type="cellIs" dxfId="0" priority="5413" operator="equal">
      <formula>0</formula>
    </cfRule>
    <cfRule type="cellIs" dxfId="0" priority="5412" operator="equal">
      <formula>0</formula>
    </cfRule>
    <cfRule type="cellIs" dxfId="0" priority="5411" operator="equal">
      <formula>0</formula>
    </cfRule>
    <cfRule type="cellIs" dxfId="0" priority="5410" operator="equal">
      <formula>0</formula>
    </cfRule>
    <cfRule type="cellIs" dxfId="0" priority="5409" operator="equal">
      <formula>0</formula>
    </cfRule>
    <cfRule type="cellIs" dxfId="0" priority="5408" operator="equal">
      <formula>0</formula>
    </cfRule>
    <cfRule type="cellIs" dxfId="0" priority="5407" operator="equal">
      <formula>0</formula>
    </cfRule>
    <cfRule type="cellIs" dxfId="0" priority="5406" operator="equal">
      <formula>0</formula>
    </cfRule>
    <cfRule type="cellIs" dxfId="0" priority="5405" operator="equal">
      <formula>0</formula>
    </cfRule>
    <cfRule type="cellIs" dxfId="0" priority="5404" operator="equal">
      <formula>0</formula>
    </cfRule>
    <cfRule type="cellIs" dxfId="0" priority="5403" operator="equal">
      <formula>0</formula>
    </cfRule>
    <cfRule type="cellIs" dxfId="0" priority="5402" operator="equal">
      <formula>0</formula>
    </cfRule>
    <cfRule type="cellIs" dxfId="0" priority="5401" operator="equal">
      <formula>0</formula>
    </cfRule>
    <cfRule type="cellIs" dxfId="0" priority="5400" operator="equal">
      <formula>0</formula>
    </cfRule>
    <cfRule type="cellIs" dxfId="0" priority="5399" operator="equal">
      <formula>0</formula>
    </cfRule>
    <cfRule type="cellIs" dxfId="0" priority="5398" operator="equal">
      <formula>0</formula>
    </cfRule>
    <cfRule type="cellIs" dxfId="0" priority="5397" operator="equal">
      <formula>0</formula>
    </cfRule>
    <cfRule type="cellIs" dxfId="0" priority="5396" operator="equal">
      <formula>0</formula>
    </cfRule>
    <cfRule type="cellIs" dxfId="0" priority="5395" operator="equal">
      <formula>0</formula>
    </cfRule>
    <cfRule type="cellIs" dxfId="0" priority="5394" operator="equal">
      <formula>0</formula>
    </cfRule>
    <cfRule type="cellIs" dxfId="0" priority="5393" operator="equal">
      <formula>0</formula>
    </cfRule>
    <cfRule type="cellIs" dxfId="0" priority="5392" operator="equal">
      <formula>0</formula>
    </cfRule>
    <cfRule type="cellIs" dxfId="0" priority="5391" operator="equal">
      <formula>0</formula>
    </cfRule>
    <cfRule type="cellIs" dxfId="0" priority="5390" operator="equal">
      <formula>0</formula>
    </cfRule>
    <cfRule type="cellIs" dxfId="0" priority="5389" operator="equal">
      <formula>0</formula>
    </cfRule>
    <cfRule type="cellIs" dxfId="0" priority="5388" operator="equal">
      <formula>0</formula>
    </cfRule>
    <cfRule type="cellIs" dxfId="0" priority="5387" operator="equal">
      <formula>0</formula>
    </cfRule>
    <cfRule type="cellIs" dxfId="0" priority="5386" operator="equal">
      <formula>0</formula>
    </cfRule>
    <cfRule type="cellIs" dxfId="0" priority="5385" operator="equal">
      <formula>0</formula>
    </cfRule>
    <cfRule type="cellIs" dxfId="0" priority="5384" operator="equal">
      <formula>0</formula>
    </cfRule>
    <cfRule type="cellIs" dxfId="0" priority="5383" operator="equal">
      <formula>0</formula>
    </cfRule>
    <cfRule type="cellIs" dxfId="0" priority="5382" operator="equal">
      <formula>0</formula>
    </cfRule>
    <cfRule type="cellIs" dxfId="0" priority="5381" operator="equal">
      <formula>0</formula>
    </cfRule>
    <cfRule type="cellIs" dxfId="0" priority="5380" operator="equal">
      <formula>0</formula>
    </cfRule>
    <cfRule type="cellIs" dxfId="0" priority="5379" operator="equal">
      <formula>0</formula>
    </cfRule>
    <cfRule type="cellIs" dxfId="0" priority="5378" operator="equal">
      <formula>0</formula>
    </cfRule>
    <cfRule type="cellIs" dxfId="0" priority="5377" operator="equal">
      <formula>0</formula>
    </cfRule>
    <cfRule type="cellIs" dxfId="0" priority="5376" operator="equal">
      <formula>0</formula>
    </cfRule>
    <cfRule type="cellIs" dxfId="0" priority="5375" operator="equal">
      <formula>0</formula>
    </cfRule>
    <cfRule type="cellIs" dxfId="0" priority="5374" operator="equal">
      <formula>0</formula>
    </cfRule>
    <cfRule type="cellIs" dxfId="0" priority="5373" operator="equal">
      <formula>0</formula>
    </cfRule>
    <cfRule type="cellIs" dxfId="0" priority="5372" operator="equal">
      <formula>0</formula>
    </cfRule>
    <cfRule type="cellIs" dxfId="0" priority="5371" operator="equal">
      <formula>0</formula>
    </cfRule>
    <cfRule type="cellIs" dxfId="0" priority="5370" operator="equal">
      <formula>0</formula>
    </cfRule>
    <cfRule type="cellIs" dxfId="0" priority="5369" operator="equal">
      <formula>0</formula>
    </cfRule>
    <cfRule type="cellIs" dxfId="0" priority="5368" operator="equal">
      <formula>0</formula>
    </cfRule>
    <cfRule type="cellIs" dxfId="0" priority="5367" operator="equal">
      <formula>0</formula>
    </cfRule>
    <cfRule type="cellIs" dxfId="0" priority="5366" operator="equal">
      <formula>0</formula>
    </cfRule>
    <cfRule type="cellIs" dxfId="0" priority="5365" operator="equal">
      <formula>0</formula>
    </cfRule>
    <cfRule type="cellIs" dxfId="0" priority="5364" operator="equal">
      <formula>0</formula>
    </cfRule>
    <cfRule type="cellIs" dxfId="0" priority="5363" operator="equal">
      <formula>0</formula>
    </cfRule>
    <cfRule type="cellIs" dxfId="0" priority="5362" operator="equal">
      <formula>0</formula>
    </cfRule>
    <cfRule type="cellIs" dxfId="0" priority="5361" operator="equal">
      <formula>0</formula>
    </cfRule>
    <cfRule type="cellIs" dxfId="0" priority="5360" operator="equal">
      <formula>0</formula>
    </cfRule>
    <cfRule type="cellIs" dxfId="0" priority="5359" operator="equal">
      <formula>0</formula>
    </cfRule>
    <cfRule type="cellIs" dxfId="0" priority="5358" operator="equal">
      <formula>0</formula>
    </cfRule>
    <cfRule type="cellIs" dxfId="0" priority="5357" operator="equal">
      <formula>0</formula>
    </cfRule>
    <cfRule type="cellIs" dxfId="0" priority="5356" operator="equal">
      <formula>0</formula>
    </cfRule>
    <cfRule type="cellIs" dxfId="0" priority="5355" operator="equal">
      <formula>0</formula>
    </cfRule>
    <cfRule type="cellIs" dxfId="0" priority="5354" operator="equal">
      <formula>0</formula>
    </cfRule>
    <cfRule type="cellIs" dxfId="0" priority="5353" operator="equal">
      <formula>0</formula>
    </cfRule>
    <cfRule type="cellIs" dxfId="0" priority="5352" operator="equal">
      <formula>0</formula>
    </cfRule>
    <cfRule type="cellIs" dxfId="0" priority="5351" operator="equal">
      <formula>0</formula>
    </cfRule>
    <cfRule type="cellIs" dxfId="0" priority="5350" operator="equal">
      <formula>0</formula>
    </cfRule>
    <cfRule type="cellIs" dxfId="0" priority="5349" operator="equal">
      <formula>0</formula>
    </cfRule>
    <cfRule type="cellIs" dxfId="0" priority="5348" operator="equal">
      <formula>0</formula>
    </cfRule>
    <cfRule type="cellIs" dxfId="0" priority="5347" operator="equal">
      <formula>0</formula>
    </cfRule>
    <cfRule type="cellIs" dxfId="0" priority="5346" operator="equal">
      <formula>0</formula>
    </cfRule>
    <cfRule type="cellIs" dxfId="0" priority="5345" operator="equal">
      <formula>0</formula>
    </cfRule>
    <cfRule type="cellIs" dxfId="0" priority="5344" operator="equal">
      <formula>0</formula>
    </cfRule>
    <cfRule type="cellIs" dxfId="0" priority="5343" operator="equal">
      <formula>0</formula>
    </cfRule>
    <cfRule type="cellIs" dxfId="0" priority="5342" operator="equal">
      <formula>0</formula>
    </cfRule>
    <cfRule type="cellIs" dxfId="0" priority="5341" operator="equal">
      <formula>0</formula>
    </cfRule>
    <cfRule type="cellIs" dxfId="0" priority="5340" operator="equal">
      <formula>0</formula>
    </cfRule>
    <cfRule type="cellIs" dxfId="0" priority="5339" operator="equal">
      <formula>0</formula>
    </cfRule>
    <cfRule type="cellIs" dxfId="0" priority="5338" operator="equal">
      <formula>0</formula>
    </cfRule>
    <cfRule type="cellIs" dxfId="0" priority="5337" operator="equal">
      <formula>0</formula>
    </cfRule>
    <cfRule type="cellIs" dxfId="0" priority="5336" operator="equal">
      <formula>0</formula>
    </cfRule>
    <cfRule type="cellIs" dxfId="0" priority="5335" operator="equal">
      <formula>0</formula>
    </cfRule>
    <cfRule type="cellIs" dxfId="0" priority="5334" operator="equal">
      <formula>0</formula>
    </cfRule>
    <cfRule type="cellIs" dxfId="0" priority="5333" operator="equal">
      <formula>0</formula>
    </cfRule>
    <cfRule type="cellIs" dxfId="0" priority="5332" operator="equal">
      <formula>0</formula>
    </cfRule>
    <cfRule type="cellIs" dxfId="0" priority="5331" operator="equal">
      <formula>0</formula>
    </cfRule>
    <cfRule type="cellIs" dxfId="0" priority="5330" operator="equal">
      <formula>0</formula>
    </cfRule>
    <cfRule type="cellIs" dxfId="0" priority="5329" operator="equal">
      <formula>0</formula>
    </cfRule>
    <cfRule type="cellIs" dxfId="0" priority="5328" operator="equal">
      <formula>0</formula>
    </cfRule>
    <cfRule type="cellIs" dxfId="0" priority="5327" operator="equal">
      <formula>0</formula>
    </cfRule>
    <cfRule type="cellIs" dxfId="0" priority="5326" operator="equal">
      <formula>0</formula>
    </cfRule>
    <cfRule type="cellIs" dxfId="0" priority="5325" operator="equal">
      <formula>0</formula>
    </cfRule>
    <cfRule type="cellIs" dxfId="0" priority="5324" operator="equal">
      <formula>0</formula>
    </cfRule>
    <cfRule type="cellIs" dxfId="0" priority="5323" operator="equal">
      <formula>0</formula>
    </cfRule>
    <cfRule type="cellIs" dxfId="0" priority="5322" operator="equal">
      <formula>0</formula>
    </cfRule>
    <cfRule type="cellIs" dxfId="0" priority="5321" operator="equal">
      <formula>0</formula>
    </cfRule>
    <cfRule type="cellIs" dxfId="0" priority="5320" operator="equal">
      <formula>0</formula>
    </cfRule>
    <cfRule type="cellIs" dxfId="0" priority="5319" operator="equal">
      <formula>0</formula>
    </cfRule>
    <cfRule type="cellIs" dxfId="0" priority="5318" operator="equal">
      <formula>0</formula>
    </cfRule>
    <cfRule type="cellIs" dxfId="0" priority="5317" operator="equal">
      <formula>0</formula>
    </cfRule>
    <cfRule type="cellIs" dxfId="0" priority="5316" operator="equal">
      <formula>0</formula>
    </cfRule>
    <cfRule type="cellIs" dxfId="0" priority="5315" operator="equal">
      <formula>0</formula>
    </cfRule>
    <cfRule type="cellIs" dxfId="0" priority="5314" operator="equal">
      <formula>0</formula>
    </cfRule>
    <cfRule type="cellIs" dxfId="0" priority="5313" operator="equal">
      <formula>0</formula>
    </cfRule>
    <cfRule type="cellIs" dxfId="0" priority="5312" operator="equal">
      <formula>0</formula>
    </cfRule>
    <cfRule type="cellIs" dxfId="0" priority="5311" operator="equal">
      <formula>0</formula>
    </cfRule>
    <cfRule type="cellIs" dxfId="0" priority="5310" operator="equal">
      <formula>0</formula>
    </cfRule>
    <cfRule type="cellIs" dxfId="0" priority="5309" operator="equal">
      <formula>0</formula>
    </cfRule>
    <cfRule type="cellIs" dxfId="0" priority="5308" operator="equal">
      <formula>0</formula>
    </cfRule>
    <cfRule type="cellIs" dxfId="0" priority="5307" operator="equal">
      <formula>0</formula>
    </cfRule>
    <cfRule type="cellIs" dxfId="0" priority="5306" operator="equal">
      <formula>0</formula>
    </cfRule>
    <cfRule type="cellIs" dxfId="0" priority="5305" operator="equal">
      <formula>0</formula>
    </cfRule>
    <cfRule type="cellIs" dxfId="0" priority="5304" operator="equal">
      <formula>0</formula>
    </cfRule>
    <cfRule type="cellIs" dxfId="0" priority="5303" operator="equal">
      <formula>0</formula>
    </cfRule>
    <cfRule type="cellIs" dxfId="0" priority="5302" operator="equal">
      <formula>0</formula>
    </cfRule>
    <cfRule type="cellIs" dxfId="0" priority="5301" operator="equal">
      <formula>0</formula>
    </cfRule>
    <cfRule type="cellIs" dxfId="0" priority="5300" operator="equal">
      <formula>0</formula>
    </cfRule>
    <cfRule type="cellIs" dxfId="0" priority="5299" operator="equal">
      <formula>0</formula>
    </cfRule>
    <cfRule type="cellIs" dxfId="0" priority="5298" operator="equal">
      <formula>0</formula>
    </cfRule>
    <cfRule type="cellIs" dxfId="0" priority="5297" operator="equal">
      <formula>0</formula>
    </cfRule>
    <cfRule type="cellIs" dxfId="0" priority="5296" operator="equal">
      <formula>0</formula>
    </cfRule>
    <cfRule type="cellIs" dxfId="0" priority="5295" operator="equal">
      <formula>0</formula>
    </cfRule>
    <cfRule type="cellIs" dxfId="0" priority="5294" operator="equal">
      <formula>0</formula>
    </cfRule>
    <cfRule type="cellIs" dxfId="0" priority="5293" operator="equal">
      <formula>0</formula>
    </cfRule>
    <cfRule type="cellIs" dxfId="0" priority="5292" operator="equal">
      <formula>0</formula>
    </cfRule>
    <cfRule type="cellIs" dxfId="0" priority="5291" operator="equal">
      <formula>0</formula>
    </cfRule>
    <cfRule type="cellIs" dxfId="0" priority="5290" operator="equal">
      <formula>0</formula>
    </cfRule>
    <cfRule type="cellIs" dxfId="0" priority="5289" operator="equal">
      <formula>0</formula>
    </cfRule>
    <cfRule type="cellIs" dxfId="0" priority="5288" operator="equal">
      <formula>0</formula>
    </cfRule>
    <cfRule type="cellIs" dxfId="0" priority="5287" operator="equal">
      <formula>0</formula>
    </cfRule>
    <cfRule type="cellIs" dxfId="0" priority="5286" operator="equal">
      <formula>0</formula>
    </cfRule>
    <cfRule type="cellIs" dxfId="0" priority="5285" operator="equal">
      <formula>0</formula>
    </cfRule>
    <cfRule type="cellIs" dxfId="0" priority="5284" operator="equal">
      <formula>0</formula>
    </cfRule>
    <cfRule type="cellIs" dxfId="0" priority="5283" operator="equal">
      <formula>0</formula>
    </cfRule>
    <cfRule type="cellIs" dxfId="0" priority="5282" operator="equal">
      <formula>0</formula>
    </cfRule>
    <cfRule type="cellIs" dxfId="0" priority="5281" operator="equal">
      <formula>0</formula>
    </cfRule>
    <cfRule type="cellIs" dxfId="0" priority="5280" operator="equal">
      <formula>0</formula>
    </cfRule>
    <cfRule type="cellIs" dxfId="0" priority="5279" operator="equal">
      <formula>0</formula>
    </cfRule>
    <cfRule type="cellIs" dxfId="0" priority="5278" operator="equal">
      <formula>0</formula>
    </cfRule>
    <cfRule type="cellIs" dxfId="0" priority="5277" operator="equal">
      <formula>0</formula>
    </cfRule>
    <cfRule type="cellIs" dxfId="0" priority="5276" operator="equal">
      <formula>0</formula>
    </cfRule>
    <cfRule type="cellIs" dxfId="0" priority="5275" operator="equal">
      <formula>0</formula>
    </cfRule>
    <cfRule type="cellIs" dxfId="0" priority="5274" operator="equal">
      <formula>0</formula>
    </cfRule>
    <cfRule type="cellIs" dxfId="0" priority="5273" operator="equal">
      <formula>0</formula>
    </cfRule>
    <cfRule type="cellIs" dxfId="0" priority="5272" operator="equal">
      <formula>0</formula>
    </cfRule>
    <cfRule type="cellIs" dxfId="0" priority="5271" operator="equal">
      <formula>0</formula>
    </cfRule>
    <cfRule type="cellIs" dxfId="0" priority="5270" operator="equal">
      <formula>0</formula>
    </cfRule>
    <cfRule type="cellIs" dxfId="0" priority="5269" operator="equal">
      <formula>0</formula>
    </cfRule>
    <cfRule type="cellIs" dxfId="0" priority="5268" operator="equal">
      <formula>0</formula>
    </cfRule>
    <cfRule type="cellIs" dxfId="0" priority="5267" operator="equal">
      <formula>0</formula>
    </cfRule>
    <cfRule type="cellIs" dxfId="0" priority="5266" operator="equal">
      <formula>0</formula>
    </cfRule>
    <cfRule type="cellIs" dxfId="0" priority="5265" operator="equal">
      <formula>0</formula>
    </cfRule>
    <cfRule type="cellIs" dxfId="0" priority="5264" operator="equal">
      <formula>0</formula>
    </cfRule>
    <cfRule type="cellIs" dxfId="0" priority="5263" operator="equal">
      <formula>0</formula>
    </cfRule>
    <cfRule type="cellIs" dxfId="0" priority="5262" operator="equal">
      <formula>0</formula>
    </cfRule>
    <cfRule type="cellIs" dxfId="0" priority="5261" operator="equal">
      <formula>0</formula>
    </cfRule>
    <cfRule type="cellIs" dxfId="0" priority="5260" operator="equal">
      <formula>0</formula>
    </cfRule>
    <cfRule type="cellIs" dxfId="0" priority="5259" operator="equal">
      <formula>0</formula>
    </cfRule>
    <cfRule type="cellIs" dxfId="0" priority="5258" operator="equal">
      <formula>0</formula>
    </cfRule>
    <cfRule type="cellIs" dxfId="0" priority="5257" operator="equal">
      <formula>0</formula>
    </cfRule>
    <cfRule type="cellIs" dxfId="0" priority="5256" operator="equal">
      <formula>0</formula>
    </cfRule>
    <cfRule type="cellIs" dxfId="0" priority="5255" operator="equal">
      <formula>0</formula>
    </cfRule>
    <cfRule type="cellIs" dxfId="0" priority="5254" operator="equal">
      <formula>0</formula>
    </cfRule>
    <cfRule type="cellIs" dxfId="0" priority="5253" operator="equal">
      <formula>0</formula>
    </cfRule>
    <cfRule type="cellIs" dxfId="0" priority="5252" operator="equal">
      <formula>0</formula>
    </cfRule>
    <cfRule type="cellIs" dxfId="0" priority="5251" operator="equal">
      <formula>0</formula>
    </cfRule>
    <cfRule type="cellIs" dxfId="0" priority="5250" operator="equal">
      <formula>0</formula>
    </cfRule>
    <cfRule type="cellIs" dxfId="0" priority="5249" operator="equal">
      <formula>0</formula>
    </cfRule>
    <cfRule type="cellIs" dxfId="0" priority="5248" operator="equal">
      <formula>0</formula>
    </cfRule>
    <cfRule type="cellIs" dxfId="0" priority="5247" operator="equal">
      <formula>0</formula>
    </cfRule>
    <cfRule type="cellIs" dxfId="0" priority="5246" operator="equal">
      <formula>0</formula>
    </cfRule>
    <cfRule type="cellIs" dxfId="0" priority="5245" operator="equal">
      <formula>0</formula>
    </cfRule>
    <cfRule type="cellIs" dxfId="0" priority="5244" operator="equal">
      <formula>0</formula>
    </cfRule>
    <cfRule type="cellIs" dxfId="0" priority="5243" operator="equal">
      <formula>0</formula>
    </cfRule>
    <cfRule type="cellIs" dxfId="0" priority="5242" operator="equal">
      <formula>0</formula>
    </cfRule>
    <cfRule type="cellIs" dxfId="0" priority="5241" operator="equal">
      <formula>0</formula>
    </cfRule>
    <cfRule type="cellIs" dxfId="0" priority="5240" operator="equal">
      <formula>0</formula>
    </cfRule>
    <cfRule type="cellIs" dxfId="0" priority="5239" operator="equal">
      <formula>0</formula>
    </cfRule>
    <cfRule type="cellIs" dxfId="0" priority="5238" operator="equal">
      <formula>0</formula>
    </cfRule>
    <cfRule type="cellIs" dxfId="0" priority="5237" operator="equal">
      <formula>0</formula>
    </cfRule>
    <cfRule type="cellIs" dxfId="0" priority="5236" operator="equal">
      <formula>0</formula>
    </cfRule>
    <cfRule type="cellIs" dxfId="0" priority="5235" operator="equal">
      <formula>0</formula>
    </cfRule>
    <cfRule type="cellIs" dxfId="0" priority="5234" operator="equal">
      <formula>0</formula>
    </cfRule>
    <cfRule type="cellIs" dxfId="0" priority="5233" operator="equal">
      <formula>0</formula>
    </cfRule>
    <cfRule type="cellIs" dxfId="0" priority="5232" operator="equal">
      <formula>0</formula>
    </cfRule>
    <cfRule type="cellIs" dxfId="0" priority="5231" operator="equal">
      <formula>0</formula>
    </cfRule>
    <cfRule type="cellIs" dxfId="0" priority="5230" operator="equal">
      <formula>0</formula>
    </cfRule>
    <cfRule type="cellIs" dxfId="0" priority="5229" operator="equal">
      <formula>0</formula>
    </cfRule>
    <cfRule type="cellIs" dxfId="0" priority="5228" operator="equal">
      <formula>0</formula>
    </cfRule>
    <cfRule type="cellIs" dxfId="0" priority="5227" operator="equal">
      <formula>0</formula>
    </cfRule>
    <cfRule type="cellIs" dxfId="0" priority="5226" operator="equal">
      <formula>0</formula>
    </cfRule>
    <cfRule type="cellIs" dxfId="0" priority="5225" operator="equal">
      <formula>0</formula>
    </cfRule>
    <cfRule type="cellIs" dxfId="0" priority="5224" operator="equal">
      <formula>0</formula>
    </cfRule>
    <cfRule type="cellIs" dxfId="0" priority="5223" operator="equal">
      <formula>0</formula>
    </cfRule>
    <cfRule type="cellIs" dxfId="0" priority="5222" operator="equal">
      <formula>0</formula>
    </cfRule>
    <cfRule type="cellIs" dxfId="0" priority="5221" operator="equal">
      <formula>0</formula>
    </cfRule>
    <cfRule type="cellIs" dxfId="0" priority="5220" operator="equal">
      <formula>0</formula>
    </cfRule>
    <cfRule type="cellIs" dxfId="0" priority="5219" operator="equal">
      <formula>0</formula>
    </cfRule>
    <cfRule type="cellIs" dxfId="0" priority="5218" operator="equal">
      <formula>0</formula>
    </cfRule>
    <cfRule type="cellIs" dxfId="0" priority="5217" operator="equal">
      <formula>0</formula>
    </cfRule>
    <cfRule type="cellIs" dxfId="0" priority="5216" operator="equal">
      <formula>0</formula>
    </cfRule>
    <cfRule type="cellIs" dxfId="0" priority="5215" operator="equal">
      <formula>0</formula>
    </cfRule>
    <cfRule type="cellIs" dxfId="0" priority="5214" operator="equal">
      <formula>0</formula>
    </cfRule>
    <cfRule type="cellIs" dxfId="0" priority="5213" operator="equal">
      <formula>0</formula>
    </cfRule>
    <cfRule type="cellIs" dxfId="0" priority="5212" operator="equal">
      <formula>0</formula>
    </cfRule>
    <cfRule type="cellIs" dxfId="0" priority="5211" operator="equal">
      <formula>0</formula>
    </cfRule>
    <cfRule type="cellIs" dxfId="0" priority="5210" operator="equal">
      <formula>0</formula>
    </cfRule>
    <cfRule type="cellIs" dxfId="0" priority="5209" operator="equal">
      <formula>0</formula>
    </cfRule>
    <cfRule type="cellIs" dxfId="0" priority="5208" operator="equal">
      <formula>0</formula>
    </cfRule>
    <cfRule type="cellIs" dxfId="0" priority="5207" operator="equal">
      <formula>0</formula>
    </cfRule>
    <cfRule type="cellIs" dxfId="0" priority="5206" operator="equal">
      <formula>0</formula>
    </cfRule>
    <cfRule type="cellIs" dxfId="0" priority="5205" operator="equal">
      <formula>0</formula>
    </cfRule>
    <cfRule type="cellIs" dxfId="0" priority="5204" operator="equal">
      <formula>0</formula>
    </cfRule>
    <cfRule type="cellIs" dxfId="0" priority="5203" operator="equal">
      <formula>0</formula>
    </cfRule>
    <cfRule type="cellIs" dxfId="0" priority="5202" operator="equal">
      <formula>0</formula>
    </cfRule>
    <cfRule type="cellIs" dxfId="0" priority="5201" operator="equal">
      <formula>0</formula>
    </cfRule>
    <cfRule type="cellIs" dxfId="0" priority="5200" operator="equal">
      <formula>0</formula>
    </cfRule>
    <cfRule type="cellIs" dxfId="0" priority="5199" operator="equal">
      <formula>0</formula>
    </cfRule>
    <cfRule type="cellIs" dxfId="0" priority="5198" operator="equal">
      <formula>0</formula>
    </cfRule>
    <cfRule type="cellIs" dxfId="0" priority="5197" operator="equal">
      <formula>0</formula>
    </cfRule>
    <cfRule type="cellIs" dxfId="0" priority="5196" operator="equal">
      <formula>0</formula>
    </cfRule>
    <cfRule type="cellIs" dxfId="0" priority="5195" operator="equal">
      <formula>0</formula>
    </cfRule>
    <cfRule type="cellIs" dxfId="0" priority="5194" operator="equal">
      <formula>0</formula>
    </cfRule>
    <cfRule type="cellIs" dxfId="0" priority="5193" operator="equal">
      <formula>0</formula>
    </cfRule>
  </conditionalFormatting>
  <conditionalFormatting sqref="D599">
    <cfRule type="cellIs" dxfId="0" priority="5192" operator="equal">
      <formula>0</formula>
    </cfRule>
    <cfRule type="cellIs" dxfId="0" priority="5191" operator="equal">
      <formula>0</formula>
    </cfRule>
    <cfRule type="cellIs" dxfId="0" priority="5190" operator="equal">
      <formula>0</formula>
    </cfRule>
    <cfRule type="cellIs" dxfId="0" priority="5189" operator="equal">
      <formula>0</formula>
    </cfRule>
    <cfRule type="cellIs" dxfId="0" priority="5188" operator="equal">
      <formula>0</formula>
    </cfRule>
    <cfRule type="cellIs" dxfId="0" priority="5187" operator="equal">
      <formula>0</formula>
    </cfRule>
    <cfRule type="cellIs" dxfId="0" priority="5186" operator="equal">
      <formula>0</formula>
    </cfRule>
    <cfRule type="cellIs" dxfId="0" priority="5185" operator="equal">
      <formula>0</formula>
    </cfRule>
    <cfRule type="cellIs" dxfId="0" priority="5184" operator="equal">
      <formula>0</formula>
    </cfRule>
    <cfRule type="cellIs" dxfId="0" priority="5183" operator="equal">
      <formula>0</formula>
    </cfRule>
    <cfRule type="cellIs" dxfId="0" priority="5182" operator="equal">
      <formula>0</formula>
    </cfRule>
    <cfRule type="cellIs" dxfId="0" priority="5181" operator="equal">
      <formula>0</formula>
    </cfRule>
    <cfRule type="cellIs" dxfId="0" priority="5180" operator="equal">
      <formula>0</formula>
    </cfRule>
    <cfRule type="cellIs" dxfId="0" priority="5179" operator="equal">
      <formula>0</formula>
    </cfRule>
    <cfRule type="cellIs" dxfId="0" priority="5178" operator="equal">
      <formula>0</formula>
    </cfRule>
    <cfRule type="cellIs" dxfId="0" priority="5177" operator="equal">
      <formula>0</formula>
    </cfRule>
    <cfRule type="cellIs" dxfId="0" priority="5176" operator="equal">
      <formula>0</formula>
    </cfRule>
    <cfRule type="cellIs" dxfId="0" priority="5175" operator="equal">
      <formula>0</formula>
    </cfRule>
    <cfRule type="cellIs" dxfId="0" priority="5174" operator="equal">
      <formula>0</formula>
    </cfRule>
    <cfRule type="cellIs" dxfId="0" priority="5173" operator="equal">
      <formula>0</formula>
    </cfRule>
    <cfRule type="cellIs" dxfId="0" priority="5172" operator="equal">
      <formula>0</formula>
    </cfRule>
    <cfRule type="cellIs" dxfId="0" priority="5171" operator="equal">
      <formula>0</formula>
    </cfRule>
    <cfRule type="cellIs" dxfId="0" priority="5170" operator="equal">
      <formula>0</formula>
    </cfRule>
    <cfRule type="cellIs" dxfId="0" priority="5169" operator="equal">
      <formula>0</formula>
    </cfRule>
    <cfRule type="cellIs" dxfId="0" priority="5168" operator="equal">
      <formula>0</formula>
    </cfRule>
    <cfRule type="cellIs" dxfId="0" priority="5167" operator="equal">
      <formula>0</formula>
    </cfRule>
    <cfRule type="cellIs" dxfId="0" priority="5166" operator="equal">
      <formula>0</formula>
    </cfRule>
    <cfRule type="cellIs" dxfId="0" priority="5165" operator="equal">
      <formula>0</formula>
    </cfRule>
    <cfRule type="cellIs" dxfId="0" priority="5164" operator="equal">
      <formula>0</formula>
    </cfRule>
    <cfRule type="cellIs" dxfId="0" priority="5163" operator="equal">
      <formula>0</formula>
    </cfRule>
    <cfRule type="cellIs" dxfId="0" priority="5162" operator="equal">
      <formula>0</formula>
    </cfRule>
    <cfRule type="cellIs" dxfId="0" priority="5161" operator="equal">
      <formula>0</formula>
    </cfRule>
    <cfRule type="cellIs" dxfId="0" priority="5160" operator="equal">
      <formula>0</formula>
    </cfRule>
    <cfRule type="cellIs" dxfId="0" priority="5159" operator="equal">
      <formula>0</formula>
    </cfRule>
    <cfRule type="cellIs" dxfId="0" priority="5158" operator="equal">
      <formula>0</formula>
    </cfRule>
    <cfRule type="cellIs" dxfId="0" priority="5157" operator="equal">
      <formula>0</formula>
    </cfRule>
    <cfRule type="cellIs" dxfId="0" priority="5156" operator="equal">
      <formula>0</formula>
    </cfRule>
    <cfRule type="cellIs" dxfId="0" priority="5155" operator="equal">
      <formula>0</formula>
    </cfRule>
    <cfRule type="cellIs" dxfId="0" priority="5154" operator="equal">
      <formula>0</formula>
    </cfRule>
    <cfRule type="cellIs" dxfId="0" priority="5153" operator="equal">
      <formula>0</formula>
    </cfRule>
    <cfRule type="cellIs" dxfId="0" priority="5152" operator="equal">
      <formula>0</formula>
    </cfRule>
    <cfRule type="cellIs" dxfId="0" priority="5151" operator="equal">
      <formula>0</formula>
    </cfRule>
    <cfRule type="cellIs" dxfId="0" priority="5150" operator="equal">
      <formula>0</formula>
    </cfRule>
    <cfRule type="cellIs" dxfId="0" priority="5149" operator="equal">
      <formula>0</formula>
    </cfRule>
    <cfRule type="cellIs" dxfId="0" priority="5148" operator="equal">
      <formula>0</formula>
    </cfRule>
    <cfRule type="cellIs" dxfId="0" priority="5147" operator="equal">
      <formula>0</formula>
    </cfRule>
    <cfRule type="cellIs" dxfId="0" priority="5146" operator="equal">
      <formula>0</formula>
    </cfRule>
    <cfRule type="cellIs" dxfId="0" priority="5145" operator="equal">
      <formula>0</formula>
    </cfRule>
    <cfRule type="cellIs" dxfId="0" priority="5144" operator="equal">
      <formula>0</formula>
    </cfRule>
    <cfRule type="cellIs" dxfId="0" priority="5143" operator="equal">
      <formula>0</formula>
    </cfRule>
    <cfRule type="cellIs" dxfId="0" priority="5142" operator="equal">
      <formula>0</formula>
    </cfRule>
    <cfRule type="cellIs" dxfId="0" priority="5141" operator="equal">
      <formula>0</formula>
    </cfRule>
    <cfRule type="cellIs" dxfId="0" priority="5140" operator="equal">
      <formula>0</formula>
    </cfRule>
    <cfRule type="cellIs" dxfId="0" priority="5139" operator="equal">
      <formula>0</formula>
    </cfRule>
    <cfRule type="cellIs" dxfId="0" priority="5138" operator="equal">
      <formula>0</formula>
    </cfRule>
    <cfRule type="cellIs" dxfId="0" priority="5137" operator="equal">
      <formula>0</formula>
    </cfRule>
    <cfRule type="cellIs" dxfId="0" priority="5136" operator="equal">
      <formula>0</formula>
    </cfRule>
    <cfRule type="cellIs" dxfId="0" priority="5135" operator="equal">
      <formula>0</formula>
    </cfRule>
    <cfRule type="cellIs" dxfId="0" priority="5134" operator="equal">
      <formula>0</formula>
    </cfRule>
    <cfRule type="cellIs" dxfId="0" priority="5133" operator="equal">
      <formula>0</formula>
    </cfRule>
    <cfRule type="cellIs" dxfId="0" priority="5132" operator="equal">
      <formula>0</formula>
    </cfRule>
    <cfRule type="cellIs" dxfId="0" priority="5131" operator="equal">
      <formula>0</formula>
    </cfRule>
    <cfRule type="cellIs" dxfId="0" priority="5130" operator="equal">
      <formula>0</formula>
    </cfRule>
    <cfRule type="cellIs" dxfId="0" priority="5129" operator="equal">
      <formula>0</formula>
    </cfRule>
    <cfRule type="cellIs" dxfId="0" priority="5128" operator="equal">
      <formula>0</formula>
    </cfRule>
    <cfRule type="cellIs" dxfId="0" priority="5127" operator="equal">
      <formula>0</formula>
    </cfRule>
    <cfRule type="cellIs" dxfId="0" priority="5126" operator="equal">
      <formula>0</formula>
    </cfRule>
    <cfRule type="cellIs" dxfId="0" priority="5125" operator="equal">
      <formula>0</formula>
    </cfRule>
    <cfRule type="cellIs" dxfId="0" priority="5124" operator="equal">
      <formula>0</formula>
    </cfRule>
    <cfRule type="cellIs" dxfId="0" priority="5123" operator="equal">
      <formula>0</formula>
    </cfRule>
    <cfRule type="cellIs" dxfId="0" priority="5122" operator="equal">
      <formula>0</formula>
    </cfRule>
    <cfRule type="cellIs" dxfId="0" priority="5121" operator="equal">
      <formula>0</formula>
    </cfRule>
    <cfRule type="cellIs" dxfId="0" priority="5120" operator="equal">
      <formula>0</formula>
    </cfRule>
    <cfRule type="cellIs" dxfId="0" priority="5119" operator="equal">
      <formula>0</formula>
    </cfRule>
    <cfRule type="cellIs" dxfId="0" priority="5118" operator="equal">
      <formula>0</formula>
    </cfRule>
    <cfRule type="cellIs" dxfId="0" priority="5117" operator="equal">
      <formula>0</formula>
    </cfRule>
    <cfRule type="cellIs" dxfId="0" priority="5116" operator="equal">
      <formula>0</formula>
    </cfRule>
    <cfRule type="cellIs" dxfId="0" priority="5115" operator="equal">
      <formula>0</formula>
    </cfRule>
    <cfRule type="cellIs" dxfId="0" priority="5114" operator="equal">
      <formula>0</formula>
    </cfRule>
    <cfRule type="cellIs" dxfId="0" priority="5113" operator="equal">
      <formula>0</formula>
    </cfRule>
    <cfRule type="cellIs" dxfId="0" priority="5112" operator="equal">
      <formula>0</formula>
    </cfRule>
    <cfRule type="cellIs" dxfId="0" priority="5111" operator="equal">
      <formula>0</formula>
    </cfRule>
    <cfRule type="cellIs" dxfId="0" priority="5110" operator="equal">
      <formula>0</formula>
    </cfRule>
    <cfRule type="cellIs" dxfId="0" priority="5109" operator="equal">
      <formula>0</formula>
    </cfRule>
    <cfRule type="cellIs" dxfId="0" priority="5108" operator="equal">
      <formula>0</formula>
    </cfRule>
    <cfRule type="cellIs" dxfId="0" priority="5107" operator="equal">
      <formula>0</formula>
    </cfRule>
    <cfRule type="cellIs" dxfId="0" priority="5106" operator="equal">
      <formula>0</formula>
    </cfRule>
    <cfRule type="cellIs" dxfId="0" priority="5105" operator="equal">
      <formula>0</formula>
    </cfRule>
    <cfRule type="cellIs" dxfId="0" priority="5104" operator="equal">
      <formula>0</formula>
    </cfRule>
    <cfRule type="cellIs" dxfId="0" priority="5103" operator="equal">
      <formula>0</formula>
    </cfRule>
    <cfRule type="cellIs" dxfId="0" priority="5102" operator="equal">
      <formula>0</formula>
    </cfRule>
    <cfRule type="cellIs" dxfId="0" priority="5101" operator="equal">
      <formula>0</formula>
    </cfRule>
    <cfRule type="cellIs" dxfId="0" priority="5100" operator="equal">
      <formula>0</formula>
    </cfRule>
    <cfRule type="cellIs" dxfId="0" priority="5099" operator="equal">
      <formula>0</formula>
    </cfRule>
    <cfRule type="cellIs" dxfId="0" priority="5098" operator="equal">
      <formula>0</formula>
    </cfRule>
    <cfRule type="cellIs" dxfId="0" priority="5097" operator="equal">
      <formula>0</formula>
    </cfRule>
    <cfRule type="cellIs" dxfId="0" priority="5096" operator="equal">
      <formula>0</formula>
    </cfRule>
    <cfRule type="cellIs" dxfId="0" priority="5095" operator="equal">
      <formula>0</formula>
    </cfRule>
    <cfRule type="cellIs" dxfId="0" priority="5094" operator="equal">
      <formula>0</formula>
    </cfRule>
    <cfRule type="cellIs" dxfId="0" priority="5093" operator="equal">
      <formula>0</formula>
    </cfRule>
    <cfRule type="cellIs" dxfId="0" priority="5092" operator="equal">
      <formula>0</formula>
    </cfRule>
    <cfRule type="cellIs" dxfId="0" priority="5091" operator="equal">
      <formula>0</formula>
    </cfRule>
    <cfRule type="cellIs" dxfId="0" priority="5090" operator="equal">
      <formula>0</formula>
    </cfRule>
    <cfRule type="cellIs" dxfId="0" priority="5089" operator="equal">
      <formula>0</formula>
    </cfRule>
    <cfRule type="cellIs" dxfId="0" priority="5088" operator="equal">
      <formula>0</formula>
    </cfRule>
    <cfRule type="cellIs" dxfId="0" priority="5087" operator="equal">
      <formula>0</formula>
    </cfRule>
    <cfRule type="cellIs" dxfId="0" priority="5086" operator="equal">
      <formula>0</formula>
    </cfRule>
    <cfRule type="cellIs" dxfId="0" priority="5085" operator="equal">
      <formula>0</formula>
    </cfRule>
    <cfRule type="cellIs" dxfId="0" priority="5084" operator="equal">
      <formula>0</formula>
    </cfRule>
    <cfRule type="cellIs" dxfId="0" priority="5083" operator="equal">
      <formula>0</formula>
    </cfRule>
    <cfRule type="cellIs" dxfId="0" priority="5082" operator="equal">
      <formula>0</formula>
    </cfRule>
    <cfRule type="cellIs" dxfId="0" priority="5081" operator="equal">
      <formula>0</formula>
    </cfRule>
    <cfRule type="cellIs" dxfId="0" priority="5080" operator="equal">
      <formula>0</formula>
    </cfRule>
    <cfRule type="cellIs" dxfId="0" priority="5079" operator="equal">
      <formula>0</formula>
    </cfRule>
    <cfRule type="cellIs" dxfId="0" priority="5078" operator="equal">
      <formula>0</formula>
    </cfRule>
    <cfRule type="cellIs" dxfId="0" priority="5077" operator="equal">
      <formula>0</formula>
    </cfRule>
    <cfRule type="cellIs" dxfId="0" priority="5076" operator="equal">
      <formula>0</formula>
    </cfRule>
    <cfRule type="cellIs" dxfId="0" priority="5075" operator="equal">
      <formula>0</formula>
    </cfRule>
    <cfRule type="cellIs" dxfId="0" priority="5074" operator="equal">
      <formula>0</formula>
    </cfRule>
    <cfRule type="cellIs" dxfId="0" priority="5073" operator="equal">
      <formula>0</formula>
    </cfRule>
    <cfRule type="cellIs" dxfId="0" priority="5072" operator="equal">
      <formula>0</formula>
    </cfRule>
    <cfRule type="cellIs" dxfId="0" priority="5071" operator="equal">
      <formula>0</formula>
    </cfRule>
    <cfRule type="cellIs" dxfId="0" priority="5070" operator="equal">
      <formula>0</formula>
    </cfRule>
    <cfRule type="cellIs" dxfId="0" priority="5069" operator="equal">
      <formula>0</formula>
    </cfRule>
    <cfRule type="cellIs" dxfId="0" priority="5068" operator="equal">
      <formula>0</formula>
    </cfRule>
    <cfRule type="cellIs" dxfId="0" priority="5067" operator="equal">
      <formula>0</formula>
    </cfRule>
    <cfRule type="cellIs" dxfId="0" priority="5066" operator="equal">
      <formula>0</formula>
    </cfRule>
    <cfRule type="cellIs" dxfId="0" priority="5065" operator="equal">
      <formula>0</formula>
    </cfRule>
    <cfRule type="cellIs" dxfId="0" priority="5064" operator="equal">
      <formula>0</formula>
    </cfRule>
    <cfRule type="cellIs" dxfId="0" priority="5063" operator="equal">
      <formula>0</formula>
    </cfRule>
    <cfRule type="cellIs" dxfId="0" priority="5062" operator="equal">
      <formula>0</formula>
    </cfRule>
    <cfRule type="cellIs" dxfId="0" priority="5061" operator="equal">
      <formula>0</formula>
    </cfRule>
    <cfRule type="cellIs" dxfId="0" priority="5060" operator="equal">
      <formula>0</formula>
    </cfRule>
    <cfRule type="cellIs" dxfId="0" priority="5059" operator="equal">
      <formula>0</formula>
    </cfRule>
    <cfRule type="cellIs" dxfId="0" priority="5058" operator="equal">
      <formula>0</formula>
    </cfRule>
    <cfRule type="cellIs" dxfId="0" priority="5057" operator="equal">
      <formula>0</formula>
    </cfRule>
    <cfRule type="cellIs" dxfId="0" priority="5056" operator="equal">
      <formula>0</formula>
    </cfRule>
    <cfRule type="cellIs" dxfId="0" priority="5055" operator="equal">
      <formula>0</formula>
    </cfRule>
    <cfRule type="cellIs" dxfId="0" priority="5054" operator="equal">
      <formula>0</formula>
    </cfRule>
    <cfRule type="cellIs" dxfId="0" priority="5053" operator="equal">
      <formula>0</formula>
    </cfRule>
    <cfRule type="cellIs" dxfId="0" priority="5052" operator="equal">
      <formula>0</formula>
    </cfRule>
    <cfRule type="cellIs" dxfId="0" priority="5051" operator="equal">
      <formula>0</formula>
    </cfRule>
    <cfRule type="cellIs" dxfId="0" priority="5050" operator="equal">
      <formula>0</formula>
    </cfRule>
    <cfRule type="cellIs" dxfId="0" priority="5049" operator="equal">
      <formula>0</formula>
    </cfRule>
    <cfRule type="cellIs" dxfId="0" priority="5048" operator="equal">
      <formula>0</formula>
    </cfRule>
    <cfRule type="cellIs" dxfId="0" priority="5047" operator="equal">
      <formula>0</formula>
    </cfRule>
    <cfRule type="cellIs" dxfId="0" priority="5046" operator="equal">
      <formula>0</formula>
    </cfRule>
    <cfRule type="cellIs" dxfId="0" priority="5045" operator="equal">
      <formula>0</formula>
    </cfRule>
    <cfRule type="cellIs" dxfId="0" priority="5044" operator="equal">
      <formula>0</formula>
    </cfRule>
    <cfRule type="cellIs" dxfId="0" priority="5043" operator="equal">
      <formula>0</formula>
    </cfRule>
    <cfRule type="cellIs" dxfId="0" priority="5042" operator="equal">
      <formula>0</formula>
    </cfRule>
    <cfRule type="cellIs" dxfId="0" priority="5041" operator="equal">
      <formula>0</formula>
    </cfRule>
    <cfRule type="cellIs" dxfId="0" priority="5040" operator="equal">
      <formula>0</formula>
    </cfRule>
    <cfRule type="cellIs" dxfId="0" priority="5039" operator="equal">
      <formula>0</formula>
    </cfRule>
    <cfRule type="cellIs" dxfId="0" priority="5038" operator="equal">
      <formula>0</formula>
    </cfRule>
    <cfRule type="cellIs" dxfId="0" priority="5037" operator="equal">
      <formula>0</formula>
    </cfRule>
    <cfRule type="cellIs" dxfId="0" priority="5036" operator="equal">
      <formula>0</formula>
    </cfRule>
    <cfRule type="cellIs" dxfId="0" priority="5035" operator="equal">
      <formula>0</formula>
    </cfRule>
    <cfRule type="cellIs" dxfId="0" priority="5034" operator="equal">
      <formula>0</formula>
    </cfRule>
    <cfRule type="cellIs" dxfId="0" priority="5033" operator="equal">
      <formula>0</formula>
    </cfRule>
    <cfRule type="cellIs" dxfId="0" priority="5032" operator="equal">
      <formula>0</formula>
    </cfRule>
    <cfRule type="cellIs" dxfId="0" priority="5031" operator="equal">
      <formula>0</formula>
    </cfRule>
    <cfRule type="cellIs" dxfId="0" priority="5030" operator="equal">
      <formula>0</formula>
    </cfRule>
    <cfRule type="cellIs" dxfId="0" priority="5029" operator="equal">
      <formula>0</formula>
    </cfRule>
    <cfRule type="cellIs" dxfId="0" priority="5028" operator="equal">
      <formula>0</formula>
    </cfRule>
    <cfRule type="cellIs" dxfId="0" priority="5027" operator="equal">
      <formula>0</formula>
    </cfRule>
    <cfRule type="cellIs" dxfId="0" priority="5026" operator="equal">
      <formula>0</formula>
    </cfRule>
    <cfRule type="cellIs" dxfId="0" priority="5025" operator="equal">
      <formula>0</formula>
    </cfRule>
    <cfRule type="cellIs" dxfId="0" priority="5024" operator="equal">
      <formula>0</formula>
    </cfRule>
    <cfRule type="cellIs" dxfId="0" priority="5023" operator="equal">
      <formula>0</formula>
    </cfRule>
    <cfRule type="cellIs" dxfId="0" priority="5022" operator="equal">
      <formula>0</formula>
    </cfRule>
    <cfRule type="cellIs" dxfId="0" priority="5021" operator="equal">
      <formula>0</formula>
    </cfRule>
    <cfRule type="cellIs" dxfId="0" priority="5020" operator="equal">
      <formula>0</formula>
    </cfRule>
    <cfRule type="cellIs" dxfId="0" priority="5019" operator="equal">
      <formula>0</formula>
    </cfRule>
    <cfRule type="cellIs" dxfId="0" priority="5018" operator="equal">
      <formula>0</formula>
    </cfRule>
    <cfRule type="cellIs" dxfId="0" priority="5017" operator="equal">
      <formula>0</formula>
    </cfRule>
    <cfRule type="cellIs" dxfId="0" priority="5016" operator="equal">
      <formula>0</formula>
    </cfRule>
    <cfRule type="cellIs" dxfId="0" priority="5015" operator="equal">
      <formula>0</formula>
    </cfRule>
    <cfRule type="cellIs" dxfId="0" priority="5014" operator="equal">
      <formula>0</formula>
    </cfRule>
    <cfRule type="cellIs" dxfId="0" priority="5013" operator="equal">
      <formula>0</formula>
    </cfRule>
    <cfRule type="cellIs" dxfId="0" priority="5012" operator="equal">
      <formula>0</formula>
    </cfRule>
    <cfRule type="cellIs" dxfId="0" priority="5011" operator="equal">
      <formula>0</formula>
    </cfRule>
    <cfRule type="cellIs" dxfId="0" priority="5010" operator="equal">
      <formula>0</formula>
    </cfRule>
    <cfRule type="cellIs" dxfId="0" priority="5009" operator="equal">
      <formula>0</formula>
    </cfRule>
    <cfRule type="cellIs" dxfId="0" priority="5008" operator="equal">
      <formula>0</formula>
    </cfRule>
    <cfRule type="cellIs" dxfId="0" priority="5007" operator="equal">
      <formula>0</formula>
    </cfRule>
    <cfRule type="cellIs" dxfId="0" priority="5006" operator="equal">
      <formula>0</formula>
    </cfRule>
    <cfRule type="cellIs" dxfId="0" priority="5005" operator="equal">
      <formula>0</formula>
    </cfRule>
    <cfRule type="cellIs" dxfId="0" priority="5004" operator="equal">
      <formula>0</formula>
    </cfRule>
    <cfRule type="cellIs" dxfId="0" priority="5003" operator="equal">
      <formula>0</formula>
    </cfRule>
    <cfRule type="cellIs" dxfId="0" priority="5002" operator="equal">
      <formula>0</formula>
    </cfRule>
    <cfRule type="cellIs" dxfId="0" priority="5001" operator="equal">
      <formula>0</formula>
    </cfRule>
    <cfRule type="cellIs" dxfId="0" priority="5000" operator="equal">
      <formula>0</formula>
    </cfRule>
    <cfRule type="cellIs" dxfId="0" priority="4999" operator="equal">
      <formula>0</formula>
    </cfRule>
    <cfRule type="cellIs" dxfId="0" priority="4998" operator="equal">
      <formula>0</formula>
    </cfRule>
    <cfRule type="cellIs" dxfId="0" priority="4997" operator="equal">
      <formula>0</formula>
    </cfRule>
    <cfRule type="cellIs" dxfId="0" priority="4996" operator="equal">
      <formula>0</formula>
    </cfRule>
    <cfRule type="cellIs" dxfId="0" priority="4995" operator="equal">
      <formula>0</formula>
    </cfRule>
    <cfRule type="cellIs" dxfId="0" priority="4994" operator="equal">
      <formula>0</formula>
    </cfRule>
    <cfRule type="cellIs" dxfId="0" priority="4993" operator="equal">
      <formula>0</formula>
    </cfRule>
    <cfRule type="cellIs" dxfId="0" priority="4992" operator="equal">
      <formula>0</formula>
    </cfRule>
    <cfRule type="cellIs" dxfId="0" priority="4991" operator="equal">
      <formula>0</formula>
    </cfRule>
    <cfRule type="cellIs" dxfId="0" priority="4990" operator="equal">
      <formula>0</formula>
    </cfRule>
    <cfRule type="cellIs" dxfId="0" priority="4989" operator="equal">
      <formula>0</formula>
    </cfRule>
    <cfRule type="cellIs" dxfId="0" priority="4988" operator="equal">
      <formula>0</formula>
    </cfRule>
    <cfRule type="cellIs" dxfId="0" priority="4987" operator="equal">
      <formula>0</formula>
    </cfRule>
    <cfRule type="cellIs" dxfId="0" priority="4986" operator="equal">
      <formula>0</formula>
    </cfRule>
    <cfRule type="cellIs" dxfId="0" priority="4985" operator="equal">
      <formula>0</formula>
    </cfRule>
    <cfRule type="cellIs" dxfId="0" priority="4984" operator="equal">
      <formula>0</formula>
    </cfRule>
    <cfRule type="cellIs" dxfId="0" priority="4983" operator="equal">
      <formula>0</formula>
    </cfRule>
    <cfRule type="cellIs" dxfId="0" priority="4982" operator="equal">
      <formula>0</formula>
    </cfRule>
    <cfRule type="cellIs" dxfId="0" priority="4981" operator="equal">
      <formula>0</formula>
    </cfRule>
    <cfRule type="cellIs" dxfId="0" priority="4980" operator="equal">
      <formula>0</formula>
    </cfRule>
    <cfRule type="cellIs" dxfId="0" priority="4979" operator="equal">
      <formula>0</formula>
    </cfRule>
    <cfRule type="cellIs" dxfId="0" priority="4978" operator="equal">
      <formula>0</formula>
    </cfRule>
    <cfRule type="cellIs" dxfId="0" priority="4977" operator="equal">
      <formula>0</formula>
    </cfRule>
    <cfRule type="cellIs" dxfId="0" priority="4976" operator="equal">
      <formula>0</formula>
    </cfRule>
    <cfRule type="cellIs" dxfId="0" priority="4975" operator="equal">
      <formula>0</formula>
    </cfRule>
    <cfRule type="cellIs" dxfId="0" priority="4974" operator="equal">
      <formula>0</formula>
    </cfRule>
    <cfRule type="cellIs" dxfId="0" priority="4973" operator="equal">
      <formula>0</formula>
    </cfRule>
    <cfRule type="cellIs" dxfId="0" priority="4972" operator="equal">
      <formula>0</formula>
    </cfRule>
    <cfRule type="cellIs" dxfId="0" priority="4971" operator="equal">
      <formula>0</formula>
    </cfRule>
    <cfRule type="cellIs" dxfId="0" priority="4970" operator="equal">
      <formula>0</formula>
    </cfRule>
    <cfRule type="cellIs" dxfId="0" priority="4969" operator="equal">
      <formula>0</formula>
    </cfRule>
    <cfRule type="cellIs" dxfId="0" priority="4968" operator="equal">
      <formula>0</formula>
    </cfRule>
    <cfRule type="cellIs" dxfId="0" priority="4967" operator="equal">
      <formula>0</formula>
    </cfRule>
    <cfRule type="cellIs" dxfId="0" priority="4966" operator="equal">
      <formula>0</formula>
    </cfRule>
    <cfRule type="cellIs" dxfId="0" priority="4965" operator="equal">
      <formula>0</formula>
    </cfRule>
    <cfRule type="cellIs" dxfId="0" priority="4964" operator="equal">
      <formula>0</formula>
    </cfRule>
    <cfRule type="cellIs" dxfId="0" priority="4963" operator="equal">
      <formula>0</formula>
    </cfRule>
    <cfRule type="cellIs" dxfId="0" priority="4962" operator="equal">
      <formula>0</formula>
    </cfRule>
    <cfRule type="cellIs" dxfId="0" priority="4961" operator="equal">
      <formula>0</formula>
    </cfRule>
    <cfRule type="cellIs" dxfId="0" priority="4960" operator="equal">
      <formula>0</formula>
    </cfRule>
    <cfRule type="cellIs" dxfId="0" priority="4959" operator="equal">
      <formula>0</formula>
    </cfRule>
    <cfRule type="cellIs" dxfId="0" priority="4958" operator="equal">
      <formula>0</formula>
    </cfRule>
    <cfRule type="cellIs" dxfId="0" priority="4957" operator="equal">
      <formula>0</formula>
    </cfRule>
    <cfRule type="cellIs" dxfId="0" priority="4956" operator="equal">
      <formula>0</formula>
    </cfRule>
    <cfRule type="cellIs" dxfId="0" priority="4955" operator="equal">
      <formula>0</formula>
    </cfRule>
    <cfRule type="cellIs" dxfId="0" priority="4954" operator="equal">
      <formula>0</formula>
    </cfRule>
    <cfRule type="cellIs" dxfId="0" priority="4953" operator="equal">
      <formula>0</formula>
    </cfRule>
    <cfRule type="cellIs" dxfId="0" priority="4952" operator="equal">
      <formula>0</formula>
    </cfRule>
    <cfRule type="cellIs" dxfId="0" priority="4951" operator="equal">
      <formula>0</formula>
    </cfRule>
    <cfRule type="cellIs" dxfId="0" priority="4950" operator="equal">
      <formula>0</formula>
    </cfRule>
    <cfRule type="cellIs" dxfId="0" priority="4949" operator="equal">
      <formula>0</formula>
    </cfRule>
    <cfRule type="cellIs" dxfId="0" priority="4948" operator="equal">
      <formula>0</formula>
    </cfRule>
    <cfRule type="cellIs" dxfId="0" priority="4947" operator="equal">
      <formula>0</formula>
    </cfRule>
    <cfRule type="cellIs" dxfId="0" priority="4946" operator="equal">
      <formula>0</formula>
    </cfRule>
    <cfRule type="cellIs" dxfId="0" priority="4945" operator="equal">
      <formula>0</formula>
    </cfRule>
    <cfRule type="cellIs" dxfId="0" priority="4944" operator="equal">
      <formula>0</formula>
    </cfRule>
    <cfRule type="cellIs" dxfId="0" priority="4943" operator="equal">
      <formula>0</formula>
    </cfRule>
    <cfRule type="cellIs" dxfId="0" priority="4942" operator="equal">
      <formula>0</formula>
    </cfRule>
    <cfRule type="cellIs" dxfId="0" priority="4941" operator="equal">
      <formula>0</formula>
    </cfRule>
    <cfRule type="cellIs" dxfId="0" priority="4940" operator="equal">
      <formula>0</formula>
    </cfRule>
    <cfRule type="cellIs" dxfId="0" priority="4939" operator="equal">
      <formula>0</formula>
    </cfRule>
    <cfRule type="cellIs" dxfId="0" priority="4938" operator="equal">
      <formula>0</formula>
    </cfRule>
    <cfRule type="cellIs" dxfId="0" priority="4937" operator="equal">
      <formula>0</formula>
    </cfRule>
    <cfRule type="cellIs" dxfId="0" priority="4936" operator="equal">
      <formula>0</formula>
    </cfRule>
    <cfRule type="cellIs" dxfId="0" priority="4935" operator="equal">
      <formula>0</formula>
    </cfRule>
    <cfRule type="cellIs" dxfId="0" priority="4934" operator="equal">
      <formula>0</formula>
    </cfRule>
    <cfRule type="cellIs" dxfId="0" priority="4933" operator="equal">
      <formula>0</formula>
    </cfRule>
    <cfRule type="cellIs" dxfId="0" priority="4932" operator="equal">
      <formula>0</formula>
    </cfRule>
    <cfRule type="cellIs" dxfId="0" priority="4931" operator="equal">
      <formula>0</formula>
    </cfRule>
    <cfRule type="cellIs" dxfId="0" priority="4930" operator="equal">
      <formula>0</formula>
    </cfRule>
    <cfRule type="cellIs" dxfId="0" priority="4929" operator="equal">
      <formula>0</formula>
    </cfRule>
    <cfRule type="cellIs" dxfId="0" priority="4928" operator="equal">
      <formula>0</formula>
    </cfRule>
    <cfRule type="cellIs" dxfId="0" priority="4927" operator="equal">
      <formula>0</formula>
    </cfRule>
    <cfRule type="cellIs" dxfId="0" priority="4926" operator="equal">
      <formula>0</formula>
    </cfRule>
    <cfRule type="cellIs" dxfId="0" priority="4925" operator="equal">
      <formula>0</formula>
    </cfRule>
    <cfRule type="cellIs" dxfId="0" priority="4924" operator="equal">
      <formula>0</formula>
    </cfRule>
    <cfRule type="cellIs" dxfId="0" priority="4923" operator="equal">
      <formula>0</formula>
    </cfRule>
    <cfRule type="cellIs" dxfId="0" priority="4922" operator="equal">
      <formula>0</formula>
    </cfRule>
    <cfRule type="cellIs" dxfId="0" priority="4921" operator="equal">
      <formula>0</formula>
    </cfRule>
    <cfRule type="cellIs" dxfId="0" priority="4920" operator="equal">
      <formula>0</formula>
    </cfRule>
    <cfRule type="cellIs" dxfId="0" priority="4919" operator="equal">
      <formula>0</formula>
    </cfRule>
    <cfRule type="cellIs" dxfId="0" priority="4918" operator="equal">
      <formula>0</formula>
    </cfRule>
    <cfRule type="cellIs" dxfId="0" priority="4917" operator="equal">
      <formula>0</formula>
    </cfRule>
    <cfRule type="cellIs" dxfId="0" priority="4916" operator="equal">
      <formula>0</formula>
    </cfRule>
    <cfRule type="cellIs" dxfId="0" priority="4915" operator="equal">
      <formula>0</formula>
    </cfRule>
    <cfRule type="cellIs" dxfId="0" priority="4914" operator="equal">
      <formula>0</formula>
    </cfRule>
    <cfRule type="cellIs" dxfId="0" priority="4913" operator="equal">
      <formula>0</formula>
    </cfRule>
    <cfRule type="cellIs" dxfId="0" priority="4912" operator="equal">
      <formula>0</formula>
    </cfRule>
    <cfRule type="cellIs" dxfId="0" priority="4911" operator="equal">
      <formula>0</formula>
    </cfRule>
    <cfRule type="cellIs" dxfId="0" priority="4910" operator="equal">
      <formula>0</formula>
    </cfRule>
    <cfRule type="cellIs" dxfId="0" priority="4909" operator="equal">
      <formula>0</formula>
    </cfRule>
    <cfRule type="cellIs" dxfId="0" priority="4908" operator="equal">
      <formula>0</formula>
    </cfRule>
    <cfRule type="cellIs" dxfId="0" priority="4907" operator="equal">
      <formula>0</formula>
    </cfRule>
    <cfRule type="cellIs" dxfId="0" priority="4906" operator="equal">
      <formula>0</formula>
    </cfRule>
    <cfRule type="cellIs" dxfId="0" priority="4905" operator="equal">
      <formula>0</formula>
    </cfRule>
    <cfRule type="cellIs" dxfId="0" priority="4904" operator="equal">
      <formula>0</formula>
    </cfRule>
    <cfRule type="cellIs" dxfId="0" priority="4903" operator="equal">
      <formula>0</formula>
    </cfRule>
    <cfRule type="cellIs" dxfId="0" priority="4902" operator="equal">
      <formula>0</formula>
    </cfRule>
    <cfRule type="cellIs" dxfId="0" priority="4901" operator="equal">
      <formula>0</formula>
    </cfRule>
    <cfRule type="cellIs" dxfId="0" priority="4900" operator="equal">
      <formula>0</formula>
    </cfRule>
    <cfRule type="cellIs" dxfId="0" priority="4899" operator="equal">
      <formula>0</formula>
    </cfRule>
    <cfRule type="cellIs" dxfId="0" priority="4898" operator="equal">
      <formula>0</formula>
    </cfRule>
    <cfRule type="cellIs" dxfId="0" priority="4897" operator="equal">
      <formula>0</formula>
    </cfRule>
    <cfRule type="cellIs" dxfId="0" priority="4896" operator="equal">
      <formula>0</formula>
    </cfRule>
    <cfRule type="cellIs" dxfId="0" priority="4895" operator="equal">
      <formula>0</formula>
    </cfRule>
    <cfRule type="cellIs" dxfId="0" priority="4894" operator="equal">
      <formula>0</formula>
    </cfRule>
    <cfRule type="cellIs" dxfId="0" priority="4893" operator="equal">
      <formula>0</formula>
    </cfRule>
    <cfRule type="cellIs" dxfId="0" priority="4892" operator="equal">
      <formula>0</formula>
    </cfRule>
    <cfRule type="cellIs" dxfId="0" priority="4891" operator="equal">
      <formula>0</formula>
    </cfRule>
    <cfRule type="cellIs" dxfId="0" priority="4890" operator="equal">
      <formula>0</formula>
    </cfRule>
    <cfRule type="cellIs" dxfId="0" priority="4889" operator="equal">
      <formula>0</formula>
    </cfRule>
    <cfRule type="cellIs" dxfId="0" priority="4888" operator="equal">
      <formula>0</formula>
    </cfRule>
    <cfRule type="cellIs" dxfId="0" priority="4887" operator="equal">
      <formula>0</formula>
    </cfRule>
    <cfRule type="cellIs" dxfId="0" priority="4886" operator="equal">
      <formula>0</formula>
    </cfRule>
    <cfRule type="cellIs" dxfId="0" priority="4885" operator="equal">
      <formula>0</formula>
    </cfRule>
    <cfRule type="cellIs" dxfId="0" priority="4884" operator="equal">
      <formula>0</formula>
    </cfRule>
    <cfRule type="cellIs" dxfId="0" priority="4883" operator="equal">
      <formula>0</formula>
    </cfRule>
    <cfRule type="cellIs" dxfId="0" priority="4882" operator="equal">
      <formula>0</formula>
    </cfRule>
    <cfRule type="cellIs" dxfId="0" priority="4881" operator="equal">
      <formula>0</formula>
    </cfRule>
    <cfRule type="cellIs" dxfId="0" priority="4880" operator="equal">
      <formula>0</formula>
    </cfRule>
    <cfRule type="cellIs" dxfId="0" priority="4879" operator="equal">
      <formula>0</formula>
    </cfRule>
    <cfRule type="cellIs" dxfId="0" priority="4878" operator="equal">
      <formula>0</formula>
    </cfRule>
    <cfRule type="cellIs" dxfId="0" priority="4877" operator="equal">
      <formula>0</formula>
    </cfRule>
    <cfRule type="cellIs" dxfId="0" priority="4876" operator="equal">
      <formula>0</formula>
    </cfRule>
    <cfRule type="cellIs" dxfId="0" priority="4875" operator="equal">
      <formula>0</formula>
    </cfRule>
    <cfRule type="cellIs" dxfId="0" priority="4874" operator="equal">
      <formula>0</formula>
    </cfRule>
    <cfRule type="cellIs" dxfId="0" priority="4873" operator="equal">
      <formula>0</formula>
    </cfRule>
    <cfRule type="cellIs" dxfId="0" priority="4872" operator="equal">
      <formula>0</formula>
    </cfRule>
    <cfRule type="cellIs" dxfId="0" priority="4871" operator="equal">
      <formula>0</formula>
    </cfRule>
    <cfRule type="cellIs" dxfId="0" priority="4870" operator="equal">
      <formula>0</formula>
    </cfRule>
    <cfRule type="cellIs" dxfId="0" priority="4869" operator="equal">
      <formula>0</formula>
    </cfRule>
    <cfRule type="cellIs" dxfId="0" priority="4868" operator="equal">
      <formula>0</formula>
    </cfRule>
    <cfRule type="cellIs" dxfId="0" priority="4867" operator="equal">
      <formula>0</formula>
    </cfRule>
    <cfRule type="cellIs" dxfId="0" priority="4866" operator="equal">
      <formula>0</formula>
    </cfRule>
    <cfRule type="cellIs" dxfId="0" priority="4865" operator="equal">
      <formula>0</formula>
    </cfRule>
    <cfRule type="cellIs" dxfId="0" priority="4864" operator="equal">
      <formula>0</formula>
    </cfRule>
    <cfRule type="cellIs" dxfId="0" priority="4863" operator="equal">
      <formula>0</formula>
    </cfRule>
    <cfRule type="cellIs" dxfId="0" priority="4862" operator="equal">
      <formula>0</formula>
    </cfRule>
    <cfRule type="cellIs" dxfId="0" priority="4861" operator="equal">
      <formula>0</formula>
    </cfRule>
    <cfRule type="cellIs" dxfId="0" priority="4860" operator="equal">
      <formula>0</formula>
    </cfRule>
    <cfRule type="cellIs" dxfId="0" priority="4859" operator="equal">
      <formula>0</formula>
    </cfRule>
    <cfRule type="cellIs" dxfId="0" priority="4858" operator="equal">
      <formula>0</formula>
    </cfRule>
    <cfRule type="cellIs" dxfId="0" priority="4857" operator="equal">
      <formula>0</formula>
    </cfRule>
    <cfRule type="cellIs" dxfId="0" priority="4856" operator="equal">
      <formula>0</formula>
    </cfRule>
    <cfRule type="cellIs" dxfId="0" priority="4855" operator="equal">
      <formula>0</formula>
    </cfRule>
    <cfRule type="cellIs" dxfId="0" priority="4854" operator="equal">
      <formula>0</formula>
    </cfRule>
    <cfRule type="cellIs" dxfId="0" priority="4853" operator="equal">
      <formula>0</formula>
    </cfRule>
    <cfRule type="cellIs" dxfId="0" priority="4852" operator="equal">
      <formula>0</formula>
    </cfRule>
    <cfRule type="cellIs" dxfId="0" priority="4851" operator="equal">
      <formula>0</formula>
    </cfRule>
    <cfRule type="cellIs" dxfId="0" priority="4850" operator="equal">
      <formula>0</formula>
    </cfRule>
    <cfRule type="cellIs" dxfId="0" priority="4849" operator="equal">
      <formula>0</formula>
    </cfRule>
    <cfRule type="cellIs" dxfId="0" priority="4848" operator="equal">
      <formula>0</formula>
    </cfRule>
    <cfRule type="cellIs" dxfId="0" priority="4847" operator="equal">
      <formula>0</formula>
    </cfRule>
    <cfRule type="cellIs" dxfId="0" priority="4846" operator="equal">
      <formula>0</formula>
    </cfRule>
    <cfRule type="cellIs" dxfId="0" priority="4845" operator="equal">
      <formula>0</formula>
    </cfRule>
    <cfRule type="cellIs" dxfId="0" priority="4844" operator="equal">
      <formula>0</formula>
    </cfRule>
    <cfRule type="cellIs" dxfId="0" priority="4843" operator="equal">
      <formula>0</formula>
    </cfRule>
    <cfRule type="cellIs" dxfId="0" priority="4842" operator="equal">
      <formula>0</formula>
    </cfRule>
    <cfRule type="cellIs" dxfId="0" priority="4841" operator="equal">
      <formula>0</formula>
    </cfRule>
    <cfRule type="cellIs" dxfId="0" priority="4840" operator="equal">
      <formula>0</formula>
    </cfRule>
    <cfRule type="cellIs" dxfId="0" priority="4839" operator="equal">
      <formula>0</formula>
    </cfRule>
    <cfRule type="cellIs" dxfId="0" priority="4838" operator="equal">
      <formula>0</formula>
    </cfRule>
    <cfRule type="cellIs" dxfId="0" priority="4837" operator="equal">
      <formula>0</formula>
    </cfRule>
    <cfRule type="cellIs" dxfId="0" priority="4836" operator="equal">
      <formula>0</formula>
    </cfRule>
    <cfRule type="cellIs" dxfId="0" priority="4835" operator="equal">
      <formula>0</formula>
    </cfRule>
    <cfRule type="cellIs" dxfId="0" priority="4834" operator="equal">
      <formula>0</formula>
    </cfRule>
    <cfRule type="cellIs" dxfId="0" priority="4833" operator="equal">
      <formula>0</formula>
    </cfRule>
    <cfRule type="cellIs" dxfId="0" priority="4832" operator="equal">
      <formula>0</formula>
    </cfRule>
    <cfRule type="cellIs" dxfId="0" priority="4831" operator="equal">
      <formula>0</formula>
    </cfRule>
    <cfRule type="cellIs" dxfId="0" priority="4830" operator="equal">
      <formula>0</formula>
    </cfRule>
    <cfRule type="cellIs" dxfId="0" priority="4829" operator="equal">
      <formula>0</formula>
    </cfRule>
    <cfRule type="cellIs" dxfId="0" priority="4828" operator="equal">
      <formula>0</formula>
    </cfRule>
    <cfRule type="cellIs" dxfId="0" priority="4827" operator="equal">
      <formula>0</formula>
    </cfRule>
    <cfRule type="cellIs" dxfId="0" priority="4826" operator="equal">
      <formula>0</formula>
    </cfRule>
    <cfRule type="cellIs" dxfId="0" priority="4825" operator="equal">
      <formula>0</formula>
    </cfRule>
    <cfRule type="cellIs" dxfId="0" priority="4824" operator="equal">
      <formula>0</formula>
    </cfRule>
    <cfRule type="cellIs" dxfId="0" priority="4823" operator="equal">
      <formula>0</formula>
    </cfRule>
    <cfRule type="cellIs" dxfId="0" priority="4822" operator="equal">
      <formula>0</formula>
    </cfRule>
    <cfRule type="cellIs" dxfId="0" priority="4821" operator="equal">
      <formula>0</formula>
    </cfRule>
    <cfRule type="cellIs" dxfId="0" priority="4820" operator="equal">
      <formula>0</formula>
    </cfRule>
    <cfRule type="cellIs" dxfId="0" priority="4819" operator="equal">
      <formula>0</formula>
    </cfRule>
    <cfRule type="cellIs" dxfId="0" priority="4818" operator="equal">
      <formula>0</formula>
    </cfRule>
    <cfRule type="cellIs" dxfId="0" priority="4817" operator="equal">
      <formula>0</formula>
    </cfRule>
    <cfRule type="cellIs" dxfId="0" priority="4816" operator="equal">
      <formula>0</formula>
    </cfRule>
    <cfRule type="cellIs" dxfId="0" priority="4815" operator="equal">
      <formula>0</formula>
    </cfRule>
    <cfRule type="cellIs" dxfId="0" priority="4814" operator="equal">
      <formula>0</formula>
    </cfRule>
    <cfRule type="cellIs" dxfId="0" priority="4813" operator="equal">
      <formula>0</formula>
    </cfRule>
    <cfRule type="cellIs" dxfId="0" priority="4812" operator="equal">
      <formula>0</formula>
    </cfRule>
    <cfRule type="cellIs" dxfId="0" priority="4811" operator="equal">
      <formula>0</formula>
    </cfRule>
    <cfRule type="cellIs" dxfId="0" priority="4810" operator="equal">
      <formula>0</formula>
    </cfRule>
    <cfRule type="cellIs" dxfId="0" priority="4809" operator="equal">
      <formula>0</formula>
    </cfRule>
  </conditionalFormatting>
  <conditionalFormatting sqref="D602">
    <cfRule type="cellIs" dxfId="0" priority="4032" operator="equal">
      <formula>0</formula>
    </cfRule>
    <cfRule type="cellIs" dxfId="0" priority="4031" operator="equal">
      <formula>0</formula>
    </cfRule>
    <cfRule type="cellIs" dxfId="0" priority="4030" operator="equal">
      <formula>0</formula>
    </cfRule>
    <cfRule type="cellIs" dxfId="0" priority="4029" operator="equal">
      <formula>0</formula>
    </cfRule>
    <cfRule type="cellIs" dxfId="0" priority="4028" operator="equal">
      <formula>0</formula>
    </cfRule>
    <cfRule type="cellIs" dxfId="0" priority="4027" operator="equal">
      <formula>0</formula>
    </cfRule>
    <cfRule type="cellIs" dxfId="0" priority="4026" operator="equal">
      <formula>0</formula>
    </cfRule>
    <cfRule type="cellIs" dxfId="0" priority="4025" operator="equal">
      <formula>0</formula>
    </cfRule>
    <cfRule type="cellIs" dxfId="0" priority="4024" operator="equal">
      <formula>0</formula>
    </cfRule>
    <cfRule type="cellIs" dxfId="0" priority="4023" operator="equal">
      <formula>0</formula>
    </cfRule>
    <cfRule type="cellIs" dxfId="0" priority="4022" operator="equal">
      <formula>0</formula>
    </cfRule>
    <cfRule type="cellIs" dxfId="0" priority="4021" operator="equal">
      <formula>0</formula>
    </cfRule>
    <cfRule type="cellIs" dxfId="0" priority="4020" operator="equal">
      <formula>0</formula>
    </cfRule>
    <cfRule type="cellIs" dxfId="0" priority="4019" operator="equal">
      <formula>0</formula>
    </cfRule>
    <cfRule type="cellIs" dxfId="0" priority="4018" operator="equal">
      <formula>0</formula>
    </cfRule>
    <cfRule type="cellIs" dxfId="0" priority="4017" operator="equal">
      <formula>0</formula>
    </cfRule>
    <cfRule type="cellIs" dxfId="0" priority="4016" operator="equal">
      <formula>0</formula>
    </cfRule>
    <cfRule type="cellIs" dxfId="0" priority="4015" operator="equal">
      <formula>0</formula>
    </cfRule>
    <cfRule type="cellIs" dxfId="0" priority="4014" operator="equal">
      <formula>0</formula>
    </cfRule>
    <cfRule type="cellIs" dxfId="0" priority="4013" operator="equal">
      <formula>0</formula>
    </cfRule>
    <cfRule type="cellIs" dxfId="0" priority="4012" operator="equal">
      <formula>0</formula>
    </cfRule>
    <cfRule type="cellIs" dxfId="0" priority="4011" operator="equal">
      <formula>0</formula>
    </cfRule>
    <cfRule type="cellIs" dxfId="0" priority="4010" operator="equal">
      <formula>0</formula>
    </cfRule>
    <cfRule type="cellIs" dxfId="0" priority="4009" operator="equal">
      <formula>0</formula>
    </cfRule>
    <cfRule type="cellIs" dxfId="0" priority="4008" operator="equal">
      <formula>0</formula>
    </cfRule>
    <cfRule type="cellIs" dxfId="0" priority="4007" operator="equal">
      <formula>0</formula>
    </cfRule>
    <cfRule type="cellIs" dxfId="0" priority="4006" operator="equal">
      <formula>0</formula>
    </cfRule>
    <cfRule type="cellIs" dxfId="0" priority="4005" operator="equal">
      <formula>0</formula>
    </cfRule>
    <cfRule type="cellIs" dxfId="0" priority="4004" operator="equal">
      <formula>0</formula>
    </cfRule>
    <cfRule type="cellIs" dxfId="0" priority="4003" operator="equal">
      <formula>0</formula>
    </cfRule>
    <cfRule type="cellIs" dxfId="0" priority="4002" operator="equal">
      <formula>0</formula>
    </cfRule>
    <cfRule type="cellIs" dxfId="0" priority="4001" operator="equal">
      <formula>0</formula>
    </cfRule>
    <cfRule type="cellIs" dxfId="0" priority="4000" operator="equal">
      <formula>0</formula>
    </cfRule>
    <cfRule type="cellIs" dxfId="0" priority="3999" operator="equal">
      <formula>0</formula>
    </cfRule>
    <cfRule type="cellIs" dxfId="0" priority="3998" operator="equal">
      <formula>0</formula>
    </cfRule>
    <cfRule type="cellIs" dxfId="0" priority="3997" operator="equal">
      <formula>0</formula>
    </cfRule>
    <cfRule type="cellIs" dxfId="0" priority="3996" operator="equal">
      <formula>0</formula>
    </cfRule>
    <cfRule type="cellIs" dxfId="0" priority="3995" operator="equal">
      <formula>0</formula>
    </cfRule>
    <cfRule type="cellIs" dxfId="0" priority="3994" operator="equal">
      <formula>0</formula>
    </cfRule>
    <cfRule type="cellIs" dxfId="0" priority="3993" operator="equal">
      <formula>0</formula>
    </cfRule>
    <cfRule type="cellIs" dxfId="0" priority="3992" operator="equal">
      <formula>0</formula>
    </cfRule>
    <cfRule type="cellIs" dxfId="0" priority="3991" operator="equal">
      <formula>0</formula>
    </cfRule>
    <cfRule type="cellIs" dxfId="0" priority="3990" operator="equal">
      <formula>0</formula>
    </cfRule>
    <cfRule type="cellIs" dxfId="0" priority="3989" operator="equal">
      <formula>0</formula>
    </cfRule>
    <cfRule type="cellIs" dxfId="0" priority="3988" operator="equal">
      <formula>0</formula>
    </cfRule>
    <cfRule type="cellIs" dxfId="0" priority="3987" operator="equal">
      <formula>0</formula>
    </cfRule>
    <cfRule type="cellIs" dxfId="0" priority="3986" operator="equal">
      <formula>0</formula>
    </cfRule>
    <cfRule type="cellIs" dxfId="0" priority="3985" operator="equal">
      <formula>0</formula>
    </cfRule>
    <cfRule type="cellIs" dxfId="0" priority="3984" operator="equal">
      <formula>0</formula>
    </cfRule>
    <cfRule type="cellIs" dxfId="0" priority="3983" operator="equal">
      <formula>0</formula>
    </cfRule>
    <cfRule type="cellIs" dxfId="0" priority="3982" operator="equal">
      <formula>0</formula>
    </cfRule>
    <cfRule type="cellIs" dxfId="0" priority="3981" operator="equal">
      <formula>0</formula>
    </cfRule>
    <cfRule type="cellIs" dxfId="0" priority="3980" operator="equal">
      <formula>0</formula>
    </cfRule>
    <cfRule type="cellIs" dxfId="0" priority="3979" operator="equal">
      <formula>0</formula>
    </cfRule>
    <cfRule type="cellIs" dxfId="0" priority="3978" operator="equal">
      <formula>0</formula>
    </cfRule>
    <cfRule type="cellIs" dxfId="0" priority="3977" operator="equal">
      <formula>0</formula>
    </cfRule>
    <cfRule type="cellIs" dxfId="0" priority="3976" operator="equal">
      <formula>0</formula>
    </cfRule>
    <cfRule type="cellIs" dxfId="0" priority="3975" operator="equal">
      <formula>0</formula>
    </cfRule>
    <cfRule type="cellIs" dxfId="0" priority="3974" operator="equal">
      <formula>0</formula>
    </cfRule>
    <cfRule type="cellIs" dxfId="0" priority="3973" operator="equal">
      <formula>0</formula>
    </cfRule>
    <cfRule type="cellIs" dxfId="0" priority="3972" operator="equal">
      <formula>0</formula>
    </cfRule>
    <cfRule type="cellIs" dxfId="0" priority="3971" operator="equal">
      <formula>0</formula>
    </cfRule>
    <cfRule type="cellIs" dxfId="0" priority="3970" operator="equal">
      <formula>0</formula>
    </cfRule>
    <cfRule type="cellIs" dxfId="0" priority="3969" operator="equal">
      <formula>0</formula>
    </cfRule>
    <cfRule type="cellIs" dxfId="0" priority="3968" operator="equal">
      <formula>0</formula>
    </cfRule>
    <cfRule type="cellIs" dxfId="0" priority="3967" operator="equal">
      <formula>0</formula>
    </cfRule>
    <cfRule type="cellIs" dxfId="0" priority="3966" operator="equal">
      <formula>0</formula>
    </cfRule>
    <cfRule type="cellIs" dxfId="0" priority="3965" operator="equal">
      <formula>0</formula>
    </cfRule>
    <cfRule type="cellIs" dxfId="0" priority="3964" operator="equal">
      <formula>0</formula>
    </cfRule>
    <cfRule type="cellIs" dxfId="0" priority="3963" operator="equal">
      <formula>0</formula>
    </cfRule>
    <cfRule type="cellIs" dxfId="0" priority="3962" operator="equal">
      <formula>0</formula>
    </cfRule>
    <cfRule type="cellIs" dxfId="0" priority="3961" operator="equal">
      <formula>0</formula>
    </cfRule>
    <cfRule type="cellIs" dxfId="0" priority="3960" operator="equal">
      <formula>0</formula>
    </cfRule>
    <cfRule type="cellIs" dxfId="0" priority="3959" operator="equal">
      <formula>0</formula>
    </cfRule>
    <cfRule type="cellIs" dxfId="0" priority="3958" operator="equal">
      <formula>0</formula>
    </cfRule>
    <cfRule type="cellIs" dxfId="0" priority="3957" operator="equal">
      <formula>0</formula>
    </cfRule>
    <cfRule type="cellIs" dxfId="0" priority="3956" operator="equal">
      <formula>0</formula>
    </cfRule>
    <cfRule type="cellIs" dxfId="0" priority="3955" operator="equal">
      <formula>0</formula>
    </cfRule>
    <cfRule type="cellIs" dxfId="0" priority="3954" operator="equal">
      <formula>0</formula>
    </cfRule>
    <cfRule type="cellIs" dxfId="0" priority="3953" operator="equal">
      <formula>0</formula>
    </cfRule>
    <cfRule type="cellIs" dxfId="0" priority="3952" operator="equal">
      <formula>0</formula>
    </cfRule>
    <cfRule type="cellIs" dxfId="0" priority="3951" operator="equal">
      <formula>0</formula>
    </cfRule>
    <cfRule type="cellIs" dxfId="0" priority="3950" operator="equal">
      <formula>0</formula>
    </cfRule>
    <cfRule type="cellIs" dxfId="0" priority="3949" operator="equal">
      <formula>0</formula>
    </cfRule>
    <cfRule type="cellIs" dxfId="0" priority="3948" operator="equal">
      <formula>0</formula>
    </cfRule>
    <cfRule type="cellIs" dxfId="0" priority="3947" operator="equal">
      <formula>0</formula>
    </cfRule>
    <cfRule type="cellIs" dxfId="0" priority="3946" operator="equal">
      <formula>0</formula>
    </cfRule>
    <cfRule type="cellIs" dxfId="0" priority="3945" operator="equal">
      <formula>0</formula>
    </cfRule>
    <cfRule type="cellIs" dxfId="0" priority="3944" operator="equal">
      <formula>0</formula>
    </cfRule>
    <cfRule type="cellIs" dxfId="0" priority="3943" operator="equal">
      <formula>0</formula>
    </cfRule>
    <cfRule type="cellIs" dxfId="0" priority="3942" operator="equal">
      <formula>0</formula>
    </cfRule>
    <cfRule type="cellIs" dxfId="0" priority="3941" operator="equal">
      <formula>0</formula>
    </cfRule>
    <cfRule type="cellIs" dxfId="0" priority="3940" operator="equal">
      <formula>0</formula>
    </cfRule>
    <cfRule type="cellIs" dxfId="0" priority="3939" operator="equal">
      <formula>0</formula>
    </cfRule>
    <cfRule type="cellIs" dxfId="0" priority="3938" operator="equal">
      <formula>0</formula>
    </cfRule>
    <cfRule type="cellIs" dxfId="0" priority="3937" operator="equal">
      <formula>0</formula>
    </cfRule>
    <cfRule type="cellIs" dxfId="0" priority="3936" operator="equal">
      <formula>0</formula>
    </cfRule>
    <cfRule type="cellIs" dxfId="0" priority="3935" operator="equal">
      <formula>0</formula>
    </cfRule>
    <cfRule type="cellIs" dxfId="0" priority="3934" operator="equal">
      <formula>0</formula>
    </cfRule>
    <cfRule type="cellIs" dxfId="0" priority="3933" operator="equal">
      <formula>0</formula>
    </cfRule>
    <cfRule type="cellIs" dxfId="0" priority="3932" operator="equal">
      <formula>0</formula>
    </cfRule>
    <cfRule type="cellIs" dxfId="0" priority="3931" operator="equal">
      <formula>0</formula>
    </cfRule>
    <cfRule type="cellIs" dxfId="0" priority="3930" operator="equal">
      <formula>0</formula>
    </cfRule>
    <cfRule type="cellIs" dxfId="0" priority="3929" operator="equal">
      <formula>0</formula>
    </cfRule>
    <cfRule type="cellIs" dxfId="0" priority="3928" operator="equal">
      <formula>0</formula>
    </cfRule>
    <cfRule type="cellIs" dxfId="0" priority="3927" operator="equal">
      <formula>0</formula>
    </cfRule>
    <cfRule type="cellIs" dxfId="0" priority="3926" operator="equal">
      <formula>0</formula>
    </cfRule>
    <cfRule type="cellIs" dxfId="0" priority="3925" operator="equal">
      <formula>0</formula>
    </cfRule>
    <cfRule type="cellIs" dxfId="0" priority="3924" operator="equal">
      <formula>0</formula>
    </cfRule>
    <cfRule type="cellIs" dxfId="0" priority="3923" operator="equal">
      <formula>0</formula>
    </cfRule>
    <cfRule type="cellIs" dxfId="0" priority="3922" operator="equal">
      <formula>0</formula>
    </cfRule>
    <cfRule type="cellIs" dxfId="0" priority="3921" operator="equal">
      <formula>0</formula>
    </cfRule>
    <cfRule type="cellIs" dxfId="0" priority="3920" operator="equal">
      <formula>0</formula>
    </cfRule>
    <cfRule type="cellIs" dxfId="0" priority="3919" operator="equal">
      <formula>0</formula>
    </cfRule>
    <cfRule type="cellIs" dxfId="0" priority="3918" operator="equal">
      <formula>0</formula>
    </cfRule>
    <cfRule type="cellIs" dxfId="0" priority="3917" operator="equal">
      <formula>0</formula>
    </cfRule>
    <cfRule type="cellIs" dxfId="0" priority="3916" operator="equal">
      <formula>0</formula>
    </cfRule>
    <cfRule type="cellIs" dxfId="0" priority="3915" operator="equal">
      <formula>0</formula>
    </cfRule>
    <cfRule type="cellIs" dxfId="0" priority="3914" operator="equal">
      <formula>0</formula>
    </cfRule>
    <cfRule type="cellIs" dxfId="0" priority="3913" operator="equal">
      <formula>0</formula>
    </cfRule>
    <cfRule type="cellIs" dxfId="0" priority="3912" operator="equal">
      <formula>0</formula>
    </cfRule>
    <cfRule type="cellIs" dxfId="0" priority="3911" operator="equal">
      <formula>0</formula>
    </cfRule>
    <cfRule type="cellIs" dxfId="0" priority="3910" operator="equal">
      <formula>0</formula>
    </cfRule>
    <cfRule type="cellIs" dxfId="0" priority="3909" operator="equal">
      <formula>0</formula>
    </cfRule>
    <cfRule type="cellIs" dxfId="0" priority="3908" operator="equal">
      <formula>0</formula>
    </cfRule>
    <cfRule type="cellIs" dxfId="0" priority="3907" operator="equal">
      <formula>0</formula>
    </cfRule>
    <cfRule type="cellIs" dxfId="0" priority="3906" operator="equal">
      <formula>0</formula>
    </cfRule>
    <cfRule type="cellIs" dxfId="0" priority="3905" operator="equal">
      <formula>0</formula>
    </cfRule>
    <cfRule type="cellIs" dxfId="0" priority="3904" operator="equal">
      <formula>0</formula>
    </cfRule>
    <cfRule type="cellIs" dxfId="0" priority="3903" operator="equal">
      <formula>0</formula>
    </cfRule>
    <cfRule type="cellIs" dxfId="0" priority="3902" operator="equal">
      <formula>0</formula>
    </cfRule>
    <cfRule type="cellIs" dxfId="0" priority="3901" operator="equal">
      <formula>0</formula>
    </cfRule>
    <cfRule type="cellIs" dxfId="0" priority="3900" operator="equal">
      <formula>0</formula>
    </cfRule>
    <cfRule type="cellIs" dxfId="0" priority="3899" operator="equal">
      <formula>0</formula>
    </cfRule>
    <cfRule type="cellIs" dxfId="0" priority="3898" operator="equal">
      <formula>0</formula>
    </cfRule>
    <cfRule type="cellIs" dxfId="0" priority="3897" operator="equal">
      <formula>0</formula>
    </cfRule>
    <cfRule type="cellIs" dxfId="0" priority="3896" operator="equal">
      <formula>0</formula>
    </cfRule>
    <cfRule type="cellIs" dxfId="0" priority="3895" operator="equal">
      <formula>0</formula>
    </cfRule>
    <cfRule type="cellIs" dxfId="0" priority="3894" operator="equal">
      <formula>0</formula>
    </cfRule>
    <cfRule type="cellIs" dxfId="0" priority="3893" operator="equal">
      <formula>0</formula>
    </cfRule>
    <cfRule type="cellIs" dxfId="0" priority="3892" operator="equal">
      <formula>0</formula>
    </cfRule>
    <cfRule type="cellIs" dxfId="0" priority="3891" operator="equal">
      <formula>0</formula>
    </cfRule>
    <cfRule type="cellIs" dxfId="0" priority="3890" operator="equal">
      <formula>0</formula>
    </cfRule>
    <cfRule type="cellIs" dxfId="0" priority="3889" operator="equal">
      <formula>0</formula>
    </cfRule>
    <cfRule type="cellIs" dxfId="0" priority="3888" operator="equal">
      <formula>0</formula>
    </cfRule>
    <cfRule type="cellIs" dxfId="0" priority="3887" operator="equal">
      <formula>0</formula>
    </cfRule>
    <cfRule type="cellIs" dxfId="0" priority="3886" operator="equal">
      <formula>0</formula>
    </cfRule>
    <cfRule type="cellIs" dxfId="0" priority="3885" operator="equal">
      <formula>0</formula>
    </cfRule>
    <cfRule type="cellIs" dxfId="0" priority="3884" operator="equal">
      <formula>0</formula>
    </cfRule>
    <cfRule type="cellIs" dxfId="0" priority="3883" operator="equal">
      <formula>0</formula>
    </cfRule>
    <cfRule type="cellIs" dxfId="0" priority="3882" operator="equal">
      <formula>0</formula>
    </cfRule>
    <cfRule type="cellIs" dxfId="0" priority="3881" operator="equal">
      <formula>0</formula>
    </cfRule>
    <cfRule type="cellIs" dxfId="0" priority="3880" operator="equal">
      <formula>0</formula>
    </cfRule>
    <cfRule type="cellIs" dxfId="0" priority="3879" operator="equal">
      <formula>0</formula>
    </cfRule>
    <cfRule type="cellIs" dxfId="0" priority="3878" operator="equal">
      <formula>0</formula>
    </cfRule>
    <cfRule type="cellIs" dxfId="0" priority="3877" operator="equal">
      <formula>0</formula>
    </cfRule>
    <cfRule type="cellIs" dxfId="0" priority="3876" operator="equal">
      <formula>0</formula>
    </cfRule>
    <cfRule type="cellIs" dxfId="0" priority="3875" operator="equal">
      <formula>0</formula>
    </cfRule>
    <cfRule type="cellIs" dxfId="0" priority="3874" operator="equal">
      <formula>0</formula>
    </cfRule>
    <cfRule type="cellIs" dxfId="0" priority="3873" operator="equal">
      <formula>0</formula>
    </cfRule>
    <cfRule type="cellIs" dxfId="0" priority="3872" operator="equal">
      <formula>0</formula>
    </cfRule>
    <cfRule type="cellIs" dxfId="0" priority="3871" operator="equal">
      <formula>0</formula>
    </cfRule>
    <cfRule type="cellIs" dxfId="0" priority="3870" operator="equal">
      <formula>0</formula>
    </cfRule>
    <cfRule type="cellIs" dxfId="0" priority="3869" operator="equal">
      <formula>0</formula>
    </cfRule>
    <cfRule type="cellIs" dxfId="0" priority="3868" operator="equal">
      <formula>0</formula>
    </cfRule>
    <cfRule type="cellIs" dxfId="0" priority="3867" operator="equal">
      <formula>0</formula>
    </cfRule>
    <cfRule type="cellIs" dxfId="0" priority="3866" operator="equal">
      <formula>0</formula>
    </cfRule>
    <cfRule type="cellIs" dxfId="0" priority="3865" operator="equal">
      <formula>0</formula>
    </cfRule>
    <cfRule type="cellIs" dxfId="0" priority="3864" operator="equal">
      <formula>0</formula>
    </cfRule>
    <cfRule type="cellIs" dxfId="0" priority="3863" operator="equal">
      <formula>0</formula>
    </cfRule>
    <cfRule type="cellIs" dxfId="0" priority="3862" operator="equal">
      <formula>0</formula>
    </cfRule>
    <cfRule type="cellIs" dxfId="0" priority="3861" operator="equal">
      <formula>0</formula>
    </cfRule>
    <cfRule type="cellIs" dxfId="0" priority="3860" operator="equal">
      <formula>0</formula>
    </cfRule>
    <cfRule type="cellIs" dxfId="0" priority="3859" operator="equal">
      <formula>0</formula>
    </cfRule>
    <cfRule type="cellIs" dxfId="0" priority="3858" operator="equal">
      <formula>0</formula>
    </cfRule>
    <cfRule type="cellIs" dxfId="0" priority="3857" operator="equal">
      <formula>0</formula>
    </cfRule>
    <cfRule type="cellIs" dxfId="0" priority="3856" operator="equal">
      <formula>0</formula>
    </cfRule>
    <cfRule type="cellIs" dxfId="0" priority="3855" operator="equal">
      <formula>0</formula>
    </cfRule>
    <cfRule type="cellIs" dxfId="0" priority="3854" operator="equal">
      <formula>0</formula>
    </cfRule>
    <cfRule type="cellIs" dxfId="0" priority="3853" operator="equal">
      <formula>0</formula>
    </cfRule>
    <cfRule type="cellIs" dxfId="0" priority="3852" operator="equal">
      <formula>0</formula>
    </cfRule>
    <cfRule type="cellIs" dxfId="0" priority="3851" operator="equal">
      <formula>0</formula>
    </cfRule>
    <cfRule type="cellIs" dxfId="0" priority="3850" operator="equal">
      <formula>0</formula>
    </cfRule>
    <cfRule type="cellIs" dxfId="0" priority="3849" operator="equal">
      <formula>0</formula>
    </cfRule>
    <cfRule type="cellIs" dxfId="0" priority="3848" operator="equal">
      <formula>0</formula>
    </cfRule>
    <cfRule type="cellIs" dxfId="0" priority="3847" operator="equal">
      <formula>0</formula>
    </cfRule>
    <cfRule type="cellIs" dxfId="0" priority="3846" operator="equal">
      <formula>0</formula>
    </cfRule>
    <cfRule type="cellIs" dxfId="0" priority="3845" operator="equal">
      <formula>0</formula>
    </cfRule>
    <cfRule type="cellIs" dxfId="0" priority="3844" operator="equal">
      <formula>0</formula>
    </cfRule>
    <cfRule type="cellIs" dxfId="0" priority="3843" operator="equal">
      <formula>0</formula>
    </cfRule>
    <cfRule type="cellIs" dxfId="0" priority="3842" operator="equal">
      <formula>0</formula>
    </cfRule>
    <cfRule type="cellIs" dxfId="0" priority="3841" operator="equal">
      <formula>0</formula>
    </cfRule>
    <cfRule type="cellIs" dxfId="0" priority="3840" operator="equal">
      <formula>0</formula>
    </cfRule>
    <cfRule type="cellIs" dxfId="0" priority="3839" operator="equal">
      <formula>0</formula>
    </cfRule>
    <cfRule type="cellIs" dxfId="0" priority="3838" operator="equal">
      <formula>0</formula>
    </cfRule>
    <cfRule type="cellIs" dxfId="0" priority="3837" operator="equal">
      <formula>0</formula>
    </cfRule>
    <cfRule type="cellIs" dxfId="0" priority="3836" operator="equal">
      <formula>0</formula>
    </cfRule>
    <cfRule type="cellIs" dxfId="0" priority="3835" operator="equal">
      <formula>0</formula>
    </cfRule>
    <cfRule type="cellIs" dxfId="0" priority="3834" operator="equal">
      <formula>0</formula>
    </cfRule>
    <cfRule type="cellIs" dxfId="0" priority="3833" operator="equal">
      <formula>0</formula>
    </cfRule>
    <cfRule type="cellIs" dxfId="0" priority="3832" operator="equal">
      <formula>0</formula>
    </cfRule>
    <cfRule type="cellIs" dxfId="0" priority="3831" operator="equal">
      <formula>0</formula>
    </cfRule>
    <cfRule type="cellIs" dxfId="0" priority="3830" operator="equal">
      <formula>0</formula>
    </cfRule>
    <cfRule type="cellIs" dxfId="0" priority="3829" operator="equal">
      <formula>0</formula>
    </cfRule>
    <cfRule type="cellIs" dxfId="0" priority="3828" operator="equal">
      <formula>0</formula>
    </cfRule>
    <cfRule type="cellIs" dxfId="0" priority="3827" operator="equal">
      <formula>0</formula>
    </cfRule>
    <cfRule type="cellIs" dxfId="0" priority="3826" operator="equal">
      <formula>0</formula>
    </cfRule>
    <cfRule type="cellIs" dxfId="0" priority="3825" operator="equal">
      <formula>0</formula>
    </cfRule>
    <cfRule type="cellIs" dxfId="0" priority="3824" operator="equal">
      <formula>0</formula>
    </cfRule>
    <cfRule type="cellIs" dxfId="0" priority="3823" operator="equal">
      <formula>0</formula>
    </cfRule>
    <cfRule type="cellIs" dxfId="0" priority="3822" operator="equal">
      <formula>0</formula>
    </cfRule>
    <cfRule type="cellIs" dxfId="0" priority="3821" operator="equal">
      <formula>0</formula>
    </cfRule>
    <cfRule type="cellIs" dxfId="0" priority="3820" operator="equal">
      <formula>0</formula>
    </cfRule>
    <cfRule type="cellIs" dxfId="0" priority="3819" operator="equal">
      <formula>0</formula>
    </cfRule>
    <cfRule type="cellIs" dxfId="0" priority="3818" operator="equal">
      <formula>0</formula>
    </cfRule>
    <cfRule type="cellIs" dxfId="0" priority="3817" operator="equal">
      <formula>0</formula>
    </cfRule>
    <cfRule type="cellIs" dxfId="0" priority="3816" operator="equal">
      <formula>0</formula>
    </cfRule>
    <cfRule type="cellIs" dxfId="0" priority="3815" operator="equal">
      <formula>0</formula>
    </cfRule>
    <cfRule type="cellIs" dxfId="0" priority="3814" operator="equal">
      <formula>0</formula>
    </cfRule>
    <cfRule type="cellIs" dxfId="0" priority="3813" operator="equal">
      <formula>0</formula>
    </cfRule>
    <cfRule type="cellIs" dxfId="0" priority="3812" operator="equal">
      <formula>0</formula>
    </cfRule>
    <cfRule type="cellIs" dxfId="0" priority="3811" operator="equal">
      <formula>0</formula>
    </cfRule>
    <cfRule type="cellIs" dxfId="0" priority="3810" operator="equal">
      <formula>0</formula>
    </cfRule>
    <cfRule type="cellIs" dxfId="0" priority="3809" operator="equal">
      <formula>0</formula>
    </cfRule>
    <cfRule type="cellIs" dxfId="0" priority="3808" operator="equal">
      <formula>0</formula>
    </cfRule>
    <cfRule type="cellIs" dxfId="0" priority="3807" operator="equal">
      <formula>0</formula>
    </cfRule>
    <cfRule type="cellIs" dxfId="0" priority="3806" operator="equal">
      <formula>0</formula>
    </cfRule>
    <cfRule type="cellIs" dxfId="0" priority="3805" operator="equal">
      <formula>0</formula>
    </cfRule>
    <cfRule type="cellIs" dxfId="0" priority="3804" operator="equal">
      <formula>0</formula>
    </cfRule>
    <cfRule type="cellIs" dxfId="0" priority="3803" operator="equal">
      <formula>0</formula>
    </cfRule>
    <cfRule type="cellIs" dxfId="0" priority="3802" operator="equal">
      <formula>0</formula>
    </cfRule>
    <cfRule type="cellIs" dxfId="0" priority="3801" operator="equal">
      <formula>0</formula>
    </cfRule>
    <cfRule type="cellIs" dxfId="0" priority="3800" operator="equal">
      <formula>0</formula>
    </cfRule>
    <cfRule type="cellIs" dxfId="0" priority="3799" operator="equal">
      <formula>0</formula>
    </cfRule>
    <cfRule type="cellIs" dxfId="0" priority="3798" operator="equal">
      <formula>0</formula>
    </cfRule>
    <cfRule type="cellIs" dxfId="0" priority="3797" operator="equal">
      <formula>0</formula>
    </cfRule>
    <cfRule type="cellIs" dxfId="0" priority="3796" operator="equal">
      <formula>0</formula>
    </cfRule>
    <cfRule type="cellIs" dxfId="0" priority="3795" operator="equal">
      <formula>0</formula>
    </cfRule>
    <cfRule type="cellIs" dxfId="0" priority="3794" operator="equal">
      <formula>0</formula>
    </cfRule>
    <cfRule type="cellIs" dxfId="0" priority="3793" operator="equal">
      <formula>0</formula>
    </cfRule>
    <cfRule type="cellIs" dxfId="0" priority="3792" operator="equal">
      <formula>0</formula>
    </cfRule>
    <cfRule type="cellIs" dxfId="0" priority="3791" operator="equal">
      <formula>0</formula>
    </cfRule>
    <cfRule type="cellIs" dxfId="0" priority="3790" operator="equal">
      <formula>0</formula>
    </cfRule>
    <cfRule type="cellIs" dxfId="0" priority="3789" operator="equal">
      <formula>0</formula>
    </cfRule>
    <cfRule type="cellIs" dxfId="0" priority="3788" operator="equal">
      <formula>0</formula>
    </cfRule>
    <cfRule type="cellIs" dxfId="0" priority="3787" operator="equal">
      <formula>0</formula>
    </cfRule>
    <cfRule type="cellIs" dxfId="0" priority="3786" operator="equal">
      <formula>0</formula>
    </cfRule>
    <cfRule type="cellIs" dxfId="0" priority="3785" operator="equal">
      <formula>0</formula>
    </cfRule>
    <cfRule type="cellIs" dxfId="0" priority="3784" operator="equal">
      <formula>0</formula>
    </cfRule>
    <cfRule type="cellIs" dxfId="0" priority="3783" operator="equal">
      <formula>0</formula>
    </cfRule>
    <cfRule type="cellIs" dxfId="0" priority="3782" operator="equal">
      <formula>0</formula>
    </cfRule>
    <cfRule type="cellIs" dxfId="0" priority="3781" operator="equal">
      <formula>0</formula>
    </cfRule>
    <cfRule type="cellIs" dxfId="0" priority="3780" operator="equal">
      <formula>0</formula>
    </cfRule>
    <cfRule type="cellIs" dxfId="0" priority="3779" operator="equal">
      <formula>0</formula>
    </cfRule>
    <cfRule type="cellIs" dxfId="0" priority="3778" operator="equal">
      <formula>0</formula>
    </cfRule>
    <cfRule type="cellIs" dxfId="0" priority="3777" operator="equal">
      <formula>0</formula>
    </cfRule>
    <cfRule type="cellIs" dxfId="0" priority="3776" operator="equal">
      <formula>0</formula>
    </cfRule>
    <cfRule type="cellIs" dxfId="0" priority="3775" operator="equal">
      <formula>0</formula>
    </cfRule>
    <cfRule type="cellIs" dxfId="0" priority="3774" operator="equal">
      <formula>0</formula>
    </cfRule>
    <cfRule type="cellIs" dxfId="0" priority="3773" operator="equal">
      <formula>0</formula>
    </cfRule>
    <cfRule type="cellIs" dxfId="0" priority="3772" operator="equal">
      <formula>0</formula>
    </cfRule>
    <cfRule type="cellIs" dxfId="0" priority="3771" operator="equal">
      <formula>0</formula>
    </cfRule>
    <cfRule type="cellIs" dxfId="0" priority="3770" operator="equal">
      <formula>0</formula>
    </cfRule>
    <cfRule type="cellIs" dxfId="0" priority="3769" operator="equal">
      <formula>0</formula>
    </cfRule>
    <cfRule type="cellIs" dxfId="0" priority="3768" operator="equal">
      <formula>0</formula>
    </cfRule>
    <cfRule type="cellIs" dxfId="0" priority="3767" operator="equal">
      <formula>0</formula>
    </cfRule>
    <cfRule type="cellIs" dxfId="0" priority="3766" operator="equal">
      <formula>0</formula>
    </cfRule>
    <cfRule type="cellIs" dxfId="0" priority="3765" operator="equal">
      <formula>0</formula>
    </cfRule>
    <cfRule type="cellIs" dxfId="0" priority="3764" operator="equal">
      <formula>0</formula>
    </cfRule>
    <cfRule type="cellIs" dxfId="0" priority="3763" operator="equal">
      <formula>0</formula>
    </cfRule>
    <cfRule type="cellIs" dxfId="0" priority="3762" operator="equal">
      <formula>0</formula>
    </cfRule>
    <cfRule type="cellIs" dxfId="0" priority="3761" operator="equal">
      <formula>0</formula>
    </cfRule>
    <cfRule type="cellIs" dxfId="0" priority="3760" operator="equal">
      <formula>0</formula>
    </cfRule>
    <cfRule type="cellIs" dxfId="0" priority="3759" operator="equal">
      <formula>0</formula>
    </cfRule>
    <cfRule type="cellIs" dxfId="0" priority="3758" operator="equal">
      <formula>0</formula>
    </cfRule>
    <cfRule type="cellIs" dxfId="0" priority="3757" operator="equal">
      <formula>0</formula>
    </cfRule>
    <cfRule type="cellIs" dxfId="0" priority="3756" operator="equal">
      <formula>0</formula>
    </cfRule>
    <cfRule type="cellIs" dxfId="0" priority="3755" operator="equal">
      <formula>0</formula>
    </cfRule>
    <cfRule type="cellIs" dxfId="0" priority="3754" operator="equal">
      <formula>0</formula>
    </cfRule>
    <cfRule type="cellIs" dxfId="0" priority="3753" operator="equal">
      <formula>0</formula>
    </cfRule>
    <cfRule type="cellIs" dxfId="0" priority="3752" operator="equal">
      <formula>0</formula>
    </cfRule>
    <cfRule type="cellIs" dxfId="0" priority="3751" operator="equal">
      <formula>0</formula>
    </cfRule>
    <cfRule type="cellIs" dxfId="0" priority="3750" operator="equal">
      <formula>0</formula>
    </cfRule>
    <cfRule type="cellIs" dxfId="0" priority="3749" operator="equal">
      <formula>0</formula>
    </cfRule>
    <cfRule type="cellIs" dxfId="0" priority="3748" operator="equal">
      <formula>0</formula>
    </cfRule>
    <cfRule type="cellIs" dxfId="0" priority="3747" operator="equal">
      <formula>0</formula>
    </cfRule>
    <cfRule type="cellIs" dxfId="0" priority="3746" operator="equal">
      <formula>0</formula>
    </cfRule>
    <cfRule type="cellIs" dxfId="0" priority="3745" operator="equal">
      <formula>0</formula>
    </cfRule>
    <cfRule type="cellIs" dxfId="0" priority="3744" operator="equal">
      <formula>0</formula>
    </cfRule>
    <cfRule type="cellIs" dxfId="0" priority="3743" operator="equal">
      <formula>0</formula>
    </cfRule>
    <cfRule type="cellIs" dxfId="0" priority="3742" operator="equal">
      <formula>0</formula>
    </cfRule>
    <cfRule type="cellIs" dxfId="0" priority="3741" operator="equal">
      <formula>0</formula>
    </cfRule>
    <cfRule type="cellIs" dxfId="0" priority="3740" operator="equal">
      <formula>0</formula>
    </cfRule>
    <cfRule type="cellIs" dxfId="0" priority="3739" operator="equal">
      <formula>0</formula>
    </cfRule>
    <cfRule type="cellIs" dxfId="0" priority="3738" operator="equal">
      <formula>0</formula>
    </cfRule>
    <cfRule type="cellIs" dxfId="0" priority="3737" operator="equal">
      <formula>0</formula>
    </cfRule>
    <cfRule type="cellIs" dxfId="0" priority="3736" operator="equal">
      <formula>0</formula>
    </cfRule>
    <cfRule type="cellIs" dxfId="0" priority="3735" operator="equal">
      <formula>0</formula>
    </cfRule>
    <cfRule type="cellIs" dxfId="0" priority="3734" operator="equal">
      <formula>0</formula>
    </cfRule>
    <cfRule type="cellIs" dxfId="0" priority="3733" operator="equal">
      <formula>0</formula>
    </cfRule>
    <cfRule type="cellIs" dxfId="0" priority="3732" operator="equal">
      <formula>0</formula>
    </cfRule>
    <cfRule type="cellIs" dxfId="0" priority="3731" operator="equal">
      <formula>0</formula>
    </cfRule>
    <cfRule type="cellIs" dxfId="0" priority="3730" operator="equal">
      <formula>0</formula>
    </cfRule>
    <cfRule type="cellIs" dxfId="0" priority="3729" operator="equal">
      <formula>0</formula>
    </cfRule>
    <cfRule type="cellIs" dxfId="0" priority="3728" operator="equal">
      <formula>0</formula>
    </cfRule>
    <cfRule type="cellIs" dxfId="0" priority="3727" operator="equal">
      <formula>0</formula>
    </cfRule>
    <cfRule type="cellIs" dxfId="0" priority="3726" operator="equal">
      <formula>0</formula>
    </cfRule>
    <cfRule type="cellIs" dxfId="0" priority="3725" operator="equal">
      <formula>0</formula>
    </cfRule>
    <cfRule type="cellIs" dxfId="0" priority="3724" operator="equal">
      <formula>0</formula>
    </cfRule>
    <cfRule type="cellIs" dxfId="0" priority="3723" operator="equal">
      <formula>0</formula>
    </cfRule>
    <cfRule type="cellIs" dxfId="0" priority="3722" operator="equal">
      <formula>0</formula>
    </cfRule>
    <cfRule type="cellIs" dxfId="0" priority="3721" operator="equal">
      <formula>0</formula>
    </cfRule>
    <cfRule type="cellIs" dxfId="0" priority="3720" operator="equal">
      <formula>0</formula>
    </cfRule>
    <cfRule type="cellIs" dxfId="0" priority="3719" operator="equal">
      <formula>0</formula>
    </cfRule>
    <cfRule type="cellIs" dxfId="0" priority="3718" operator="equal">
      <formula>0</formula>
    </cfRule>
    <cfRule type="cellIs" dxfId="0" priority="3717" operator="equal">
      <formula>0</formula>
    </cfRule>
    <cfRule type="cellIs" dxfId="0" priority="3716" operator="equal">
      <formula>0</formula>
    </cfRule>
    <cfRule type="cellIs" dxfId="0" priority="3715" operator="equal">
      <formula>0</formula>
    </cfRule>
    <cfRule type="cellIs" dxfId="0" priority="3714" operator="equal">
      <formula>0</formula>
    </cfRule>
    <cfRule type="cellIs" dxfId="0" priority="3713" operator="equal">
      <formula>0</formula>
    </cfRule>
    <cfRule type="cellIs" dxfId="0" priority="3712" operator="equal">
      <formula>0</formula>
    </cfRule>
    <cfRule type="cellIs" dxfId="0" priority="3711" operator="equal">
      <formula>0</formula>
    </cfRule>
    <cfRule type="cellIs" dxfId="0" priority="3710" operator="equal">
      <formula>0</formula>
    </cfRule>
    <cfRule type="cellIs" dxfId="0" priority="3709" operator="equal">
      <formula>0</formula>
    </cfRule>
    <cfRule type="cellIs" dxfId="0" priority="3708" operator="equal">
      <formula>0</formula>
    </cfRule>
    <cfRule type="cellIs" dxfId="0" priority="3707" operator="equal">
      <formula>0</formula>
    </cfRule>
    <cfRule type="cellIs" dxfId="0" priority="3706" operator="equal">
      <formula>0</formula>
    </cfRule>
    <cfRule type="cellIs" dxfId="0" priority="3705" operator="equal">
      <formula>0</formula>
    </cfRule>
    <cfRule type="cellIs" dxfId="0" priority="3704" operator="equal">
      <formula>0</formula>
    </cfRule>
    <cfRule type="cellIs" dxfId="0" priority="3703" operator="equal">
      <formula>0</formula>
    </cfRule>
    <cfRule type="cellIs" dxfId="0" priority="3702" operator="equal">
      <formula>0</formula>
    </cfRule>
    <cfRule type="cellIs" dxfId="0" priority="3701" operator="equal">
      <formula>0</formula>
    </cfRule>
    <cfRule type="cellIs" dxfId="0" priority="3700" operator="equal">
      <formula>0</formula>
    </cfRule>
    <cfRule type="cellIs" dxfId="0" priority="3699" operator="equal">
      <formula>0</formula>
    </cfRule>
    <cfRule type="cellIs" dxfId="0" priority="3698" operator="equal">
      <formula>0</formula>
    </cfRule>
    <cfRule type="cellIs" dxfId="0" priority="3697" operator="equal">
      <formula>0</formula>
    </cfRule>
    <cfRule type="cellIs" dxfId="0" priority="3696" operator="equal">
      <formula>0</formula>
    </cfRule>
    <cfRule type="cellIs" dxfId="0" priority="3695" operator="equal">
      <formula>0</formula>
    </cfRule>
    <cfRule type="cellIs" dxfId="0" priority="3694" operator="equal">
      <formula>0</formula>
    </cfRule>
    <cfRule type="cellIs" dxfId="0" priority="3693" operator="equal">
      <formula>0</formula>
    </cfRule>
    <cfRule type="cellIs" dxfId="0" priority="3692" operator="equal">
      <formula>0</formula>
    </cfRule>
    <cfRule type="cellIs" dxfId="0" priority="3691" operator="equal">
      <formula>0</formula>
    </cfRule>
    <cfRule type="cellIs" dxfId="0" priority="3690" operator="equal">
      <formula>0</formula>
    </cfRule>
    <cfRule type="cellIs" dxfId="0" priority="3689" operator="equal">
      <formula>0</formula>
    </cfRule>
    <cfRule type="cellIs" dxfId="0" priority="3688" operator="equal">
      <formula>0</formula>
    </cfRule>
    <cfRule type="cellIs" dxfId="0" priority="3687" operator="equal">
      <formula>0</formula>
    </cfRule>
    <cfRule type="cellIs" dxfId="0" priority="3686" operator="equal">
      <formula>0</formula>
    </cfRule>
    <cfRule type="cellIs" dxfId="0" priority="3685" operator="equal">
      <formula>0</formula>
    </cfRule>
    <cfRule type="cellIs" dxfId="0" priority="3684" operator="equal">
      <formula>0</formula>
    </cfRule>
    <cfRule type="cellIs" dxfId="0" priority="3683" operator="equal">
      <formula>0</formula>
    </cfRule>
    <cfRule type="cellIs" dxfId="0" priority="3682" operator="equal">
      <formula>0</formula>
    </cfRule>
    <cfRule type="cellIs" dxfId="0" priority="3681" operator="equal">
      <formula>0</formula>
    </cfRule>
    <cfRule type="cellIs" dxfId="0" priority="3680" operator="equal">
      <formula>0</formula>
    </cfRule>
    <cfRule type="cellIs" dxfId="0" priority="3679" operator="equal">
      <formula>0</formula>
    </cfRule>
    <cfRule type="cellIs" dxfId="0" priority="3678" operator="equal">
      <formula>0</formula>
    </cfRule>
    <cfRule type="cellIs" dxfId="0" priority="3677" operator="equal">
      <formula>0</formula>
    </cfRule>
    <cfRule type="cellIs" dxfId="0" priority="3676" operator="equal">
      <formula>0</formula>
    </cfRule>
    <cfRule type="cellIs" dxfId="0" priority="3675" operator="equal">
      <formula>0</formula>
    </cfRule>
    <cfRule type="cellIs" dxfId="0" priority="3674" operator="equal">
      <formula>0</formula>
    </cfRule>
    <cfRule type="cellIs" dxfId="0" priority="3673" operator="equal">
      <formula>0</formula>
    </cfRule>
    <cfRule type="cellIs" dxfId="0" priority="3672" operator="equal">
      <formula>0</formula>
    </cfRule>
    <cfRule type="cellIs" dxfId="0" priority="3671" operator="equal">
      <formula>0</formula>
    </cfRule>
    <cfRule type="cellIs" dxfId="0" priority="3670" operator="equal">
      <formula>0</formula>
    </cfRule>
    <cfRule type="cellIs" dxfId="0" priority="3669" operator="equal">
      <formula>0</formula>
    </cfRule>
    <cfRule type="cellIs" dxfId="0" priority="3668" operator="equal">
      <formula>0</formula>
    </cfRule>
    <cfRule type="cellIs" dxfId="0" priority="3667" operator="equal">
      <formula>0</formula>
    </cfRule>
    <cfRule type="cellIs" dxfId="0" priority="3666" operator="equal">
      <formula>0</formula>
    </cfRule>
    <cfRule type="cellIs" dxfId="0" priority="3665" operator="equal">
      <formula>0</formula>
    </cfRule>
    <cfRule type="cellIs" dxfId="0" priority="3664" operator="equal">
      <formula>0</formula>
    </cfRule>
    <cfRule type="cellIs" dxfId="0" priority="3663" operator="equal">
      <formula>0</formula>
    </cfRule>
    <cfRule type="cellIs" dxfId="0" priority="3662" operator="equal">
      <formula>0</formula>
    </cfRule>
    <cfRule type="cellIs" dxfId="0" priority="3661" operator="equal">
      <formula>0</formula>
    </cfRule>
    <cfRule type="cellIs" dxfId="0" priority="3660" operator="equal">
      <formula>0</formula>
    </cfRule>
    <cfRule type="cellIs" dxfId="0" priority="3659" operator="equal">
      <formula>0</formula>
    </cfRule>
    <cfRule type="cellIs" dxfId="0" priority="3658" operator="equal">
      <formula>0</formula>
    </cfRule>
    <cfRule type="cellIs" dxfId="0" priority="3657" operator="equal">
      <formula>0</formula>
    </cfRule>
    <cfRule type="cellIs" dxfId="0" priority="3656" operator="equal">
      <formula>0</formula>
    </cfRule>
    <cfRule type="cellIs" dxfId="0" priority="3655" operator="equal">
      <formula>0</formula>
    </cfRule>
    <cfRule type="cellIs" dxfId="0" priority="3654" operator="equal">
      <formula>0</formula>
    </cfRule>
    <cfRule type="cellIs" dxfId="0" priority="3653" operator="equal">
      <formula>0</formula>
    </cfRule>
    <cfRule type="cellIs" dxfId="0" priority="3652" operator="equal">
      <formula>0</formula>
    </cfRule>
    <cfRule type="cellIs" dxfId="0" priority="3651" operator="equal">
      <formula>0</formula>
    </cfRule>
    <cfRule type="cellIs" dxfId="0" priority="3650" operator="equal">
      <formula>0</formula>
    </cfRule>
    <cfRule type="cellIs" dxfId="0" priority="3649" operator="equal">
      <formula>0</formula>
    </cfRule>
  </conditionalFormatting>
  <conditionalFormatting sqref="D604">
    <cfRule type="cellIs" dxfId="0" priority="4808" operator="equal">
      <formula>0</formula>
    </cfRule>
    <cfRule type="cellIs" dxfId="0" priority="4807" operator="equal">
      <formula>0</formula>
    </cfRule>
    <cfRule type="cellIs" dxfId="0" priority="4806" operator="equal">
      <formula>0</formula>
    </cfRule>
    <cfRule type="cellIs" dxfId="0" priority="4805" operator="equal">
      <formula>0</formula>
    </cfRule>
    <cfRule type="cellIs" dxfId="0" priority="4804" operator="equal">
      <formula>0</formula>
    </cfRule>
    <cfRule type="cellIs" dxfId="0" priority="4803" operator="equal">
      <formula>0</formula>
    </cfRule>
    <cfRule type="cellIs" dxfId="0" priority="4802" operator="equal">
      <formula>0</formula>
    </cfRule>
    <cfRule type="cellIs" dxfId="0" priority="4801" operator="equal">
      <formula>0</formula>
    </cfRule>
    <cfRule type="cellIs" dxfId="0" priority="4800" operator="equal">
      <formula>0</formula>
    </cfRule>
    <cfRule type="cellIs" dxfId="0" priority="4799" operator="equal">
      <formula>0</formula>
    </cfRule>
    <cfRule type="cellIs" dxfId="0" priority="4798" operator="equal">
      <formula>0</formula>
    </cfRule>
    <cfRule type="cellIs" dxfId="0" priority="4797" operator="equal">
      <formula>0</formula>
    </cfRule>
    <cfRule type="cellIs" dxfId="0" priority="4796" operator="equal">
      <formula>0</formula>
    </cfRule>
    <cfRule type="cellIs" dxfId="0" priority="4795" operator="equal">
      <formula>0</formula>
    </cfRule>
    <cfRule type="cellIs" dxfId="0" priority="4794" operator="equal">
      <formula>0</formula>
    </cfRule>
    <cfRule type="cellIs" dxfId="0" priority="4793" operator="equal">
      <formula>0</formula>
    </cfRule>
    <cfRule type="cellIs" dxfId="0" priority="4792" operator="equal">
      <formula>0</formula>
    </cfRule>
    <cfRule type="cellIs" dxfId="0" priority="4791" operator="equal">
      <formula>0</formula>
    </cfRule>
    <cfRule type="cellIs" dxfId="0" priority="4790" operator="equal">
      <formula>0</formula>
    </cfRule>
    <cfRule type="cellIs" dxfId="0" priority="4789" operator="equal">
      <formula>0</formula>
    </cfRule>
    <cfRule type="cellIs" dxfId="0" priority="4788" operator="equal">
      <formula>0</formula>
    </cfRule>
    <cfRule type="cellIs" dxfId="0" priority="4787" operator="equal">
      <formula>0</formula>
    </cfRule>
    <cfRule type="cellIs" dxfId="0" priority="4786" operator="equal">
      <formula>0</formula>
    </cfRule>
    <cfRule type="cellIs" dxfId="0" priority="4785" operator="equal">
      <formula>0</formula>
    </cfRule>
    <cfRule type="cellIs" dxfId="0" priority="4784" operator="equal">
      <formula>0</formula>
    </cfRule>
    <cfRule type="cellIs" dxfId="0" priority="4783" operator="equal">
      <formula>0</formula>
    </cfRule>
    <cfRule type="cellIs" dxfId="0" priority="4782" operator="equal">
      <formula>0</formula>
    </cfRule>
    <cfRule type="cellIs" dxfId="0" priority="4781" operator="equal">
      <formula>0</formula>
    </cfRule>
    <cfRule type="cellIs" dxfId="0" priority="4780" operator="equal">
      <formula>0</formula>
    </cfRule>
    <cfRule type="cellIs" dxfId="0" priority="4779" operator="equal">
      <formula>0</formula>
    </cfRule>
    <cfRule type="cellIs" dxfId="0" priority="4778" operator="equal">
      <formula>0</formula>
    </cfRule>
    <cfRule type="cellIs" dxfId="0" priority="4777" operator="equal">
      <formula>0</formula>
    </cfRule>
    <cfRule type="cellIs" dxfId="0" priority="4776" operator="equal">
      <formula>0</formula>
    </cfRule>
    <cfRule type="cellIs" dxfId="0" priority="4775" operator="equal">
      <formula>0</formula>
    </cfRule>
    <cfRule type="cellIs" dxfId="0" priority="4774" operator="equal">
      <formula>0</formula>
    </cfRule>
    <cfRule type="cellIs" dxfId="0" priority="4773" operator="equal">
      <formula>0</formula>
    </cfRule>
    <cfRule type="cellIs" dxfId="0" priority="4772" operator="equal">
      <formula>0</formula>
    </cfRule>
    <cfRule type="cellIs" dxfId="0" priority="4771" operator="equal">
      <formula>0</formula>
    </cfRule>
    <cfRule type="cellIs" dxfId="0" priority="4770" operator="equal">
      <formula>0</formula>
    </cfRule>
    <cfRule type="cellIs" dxfId="0" priority="4769" operator="equal">
      <formula>0</formula>
    </cfRule>
    <cfRule type="cellIs" dxfId="0" priority="4768" operator="equal">
      <formula>0</formula>
    </cfRule>
    <cfRule type="cellIs" dxfId="0" priority="4767" operator="equal">
      <formula>0</formula>
    </cfRule>
    <cfRule type="cellIs" dxfId="0" priority="4766" operator="equal">
      <formula>0</formula>
    </cfRule>
    <cfRule type="cellIs" dxfId="0" priority="4765" operator="equal">
      <formula>0</formula>
    </cfRule>
    <cfRule type="cellIs" dxfId="0" priority="4764" operator="equal">
      <formula>0</formula>
    </cfRule>
    <cfRule type="cellIs" dxfId="0" priority="4763" operator="equal">
      <formula>0</formula>
    </cfRule>
    <cfRule type="cellIs" dxfId="0" priority="4762" operator="equal">
      <formula>0</formula>
    </cfRule>
    <cfRule type="cellIs" dxfId="0" priority="4761" operator="equal">
      <formula>0</formula>
    </cfRule>
    <cfRule type="cellIs" dxfId="0" priority="4760" operator="equal">
      <formula>0</formula>
    </cfRule>
    <cfRule type="cellIs" dxfId="0" priority="4759" operator="equal">
      <formula>0</formula>
    </cfRule>
    <cfRule type="cellIs" dxfId="0" priority="4758" operator="equal">
      <formula>0</formula>
    </cfRule>
    <cfRule type="cellIs" dxfId="0" priority="4757" operator="equal">
      <formula>0</formula>
    </cfRule>
    <cfRule type="cellIs" dxfId="0" priority="4756" operator="equal">
      <formula>0</formula>
    </cfRule>
    <cfRule type="cellIs" dxfId="0" priority="4755" operator="equal">
      <formula>0</formula>
    </cfRule>
    <cfRule type="cellIs" dxfId="0" priority="4754" operator="equal">
      <formula>0</formula>
    </cfRule>
    <cfRule type="cellIs" dxfId="0" priority="4753" operator="equal">
      <formula>0</formula>
    </cfRule>
    <cfRule type="cellIs" dxfId="0" priority="4752" operator="equal">
      <formula>0</formula>
    </cfRule>
    <cfRule type="cellIs" dxfId="0" priority="4751" operator="equal">
      <formula>0</formula>
    </cfRule>
    <cfRule type="cellIs" dxfId="0" priority="4750" operator="equal">
      <formula>0</formula>
    </cfRule>
    <cfRule type="cellIs" dxfId="0" priority="4749" operator="equal">
      <formula>0</formula>
    </cfRule>
    <cfRule type="cellIs" dxfId="0" priority="4748" operator="equal">
      <formula>0</formula>
    </cfRule>
    <cfRule type="cellIs" dxfId="0" priority="4747" operator="equal">
      <formula>0</formula>
    </cfRule>
    <cfRule type="cellIs" dxfId="0" priority="4746" operator="equal">
      <formula>0</formula>
    </cfRule>
    <cfRule type="cellIs" dxfId="0" priority="4745" operator="equal">
      <formula>0</formula>
    </cfRule>
    <cfRule type="cellIs" dxfId="0" priority="4744" operator="equal">
      <formula>0</formula>
    </cfRule>
    <cfRule type="cellIs" dxfId="0" priority="4743" operator="equal">
      <formula>0</formula>
    </cfRule>
    <cfRule type="cellIs" dxfId="0" priority="4742" operator="equal">
      <formula>0</formula>
    </cfRule>
    <cfRule type="cellIs" dxfId="0" priority="4741" operator="equal">
      <formula>0</formula>
    </cfRule>
    <cfRule type="cellIs" dxfId="0" priority="4740" operator="equal">
      <formula>0</formula>
    </cfRule>
    <cfRule type="cellIs" dxfId="0" priority="4739" operator="equal">
      <formula>0</formula>
    </cfRule>
    <cfRule type="cellIs" dxfId="0" priority="4738" operator="equal">
      <formula>0</formula>
    </cfRule>
    <cfRule type="cellIs" dxfId="0" priority="4737" operator="equal">
      <formula>0</formula>
    </cfRule>
    <cfRule type="cellIs" dxfId="0" priority="4736" operator="equal">
      <formula>0</formula>
    </cfRule>
    <cfRule type="cellIs" dxfId="0" priority="4735" operator="equal">
      <formula>0</formula>
    </cfRule>
    <cfRule type="cellIs" dxfId="0" priority="4734" operator="equal">
      <formula>0</formula>
    </cfRule>
    <cfRule type="cellIs" dxfId="0" priority="4733" operator="equal">
      <formula>0</formula>
    </cfRule>
    <cfRule type="cellIs" dxfId="0" priority="4732" operator="equal">
      <formula>0</formula>
    </cfRule>
    <cfRule type="cellIs" dxfId="0" priority="4731" operator="equal">
      <formula>0</formula>
    </cfRule>
    <cfRule type="cellIs" dxfId="0" priority="4730" operator="equal">
      <formula>0</formula>
    </cfRule>
    <cfRule type="cellIs" dxfId="0" priority="4729" operator="equal">
      <formula>0</formula>
    </cfRule>
    <cfRule type="cellIs" dxfId="0" priority="4728" operator="equal">
      <formula>0</formula>
    </cfRule>
    <cfRule type="cellIs" dxfId="0" priority="4727" operator="equal">
      <formula>0</formula>
    </cfRule>
    <cfRule type="cellIs" dxfId="0" priority="4726" operator="equal">
      <formula>0</formula>
    </cfRule>
    <cfRule type="cellIs" dxfId="0" priority="4725" operator="equal">
      <formula>0</formula>
    </cfRule>
    <cfRule type="cellIs" dxfId="0" priority="4724" operator="equal">
      <formula>0</formula>
    </cfRule>
    <cfRule type="cellIs" dxfId="0" priority="4723" operator="equal">
      <formula>0</formula>
    </cfRule>
    <cfRule type="cellIs" dxfId="0" priority="4722" operator="equal">
      <formula>0</formula>
    </cfRule>
    <cfRule type="cellIs" dxfId="0" priority="4721" operator="equal">
      <formula>0</formula>
    </cfRule>
    <cfRule type="cellIs" dxfId="0" priority="4720" operator="equal">
      <formula>0</formula>
    </cfRule>
    <cfRule type="cellIs" dxfId="0" priority="4719" operator="equal">
      <formula>0</formula>
    </cfRule>
    <cfRule type="cellIs" dxfId="0" priority="4718" operator="equal">
      <formula>0</formula>
    </cfRule>
    <cfRule type="cellIs" dxfId="0" priority="4717" operator="equal">
      <formula>0</formula>
    </cfRule>
    <cfRule type="cellIs" dxfId="0" priority="4716" operator="equal">
      <formula>0</formula>
    </cfRule>
    <cfRule type="cellIs" dxfId="0" priority="4715" operator="equal">
      <formula>0</formula>
    </cfRule>
    <cfRule type="cellIs" dxfId="0" priority="4714" operator="equal">
      <formula>0</formula>
    </cfRule>
    <cfRule type="cellIs" dxfId="0" priority="4713" operator="equal">
      <formula>0</formula>
    </cfRule>
    <cfRule type="cellIs" dxfId="0" priority="4712" operator="equal">
      <formula>0</formula>
    </cfRule>
    <cfRule type="cellIs" dxfId="0" priority="4711" operator="equal">
      <formula>0</formula>
    </cfRule>
    <cfRule type="cellIs" dxfId="0" priority="4710" operator="equal">
      <formula>0</formula>
    </cfRule>
    <cfRule type="cellIs" dxfId="0" priority="4709" operator="equal">
      <formula>0</formula>
    </cfRule>
    <cfRule type="cellIs" dxfId="0" priority="4708" operator="equal">
      <formula>0</formula>
    </cfRule>
    <cfRule type="cellIs" dxfId="0" priority="4707" operator="equal">
      <formula>0</formula>
    </cfRule>
    <cfRule type="cellIs" dxfId="0" priority="4706" operator="equal">
      <formula>0</formula>
    </cfRule>
    <cfRule type="cellIs" dxfId="0" priority="4705" operator="equal">
      <formula>0</formula>
    </cfRule>
    <cfRule type="cellIs" dxfId="0" priority="4704" operator="equal">
      <formula>0</formula>
    </cfRule>
    <cfRule type="cellIs" dxfId="0" priority="4703" operator="equal">
      <formula>0</formula>
    </cfRule>
    <cfRule type="cellIs" dxfId="0" priority="4702" operator="equal">
      <formula>0</formula>
    </cfRule>
    <cfRule type="cellIs" dxfId="0" priority="4701" operator="equal">
      <formula>0</formula>
    </cfRule>
    <cfRule type="cellIs" dxfId="0" priority="4700" operator="equal">
      <formula>0</formula>
    </cfRule>
    <cfRule type="cellIs" dxfId="0" priority="4699" operator="equal">
      <formula>0</formula>
    </cfRule>
    <cfRule type="cellIs" dxfId="0" priority="4698" operator="equal">
      <formula>0</formula>
    </cfRule>
    <cfRule type="cellIs" dxfId="0" priority="4697" operator="equal">
      <formula>0</formula>
    </cfRule>
    <cfRule type="cellIs" dxfId="0" priority="4696" operator="equal">
      <formula>0</formula>
    </cfRule>
    <cfRule type="cellIs" dxfId="0" priority="4695" operator="equal">
      <formula>0</formula>
    </cfRule>
    <cfRule type="cellIs" dxfId="0" priority="4694" operator="equal">
      <formula>0</formula>
    </cfRule>
    <cfRule type="cellIs" dxfId="0" priority="4693" operator="equal">
      <formula>0</formula>
    </cfRule>
    <cfRule type="cellIs" dxfId="0" priority="4692" operator="equal">
      <formula>0</formula>
    </cfRule>
    <cfRule type="cellIs" dxfId="0" priority="4691" operator="equal">
      <formula>0</formula>
    </cfRule>
    <cfRule type="cellIs" dxfId="0" priority="4690" operator="equal">
      <formula>0</formula>
    </cfRule>
    <cfRule type="cellIs" dxfId="0" priority="4689" operator="equal">
      <formula>0</formula>
    </cfRule>
    <cfRule type="cellIs" dxfId="0" priority="4688" operator="equal">
      <formula>0</formula>
    </cfRule>
    <cfRule type="cellIs" dxfId="0" priority="4687" operator="equal">
      <formula>0</formula>
    </cfRule>
    <cfRule type="cellIs" dxfId="0" priority="4686" operator="equal">
      <formula>0</formula>
    </cfRule>
    <cfRule type="cellIs" dxfId="0" priority="4685" operator="equal">
      <formula>0</formula>
    </cfRule>
    <cfRule type="cellIs" dxfId="0" priority="4684" operator="equal">
      <formula>0</formula>
    </cfRule>
    <cfRule type="cellIs" dxfId="0" priority="4683" operator="equal">
      <formula>0</formula>
    </cfRule>
    <cfRule type="cellIs" dxfId="0" priority="4682" operator="equal">
      <formula>0</formula>
    </cfRule>
    <cfRule type="cellIs" dxfId="0" priority="4681" operator="equal">
      <formula>0</formula>
    </cfRule>
    <cfRule type="cellIs" dxfId="0" priority="4680" operator="equal">
      <formula>0</formula>
    </cfRule>
    <cfRule type="cellIs" dxfId="0" priority="4679" operator="equal">
      <formula>0</formula>
    </cfRule>
    <cfRule type="cellIs" dxfId="0" priority="4678" operator="equal">
      <formula>0</formula>
    </cfRule>
    <cfRule type="cellIs" dxfId="0" priority="4677" operator="equal">
      <formula>0</formula>
    </cfRule>
    <cfRule type="cellIs" dxfId="0" priority="4676" operator="equal">
      <formula>0</formula>
    </cfRule>
    <cfRule type="cellIs" dxfId="0" priority="4675" operator="equal">
      <formula>0</formula>
    </cfRule>
    <cfRule type="cellIs" dxfId="0" priority="4674" operator="equal">
      <formula>0</formula>
    </cfRule>
    <cfRule type="cellIs" dxfId="0" priority="4673" operator="equal">
      <formula>0</formula>
    </cfRule>
    <cfRule type="cellIs" dxfId="0" priority="4672" operator="equal">
      <formula>0</formula>
    </cfRule>
    <cfRule type="cellIs" dxfId="0" priority="4671" operator="equal">
      <formula>0</formula>
    </cfRule>
    <cfRule type="cellIs" dxfId="0" priority="4670" operator="equal">
      <formula>0</formula>
    </cfRule>
    <cfRule type="cellIs" dxfId="0" priority="4669" operator="equal">
      <formula>0</formula>
    </cfRule>
    <cfRule type="cellIs" dxfId="0" priority="4668" operator="equal">
      <formula>0</formula>
    </cfRule>
    <cfRule type="cellIs" dxfId="0" priority="4667" operator="equal">
      <formula>0</formula>
    </cfRule>
    <cfRule type="cellIs" dxfId="0" priority="4666" operator="equal">
      <formula>0</formula>
    </cfRule>
    <cfRule type="cellIs" dxfId="0" priority="4665" operator="equal">
      <formula>0</formula>
    </cfRule>
    <cfRule type="cellIs" dxfId="0" priority="4664" operator="equal">
      <formula>0</formula>
    </cfRule>
    <cfRule type="cellIs" dxfId="0" priority="4663" operator="equal">
      <formula>0</formula>
    </cfRule>
    <cfRule type="cellIs" dxfId="0" priority="4662" operator="equal">
      <formula>0</formula>
    </cfRule>
    <cfRule type="cellIs" dxfId="0" priority="4661" operator="equal">
      <formula>0</formula>
    </cfRule>
    <cfRule type="cellIs" dxfId="0" priority="4660" operator="equal">
      <formula>0</formula>
    </cfRule>
    <cfRule type="cellIs" dxfId="0" priority="4659" operator="equal">
      <formula>0</formula>
    </cfRule>
    <cfRule type="cellIs" dxfId="0" priority="4658" operator="equal">
      <formula>0</formula>
    </cfRule>
    <cfRule type="cellIs" dxfId="0" priority="4657" operator="equal">
      <formula>0</formula>
    </cfRule>
    <cfRule type="cellIs" dxfId="0" priority="4656" operator="equal">
      <formula>0</formula>
    </cfRule>
    <cfRule type="cellIs" dxfId="0" priority="4655" operator="equal">
      <formula>0</formula>
    </cfRule>
    <cfRule type="cellIs" dxfId="0" priority="4654" operator="equal">
      <formula>0</formula>
    </cfRule>
    <cfRule type="cellIs" dxfId="0" priority="4653" operator="equal">
      <formula>0</formula>
    </cfRule>
    <cfRule type="cellIs" dxfId="0" priority="4652" operator="equal">
      <formula>0</formula>
    </cfRule>
    <cfRule type="cellIs" dxfId="0" priority="4651" operator="equal">
      <formula>0</formula>
    </cfRule>
    <cfRule type="cellIs" dxfId="0" priority="4650" operator="equal">
      <formula>0</formula>
    </cfRule>
    <cfRule type="cellIs" dxfId="0" priority="4649" operator="equal">
      <formula>0</formula>
    </cfRule>
    <cfRule type="cellIs" dxfId="0" priority="4648" operator="equal">
      <formula>0</formula>
    </cfRule>
    <cfRule type="cellIs" dxfId="0" priority="4647" operator="equal">
      <formula>0</formula>
    </cfRule>
    <cfRule type="cellIs" dxfId="0" priority="4646" operator="equal">
      <formula>0</formula>
    </cfRule>
    <cfRule type="cellIs" dxfId="0" priority="4645" operator="equal">
      <formula>0</formula>
    </cfRule>
    <cfRule type="cellIs" dxfId="0" priority="4644" operator="equal">
      <formula>0</formula>
    </cfRule>
    <cfRule type="cellIs" dxfId="0" priority="4643" operator="equal">
      <formula>0</formula>
    </cfRule>
    <cfRule type="cellIs" dxfId="0" priority="4642" operator="equal">
      <formula>0</formula>
    </cfRule>
    <cfRule type="cellIs" dxfId="0" priority="4641" operator="equal">
      <formula>0</formula>
    </cfRule>
    <cfRule type="cellIs" dxfId="0" priority="4640" operator="equal">
      <formula>0</formula>
    </cfRule>
    <cfRule type="cellIs" dxfId="0" priority="4639" operator="equal">
      <formula>0</formula>
    </cfRule>
    <cfRule type="cellIs" dxfId="0" priority="4638" operator="equal">
      <formula>0</formula>
    </cfRule>
    <cfRule type="cellIs" dxfId="0" priority="4637" operator="equal">
      <formula>0</formula>
    </cfRule>
    <cfRule type="cellIs" dxfId="0" priority="4636" operator="equal">
      <formula>0</formula>
    </cfRule>
    <cfRule type="cellIs" dxfId="0" priority="4635" operator="equal">
      <formula>0</formula>
    </cfRule>
    <cfRule type="cellIs" dxfId="0" priority="4634" operator="equal">
      <formula>0</formula>
    </cfRule>
    <cfRule type="cellIs" dxfId="0" priority="4633" operator="equal">
      <formula>0</formula>
    </cfRule>
    <cfRule type="cellIs" dxfId="0" priority="4632" operator="equal">
      <formula>0</formula>
    </cfRule>
    <cfRule type="cellIs" dxfId="0" priority="4631" operator="equal">
      <formula>0</formula>
    </cfRule>
    <cfRule type="cellIs" dxfId="0" priority="4630" operator="equal">
      <formula>0</formula>
    </cfRule>
    <cfRule type="cellIs" dxfId="0" priority="4629" operator="equal">
      <formula>0</formula>
    </cfRule>
    <cfRule type="cellIs" dxfId="0" priority="4628" operator="equal">
      <formula>0</formula>
    </cfRule>
    <cfRule type="cellIs" dxfId="0" priority="4627" operator="equal">
      <formula>0</formula>
    </cfRule>
    <cfRule type="cellIs" dxfId="0" priority="4626" operator="equal">
      <formula>0</formula>
    </cfRule>
    <cfRule type="cellIs" dxfId="0" priority="4625" operator="equal">
      <formula>0</formula>
    </cfRule>
    <cfRule type="cellIs" dxfId="0" priority="4624" operator="equal">
      <formula>0</formula>
    </cfRule>
    <cfRule type="cellIs" dxfId="0" priority="4623" operator="equal">
      <formula>0</formula>
    </cfRule>
    <cfRule type="cellIs" dxfId="0" priority="4622" operator="equal">
      <formula>0</formula>
    </cfRule>
    <cfRule type="cellIs" dxfId="0" priority="4621" operator="equal">
      <formula>0</formula>
    </cfRule>
    <cfRule type="cellIs" dxfId="0" priority="4620" operator="equal">
      <formula>0</formula>
    </cfRule>
    <cfRule type="cellIs" dxfId="0" priority="4619" operator="equal">
      <formula>0</formula>
    </cfRule>
    <cfRule type="cellIs" dxfId="0" priority="4618" operator="equal">
      <formula>0</formula>
    </cfRule>
    <cfRule type="cellIs" dxfId="0" priority="4617" operator="equal">
      <formula>0</formula>
    </cfRule>
    <cfRule type="cellIs" dxfId="0" priority="4616" operator="equal">
      <formula>0</formula>
    </cfRule>
    <cfRule type="cellIs" dxfId="0" priority="4615" operator="equal">
      <formula>0</formula>
    </cfRule>
    <cfRule type="cellIs" dxfId="0" priority="4614" operator="equal">
      <formula>0</formula>
    </cfRule>
    <cfRule type="cellIs" dxfId="0" priority="4613" operator="equal">
      <formula>0</formula>
    </cfRule>
    <cfRule type="cellIs" dxfId="0" priority="4612" operator="equal">
      <formula>0</formula>
    </cfRule>
    <cfRule type="cellIs" dxfId="0" priority="4611" operator="equal">
      <formula>0</formula>
    </cfRule>
    <cfRule type="cellIs" dxfId="0" priority="4610" operator="equal">
      <formula>0</formula>
    </cfRule>
    <cfRule type="cellIs" dxfId="0" priority="4609" operator="equal">
      <formula>0</formula>
    </cfRule>
    <cfRule type="cellIs" dxfId="0" priority="4608" operator="equal">
      <formula>0</formula>
    </cfRule>
    <cfRule type="cellIs" dxfId="0" priority="4607" operator="equal">
      <formula>0</formula>
    </cfRule>
    <cfRule type="cellIs" dxfId="0" priority="4606" operator="equal">
      <formula>0</formula>
    </cfRule>
    <cfRule type="cellIs" dxfId="0" priority="4605" operator="equal">
      <formula>0</formula>
    </cfRule>
    <cfRule type="cellIs" dxfId="0" priority="4604" operator="equal">
      <formula>0</formula>
    </cfRule>
    <cfRule type="cellIs" dxfId="0" priority="4603" operator="equal">
      <formula>0</formula>
    </cfRule>
    <cfRule type="cellIs" dxfId="0" priority="4602" operator="equal">
      <formula>0</formula>
    </cfRule>
    <cfRule type="cellIs" dxfId="0" priority="4601" operator="equal">
      <formula>0</formula>
    </cfRule>
    <cfRule type="cellIs" dxfId="0" priority="4600" operator="equal">
      <formula>0</formula>
    </cfRule>
    <cfRule type="cellIs" dxfId="0" priority="4599" operator="equal">
      <formula>0</formula>
    </cfRule>
    <cfRule type="cellIs" dxfId="0" priority="4598" operator="equal">
      <formula>0</formula>
    </cfRule>
    <cfRule type="cellIs" dxfId="0" priority="4597" operator="equal">
      <formula>0</formula>
    </cfRule>
    <cfRule type="cellIs" dxfId="0" priority="4596" operator="equal">
      <formula>0</formula>
    </cfRule>
    <cfRule type="cellIs" dxfId="0" priority="4595" operator="equal">
      <formula>0</formula>
    </cfRule>
    <cfRule type="cellIs" dxfId="0" priority="4594" operator="equal">
      <formula>0</formula>
    </cfRule>
    <cfRule type="cellIs" dxfId="0" priority="4593" operator="equal">
      <formula>0</formula>
    </cfRule>
    <cfRule type="cellIs" dxfId="0" priority="4592" operator="equal">
      <formula>0</formula>
    </cfRule>
    <cfRule type="cellIs" dxfId="0" priority="4591" operator="equal">
      <formula>0</formula>
    </cfRule>
    <cfRule type="cellIs" dxfId="0" priority="4590" operator="equal">
      <formula>0</formula>
    </cfRule>
    <cfRule type="cellIs" dxfId="0" priority="4589" operator="equal">
      <formula>0</formula>
    </cfRule>
    <cfRule type="cellIs" dxfId="0" priority="4588" operator="equal">
      <formula>0</formula>
    </cfRule>
    <cfRule type="cellIs" dxfId="0" priority="4587" operator="equal">
      <formula>0</formula>
    </cfRule>
    <cfRule type="cellIs" dxfId="0" priority="4586" operator="equal">
      <formula>0</formula>
    </cfRule>
    <cfRule type="cellIs" dxfId="0" priority="4585" operator="equal">
      <formula>0</formula>
    </cfRule>
    <cfRule type="cellIs" dxfId="0" priority="4584" operator="equal">
      <formula>0</formula>
    </cfRule>
    <cfRule type="cellIs" dxfId="0" priority="4583" operator="equal">
      <formula>0</formula>
    </cfRule>
    <cfRule type="cellIs" dxfId="0" priority="4582" operator="equal">
      <formula>0</formula>
    </cfRule>
    <cfRule type="cellIs" dxfId="0" priority="4581" operator="equal">
      <formula>0</formula>
    </cfRule>
    <cfRule type="cellIs" dxfId="0" priority="4580" operator="equal">
      <formula>0</formula>
    </cfRule>
    <cfRule type="cellIs" dxfId="0" priority="4579" operator="equal">
      <formula>0</formula>
    </cfRule>
    <cfRule type="cellIs" dxfId="0" priority="4578" operator="equal">
      <formula>0</formula>
    </cfRule>
    <cfRule type="cellIs" dxfId="0" priority="4577" operator="equal">
      <formula>0</formula>
    </cfRule>
    <cfRule type="cellIs" dxfId="0" priority="4576" operator="equal">
      <formula>0</formula>
    </cfRule>
    <cfRule type="cellIs" dxfId="0" priority="4575" operator="equal">
      <formula>0</formula>
    </cfRule>
    <cfRule type="cellIs" dxfId="0" priority="4574" operator="equal">
      <formula>0</formula>
    </cfRule>
    <cfRule type="cellIs" dxfId="0" priority="4573" operator="equal">
      <formula>0</formula>
    </cfRule>
    <cfRule type="cellIs" dxfId="0" priority="4572" operator="equal">
      <formula>0</formula>
    </cfRule>
    <cfRule type="cellIs" dxfId="0" priority="4571" operator="equal">
      <formula>0</formula>
    </cfRule>
    <cfRule type="cellIs" dxfId="0" priority="4570" operator="equal">
      <formula>0</formula>
    </cfRule>
    <cfRule type="cellIs" dxfId="0" priority="4569" operator="equal">
      <formula>0</formula>
    </cfRule>
    <cfRule type="cellIs" dxfId="0" priority="4568" operator="equal">
      <formula>0</formula>
    </cfRule>
    <cfRule type="cellIs" dxfId="0" priority="4567" operator="equal">
      <formula>0</formula>
    </cfRule>
    <cfRule type="cellIs" dxfId="0" priority="4566" operator="equal">
      <formula>0</formula>
    </cfRule>
    <cfRule type="cellIs" dxfId="0" priority="4565" operator="equal">
      <formula>0</formula>
    </cfRule>
    <cfRule type="cellIs" dxfId="0" priority="4564" operator="equal">
      <formula>0</formula>
    </cfRule>
    <cfRule type="cellIs" dxfId="0" priority="4563" operator="equal">
      <formula>0</formula>
    </cfRule>
    <cfRule type="cellIs" dxfId="0" priority="4562" operator="equal">
      <formula>0</formula>
    </cfRule>
    <cfRule type="cellIs" dxfId="0" priority="4561" operator="equal">
      <formula>0</formula>
    </cfRule>
    <cfRule type="cellIs" dxfId="0" priority="4560" operator="equal">
      <formula>0</formula>
    </cfRule>
    <cfRule type="cellIs" dxfId="0" priority="4559" operator="equal">
      <formula>0</formula>
    </cfRule>
    <cfRule type="cellIs" dxfId="0" priority="4558" operator="equal">
      <formula>0</formula>
    </cfRule>
    <cfRule type="cellIs" dxfId="0" priority="4557" operator="equal">
      <formula>0</formula>
    </cfRule>
    <cfRule type="cellIs" dxfId="0" priority="4556" operator="equal">
      <formula>0</formula>
    </cfRule>
    <cfRule type="cellIs" dxfId="0" priority="4555" operator="equal">
      <formula>0</formula>
    </cfRule>
    <cfRule type="cellIs" dxfId="0" priority="4554" operator="equal">
      <formula>0</formula>
    </cfRule>
    <cfRule type="cellIs" dxfId="0" priority="4553" operator="equal">
      <formula>0</formula>
    </cfRule>
    <cfRule type="cellIs" dxfId="0" priority="4552" operator="equal">
      <formula>0</formula>
    </cfRule>
    <cfRule type="cellIs" dxfId="0" priority="4551" operator="equal">
      <formula>0</formula>
    </cfRule>
    <cfRule type="cellIs" dxfId="0" priority="4550" operator="equal">
      <formula>0</formula>
    </cfRule>
    <cfRule type="cellIs" dxfId="0" priority="4549" operator="equal">
      <formula>0</formula>
    </cfRule>
    <cfRule type="cellIs" dxfId="0" priority="4548" operator="equal">
      <formula>0</formula>
    </cfRule>
    <cfRule type="cellIs" dxfId="0" priority="4547" operator="equal">
      <formula>0</formula>
    </cfRule>
    <cfRule type="cellIs" dxfId="0" priority="4546" operator="equal">
      <formula>0</formula>
    </cfRule>
    <cfRule type="cellIs" dxfId="0" priority="4545" operator="equal">
      <formula>0</formula>
    </cfRule>
    <cfRule type="cellIs" dxfId="0" priority="4544" operator="equal">
      <formula>0</formula>
    </cfRule>
    <cfRule type="cellIs" dxfId="0" priority="4543" operator="equal">
      <formula>0</formula>
    </cfRule>
    <cfRule type="cellIs" dxfId="0" priority="4542" operator="equal">
      <formula>0</formula>
    </cfRule>
    <cfRule type="cellIs" dxfId="0" priority="4541" operator="equal">
      <formula>0</formula>
    </cfRule>
    <cfRule type="cellIs" dxfId="0" priority="4540" operator="equal">
      <formula>0</formula>
    </cfRule>
    <cfRule type="cellIs" dxfId="0" priority="4539" operator="equal">
      <formula>0</formula>
    </cfRule>
    <cfRule type="cellIs" dxfId="0" priority="4538" operator="equal">
      <formula>0</formula>
    </cfRule>
    <cfRule type="cellIs" dxfId="0" priority="4537" operator="equal">
      <formula>0</formula>
    </cfRule>
    <cfRule type="cellIs" dxfId="0" priority="4536" operator="equal">
      <formula>0</formula>
    </cfRule>
    <cfRule type="cellIs" dxfId="0" priority="4535" operator="equal">
      <formula>0</formula>
    </cfRule>
    <cfRule type="cellIs" dxfId="0" priority="4534" operator="equal">
      <formula>0</formula>
    </cfRule>
    <cfRule type="cellIs" dxfId="0" priority="4533" operator="equal">
      <formula>0</formula>
    </cfRule>
    <cfRule type="cellIs" dxfId="0" priority="4532" operator="equal">
      <formula>0</formula>
    </cfRule>
    <cfRule type="cellIs" dxfId="0" priority="4531" operator="equal">
      <formula>0</formula>
    </cfRule>
    <cfRule type="cellIs" dxfId="0" priority="4530" operator="equal">
      <formula>0</formula>
    </cfRule>
    <cfRule type="cellIs" dxfId="0" priority="4529" operator="equal">
      <formula>0</formula>
    </cfRule>
    <cfRule type="cellIs" dxfId="0" priority="4528" operator="equal">
      <formula>0</formula>
    </cfRule>
    <cfRule type="cellIs" dxfId="0" priority="4527" operator="equal">
      <formula>0</formula>
    </cfRule>
    <cfRule type="cellIs" dxfId="0" priority="4526" operator="equal">
      <formula>0</formula>
    </cfRule>
    <cfRule type="cellIs" dxfId="0" priority="4525" operator="equal">
      <formula>0</formula>
    </cfRule>
    <cfRule type="cellIs" dxfId="0" priority="4524" operator="equal">
      <formula>0</formula>
    </cfRule>
    <cfRule type="cellIs" dxfId="0" priority="4523" operator="equal">
      <formula>0</formula>
    </cfRule>
    <cfRule type="cellIs" dxfId="0" priority="4522" operator="equal">
      <formula>0</formula>
    </cfRule>
    <cfRule type="cellIs" dxfId="0" priority="4521" operator="equal">
      <formula>0</formula>
    </cfRule>
    <cfRule type="cellIs" dxfId="0" priority="4520" operator="equal">
      <formula>0</formula>
    </cfRule>
    <cfRule type="cellIs" dxfId="0" priority="4519" operator="equal">
      <formula>0</formula>
    </cfRule>
    <cfRule type="cellIs" dxfId="0" priority="4518" operator="equal">
      <formula>0</formula>
    </cfRule>
    <cfRule type="cellIs" dxfId="0" priority="4517" operator="equal">
      <formula>0</formula>
    </cfRule>
    <cfRule type="cellIs" dxfId="0" priority="4516" operator="equal">
      <formula>0</formula>
    </cfRule>
    <cfRule type="cellIs" dxfId="0" priority="4515" operator="equal">
      <formula>0</formula>
    </cfRule>
    <cfRule type="cellIs" dxfId="0" priority="4514" operator="equal">
      <formula>0</formula>
    </cfRule>
    <cfRule type="cellIs" dxfId="0" priority="4513" operator="equal">
      <formula>0</formula>
    </cfRule>
    <cfRule type="cellIs" dxfId="0" priority="4512" operator="equal">
      <formula>0</formula>
    </cfRule>
    <cfRule type="cellIs" dxfId="0" priority="4511" operator="equal">
      <formula>0</formula>
    </cfRule>
    <cfRule type="cellIs" dxfId="0" priority="4510" operator="equal">
      <formula>0</formula>
    </cfRule>
    <cfRule type="cellIs" dxfId="0" priority="4509" operator="equal">
      <formula>0</formula>
    </cfRule>
    <cfRule type="cellIs" dxfId="0" priority="4508" operator="equal">
      <formula>0</formula>
    </cfRule>
    <cfRule type="cellIs" dxfId="0" priority="4507" operator="equal">
      <formula>0</formula>
    </cfRule>
    <cfRule type="cellIs" dxfId="0" priority="4506" operator="equal">
      <formula>0</formula>
    </cfRule>
    <cfRule type="cellIs" dxfId="0" priority="4505" operator="equal">
      <formula>0</formula>
    </cfRule>
    <cfRule type="cellIs" dxfId="0" priority="4504" operator="equal">
      <formula>0</formula>
    </cfRule>
    <cfRule type="cellIs" dxfId="0" priority="4503" operator="equal">
      <formula>0</formula>
    </cfRule>
    <cfRule type="cellIs" dxfId="0" priority="4502" operator="equal">
      <formula>0</formula>
    </cfRule>
    <cfRule type="cellIs" dxfId="0" priority="4501" operator="equal">
      <formula>0</formula>
    </cfRule>
    <cfRule type="cellIs" dxfId="0" priority="4500" operator="equal">
      <formula>0</formula>
    </cfRule>
    <cfRule type="cellIs" dxfId="0" priority="4499" operator="equal">
      <formula>0</formula>
    </cfRule>
    <cfRule type="cellIs" dxfId="0" priority="4498" operator="equal">
      <formula>0</formula>
    </cfRule>
    <cfRule type="cellIs" dxfId="0" priority="4497" operator="equal">
      <formula>0</formula>
    </cfRule>
    <cfRule type="cellIs" dxfId="0" priority="4496" operator="equal">
      <formula>0</formula>
    </cfRule>
    <cfRule type="cellIs" dxfId="0" priority="4495" operator="equal">
      <formula>0</formula>
    </cfRule>
    <cfRule type="cellIs" dxfId="0" priority="4494" operator="equal">
      <formula>0</formula>
    </cfRule>
    <cfRule type="cellIs" dxfId="0" priority="4493" operator="equal">
      <formula>0</formula>
    </cfRule>
    <cfRule type="cellIs" dxfId="0" priority="4492" operator="equal">
      <formula>0</formula>
    </cfRule>
    <cfRule type="cellIs" dxfId="0" priority="4491" operator="equal">
      <formula>0</formula>
    </cfRule>
    <cfRule type="cellIs" dxfId="0" priority="4490" operator="equal">
      <formula>0</formula>
    </cfRule>
    <cfRule type="cellIs" dxfId="0" priority="4489" operator="equal">
      <formula>0</formula>
    </cfRule>
    <cfRule type="cellIs" dxfId="0" priority="4488" operator="equal">
      <formula>0</formula>
    </cfRule>
    <cfRule type="cellIs" dxfId="0" priority="4487" operator="equal">
      <formula>0</formula>
    </cfRule>
    <cfRule type="cellIs" dxfId="0" priority="4486" operator="equal">
      <formula>0</formula>
    </cfRule>
    <cfRule type="cellIs" dxfId="0" priority="4485" operator="equal">
      <formula>0</formula>
    </cfRule>
    <cfRule type="cellIs" dxfId="0" priority="4484" operator="equal">
      <formula>0</formula>
    </cfRule>
    <cfRule type="cellIs" dxfId="0" priority="4483" operator="equal">
      <formula>0</formula>
    </cfRule>
    <cfRule type="cellIs" dxfId="0" priority="4482" operator="equal">
      <formula>0</formula>
    </cfRule>
    <cfRule type="cellIs" dxfId="0" priority="4481" operator="equal">
      <formula>0</formula>
    </cfRule>
    <cfRule type="cellIs" dxfId="0" priority="4480" operator="equal">
      <formula>0</formula>
    </cfRule>
    <cfRule type="cellIs" dxfId="0" priority="4479" operator="equal">
      <formula>0</formula>
    </cfRule>
    <cfRule type="cellIs" dxfId="0" priority="4478" operator="equal">
      <formula>0</formula>
    </cfRule>
    <cfRule type="cellIs" dxfId="0" priority="4477" operator="equal">
      <formula>0</formula>
    </cfRule>
    <cfRule type="cellIs" dxfId="0" priority="4476" operator="equal">
      <formula>0</formula>
    </cfRule>
    <cfRule type="cellIs" dxfId="0" priority="4475" operator="equal">
      <formula>0</formula>
    </cfRule>
    <cfRule type="cellIs" dxfId="0" priority="4474" operator="equal">
      <formula>0</formula>
    </cfRule>
    <cfRule type="cellIs" dxfId="0" priority="4473" operator="equal">
      <formula>0</formula>
    </cfRule>
    <cfRule type="cellIs" dxfId="0" priority="4472" operator="equal">
      <formula>0</formula>
    </cfRule>
    <cfRule type="cellIs" dxfId="0" priority="4471" operator="equal">
      <formula>0</formula>
    </cfRule>
    <cfRule type="cellIs" dxfId="0" priority="4470" operator="equal">
      <formula>0</formula>
    </cfRule>
    <cfRule type="cellIs" dxfId="0" priority="4469" operator="equal">
      <formula>0</formula>
    </cfRule>
    <cfRule type="cellIs" dxfId="0" priority="4468" operator="equal">
      <formula>0</formula>
    </cfRule>
    <cfRule type="cellIs" dxfId="0" priority="4467" operator="equal">
      <formula>0</formula>
    </cfRule>
    <cfRule type="cellIs" dxfId="0" priority="4466" operator="equal">
      <formula>0</formula>
    </cfRule>
    <cfRule type="cellIs" dxfId="0" priority="4465" operator="equal">
      <formula>0</formula>
    </cfRule>
    <cfRule type="cellIs" dxfId="0" priority="4464" operator="equal">
      <formula>0</formula>
    </cfRule>
    <cfRule type="cellIs" dxfId="0" priority="4463" operator="equal">
      <formula>0</formula>
    </cfRule>
    <cfRule type="cellIs" dxfId="0" priority="4462" operator="equal">
      <formula>0</formula>
    </cfRule>
    <cfRule type="cellIs" dxfId="0" priority="4461" operator="equal">
      <formula>0</formula>
    </cfRule>
    <cfRule type="cellIs" dxfId="0" priority="4460" operator="equal">
      <formula>0</formula>
    </cfRule>
    <cfRule type="cellIs" dxfId="0" priority="4459" operator="equal">
      <formula>0</formula>
    </cfRule>
    <cfRule type="cellIs" dxfId="0" priority="4458" operator="equal">
      <formula>0</formula>
    </cfRule>
    <cfRule type="cellIs" dxfId="0" priority="4457" operator="equal">
      <formula>0</formula>
    </cfRule>
    <cfRule type="cellIs" dxfId="0" priority="4456" operator="equal">
      <formula>0</formula>
    </cfRule>
    <cfRule type="cellIs" dxfId="0" priority="4455" operator="equal">
      <formula>0</formula>
    </cfRule>
    <cfRule type="cellIs" dxfId="0" priority="4454" operator="equal">
      <formula>0</formula>
    </cfRule>
    <cfRule type="cellIs" dxfId="0" priority="4453" operator="equal">
      <formula>0</formula>
    </cfRule>
    <cfRule type="cellIs" dxfId="0" priority="4452" operator="equal">
      <formula>0</formula>
    </cfRule>
    <cfRule type="cellIs" dxfId="0" priority="4451" operator="equal">
      <formula>0</formula>
    </cfRule>
    <cfRule type="cellIs" dxfId="0" priority="4450" operator="equal">
      <formula>0</formula>
    </cfRule>
    <cfRule type="cellIs" dxfId="0" priority="4449" operator="equal">
      <formula>0</formula>
    </cfRule>
    <cfRule type="cellIs" dxfId="0" priority="4448" operator="equal">
      <formula>0</formula>
    </cfRule>
    <cfRule type="cellIs" dxfId="0" priority="4447" operator="equal">
      <formula>0</formula>
    </cfRule>
    <cfRule type="cellIs" dxfId="0" priority="4446" operator="equal">
      <formula>0</formula>
    </cfRule>
    <cfRule type="cellIs" dxfId="0" priority="4445" operator="equal">
      <formula>0</formula>
    </cfRule>
    <cfRule type="cellIs" dxfId="0" priority="4444" operator="equal">
      <formula>0</formula>
    </cfRule>
    <cfRule type="cellIs" dxfId="0" priority="4443" operator="equal">
      <formula>0</formula>
    </cfRule>
    <cfRule type="cellIs" dxfId="0" priority="4442" operator="equal">
      <formula>0</formula>
    </cfRule>
    <cfRule type="cellIs" dxfId="0" priority="4441" operator="equal">
      <formula>0</formula>
    </cfRule>
    <cfRule type="cellIs" dxfId="0" priority="4440" operator="equal">
      <formula>0</formula>
    </cfRule>
    <cfRule type="cellIs" dxfId="0" priority="4439" operator="equal">
      <formula>0</formula>
    </cfRule>
    <cfRule type="cellIs" dxfId="0" priority="4438" operator="equal">
      <formula>0</formula>
    </cfRule>
    <cfRule type="cellIs" dxfId="0" priority="4437" operator="equal">
      <formula>0</formula>
    </cfRule>
    <cfRule type="cellIs" dxfId="0" priority="4436" operator="equal">
      <formula>0</formula>
    </cfRule>
    <cfRule type="cellIs" dxfId="0" priority="4435" operator="equal">
      <formula>0</formula>
    </cfRule>
    <cfRule type="cellIs" dxfId="0" priority="4434" operator="equal">
      <formula>0</formula>
    </cfRule>
    <cfRule type="cellIs" dxfId="0" priority="4433" operator="equal">
      <formula>0</formula>
    </cfRule>
    <cfRule type="cellIs" dxfId="0" priority="4432" operator="equal">
      <formula>0</formula>
    </cfRule>
    <cfRule type="cellIs" dxfId="0" priority="4431" operator="equal">
      <formula>0</formula>
    </cfRule>
    <cfRule type="cellIs" dxfId="0" priority="4430" operator="equal">
      <formula>0</formula>
    </cfRule>
    <cfRule type="cellIs" dxfId="0" priority="4429" operator="equal">
      <formula>0</formula>
    </cfRule>
    <cfRule type="cellIs" dxfId="0" priority="4428" operator="equal">
      <formula>0</formula>
    </cfRule>
    <cfRule type="cellIs" dxfId="0" priority="4427" operator="equal">
      <formula>0</formula>
    </cfRule>
    <cfRule type="cellIs" dxfId="0" priority="4426" operator="equal">
      <formula>0</formula>
    </cfRule>
    <cfRule type="cellIs" dxfId="0" priority="4425" operator="equal">
      <formula>0</formula>
    </cfRule>
  </conditionalFormatting>
  <conditionalFormatting sqref="D606">
    <cfRule type="cellIs" dxfId="0" priority="2785" operator="equal">
      <formula>0</formula>
    </cfRule>
    <cfRule type="cellIs" dxfId="0" priority="2786" operator="equal">
      <formula>0</formula>
    </cfRule>
    <cfRule type="cellIs" dxfId="0" priority="2787" operator="equal">
      <formula>0</formula>
    </cfRule>
    <cfRule type="cellIs" dxfId="0" priority="2788" operator="equal">
      <formula>0</formula>
    </cfRule>
    <cfRule type="cellIs" dxfId="0" priority="2789" operator="equal">
      <formula>0</formula>
    </cfRule>
    <cfRule type="cellIs" dxfId="0" priority="2790" operator="equal">
      <formula>0</formula>
    </cfRule>
    <cfRule type="cellIs" dxfId="0" priority="2791" operator="equal">
      <formula>0</formula>
    </cfRule>
    <cfRule type="cellIs" dxfId="0" priority="2792" operator="equal">
      <formula>0</formula>
    </cfRule>
    <cfRule type="cellIs" dxfId="0" priority="2793" operator="equal">
      <formula>0</formula>
    </cfRule>
    <cfRule type="cellIs" dxfId="0" priority="2794" operator="equal">
      <formula>0</formula>
    </cfRule>
    <cfRule type="cellIs" dxfId="0" priority="2795" operator="equal">
      <formula>0</formula>
    </cfRule>
    <cfRule type="cellIs" dxfId="0" priority="2796" operator="equal">
      <formula>0</formula>
    </cfRule>
    <cfRule type="cellIs" dxfId="0" priority="2797" operator="equal">
      <formula>0</formula>
    </cfRule>
    <cfRule type="cellIs" dxfId="0" priority="2798" operator="equal">
      <formula>0</formula>
    </cfRule>
    <cfRule type="cellIs" dxfId="0" priority="2799" operator="equal">
      <formula>0</formula>
    </cfRule>
    <cfRule type="cellIs" dxfId="0" priority="2800" operator="equal">
      <formula>0</formula>
    </cfRule>
    <cfRule type="cellIs" dxfId="0" priority="2801" operator="equal">
      <formula>0</formula>
    </cfRule>
    <cfRule type="cellIs" dxfId="0" priority="2802" operator="equal">
      <formula>0</formula>
    </cfRule>
    <cfRule type="cellIs" dxfId="0" priority="2803" operator="equal">
      <formula>0</formula>
    </cfRule>
    <cfRule type="cellIs" dxfId="0" priority="2804" operator="equal">
      <formula>0</formula>
    </cfRule>
    <cfRule type="cellIs" dxfId="0" priority="2805" operator="equal">
      <formula>0</formula>
    </cfRule>
    <cfRule type="cellIs" dxfId="0" priority="2806" operator="equal">
      <formula>0</formula>
    </cfRule>
    <cfRule type="cellIs" dxfId="0" priority="2807" operator="equal">
      <formula>0</formula>
    </cfRule>
    <cfRule type="cellIs" dxfId="0" priority="2808" operator="equal">
      <formula>0</formula>
    </cfRule>
    <cfRule type="cellIs" dxfId="0" priority="2809" operator="equal">
      <formula>0</formula>
    </cfRule>
    <cfRule type="cellIs" dxfId="0" priority="2810" operator="equal">
      <formula>0</formula>
    </cfRule>
    <cfRule type="cellIs" dxfId="0" priority="2811" operator="equal">
      <formula>0</formula>
    </cfRule>
    <cfRule type="cellIs" dxfId="0" priority="2812" operator="equal">
      <formula>0</formula>
    </cfRule>
    <cfRule type="cellIs" dxfId="0" priority="2813" operator="equal">
      <formula>0</formula>
    </cfRule>
    <cfRule type="cellIs" dxfId="0" priority="2814" operator="equal">
      <formula>0</formula>
    </cfRule>
    <cfRule type="cellIs" dxfId="0" priority="2815" operator="equal">
      <formula>0</formula>
    </cfRule>
    <cfRule type="cellIs" dxfId="0" priority="2816" operator="equal">
      <formula>0</formula>
    </cfRule>
    <cfRule type="cellIs" dxfId="0" priority="2817" operator="equal">
      <formula>0</formula>
    </cfRule>
    <cfRule type="cellIs" dxfId="0" priority="2818" operator="equal">
      <formula>0</formula>
    </cfRule>
    <cfRule type="cellIs" dxfId="0" priority="2819" operator="equal">
      <formula>0</formula>
    </cfRule>
    <cfRule type="cellIs" dxfId="0" priority="2820" operator="equal">
      <formula>0</formula>
    </cfRule>
    <cfRule type="cellIs" dxfId="0" priority="2821" operator="equal">
      <formula>0</formula>
    </cfRule>
    <cfRule type="cellIs" dxfId="0" priority="2822" operator="equal">
      <formula>0</formula>
    </cfRule>
    <cfRule type="cellIs" dxfId="0" priority="2823" operator="equal">
      <formula>0</formula>
    </cfRule>
    <cfRule type="cellIs" dxfId="0" priority="2824" operator="equal">
      <formula>0</formula>
    </cfRule>
    <cfRule type="cellIs" dxfId="0" priority="2825" operator="equal">
      <formula>0</formula>
    </cfRule>
    <cfRule type="cellIs" dxfId="0" priority="2826" operator="equal">
      <formula>0</formula>
    </cfRule>
    <cfRule type="cellIs" dxfId="0" priority="2827" operator="equal">
      <formula>0</formula>
    </cfRule>
    <cfRule type="cellIs" dxfId="0" priority="2828" operator="equal">
      <formula>0</formula>
    </cfRule>
    <cfRule type="cellIs" dxfId="0" priority="2829" operator="equal">
      <formula>0</formula>
    </cfRule>
    <cfRule type="cellIs" dxfId="0" priority="2830" operator="equal">
      <formula>0</formula>
    </cfRule>
    <cfRule type="cellIs" dxfId="0" priority="2831" operator="equal">
      <formula>0</formula>
    </cfRule>
    <cfRule type="cellIs" dxfId="0" priority="2832" operator="equal">
      <formula>0</formula>
    </cfRule>
    <cfRule type="cellIs" dxfId="0" priority="2833" operator="equal">
      <formula>0</formula>
    </cfRule>
    <cfRule type="cellIs" dxfId="0" priority="2834" operator="equal">
      <formula>0</formula>
    </cfRule>
    <cfRule type="cellIs" dxfId="0" priority="2835" operator="equal">
      <formula>0</formula>
    </cfRule>
    <cfRule type="cellIs" dxfId="0" priority="2836" operator="equal">
      <formula>0</formula>
    </cfRule>
    <cfRule type="cellIs" dxfId="0" priority="2837" operator="equal">
      <formula>0</formula>
    </cfRule>
    <cfRule type="cellIs" dxfId="0" priority="2838" operator="equal">
      <formula>0</formula>
    </cfRule>
    <cfRule type="cellIs" dxfId="0" priority="2839" operator="equal">
      <formula>0</formula>
    </cfRule>
    <cfRule type="cellIs" dxfId="0" priority="2840" operator="equal">
      <formula>0</formula>
    </cfRule>
    <cfRule type="cellIs" dxfId="0" priority="2841" operator="equal">
      <formula>0</formula>
    </cfRule>
    <cfRule type="cellIs" dxfId="0" priority="2842" operator="equal">
      <formula>0</formula>
    </cfRule>
    <cfRule type="cellIs" dxfId="0" priority="2843" operator="equal">
      <formula>0</formula>
    </cfRule>
    <cfRule type="cellIs" dxfId="0" priority="2844" operator="equal">
      <formula>0</formula>
    </cfRule>
    <cfRule type="cellIs" dxfId="0" priority="2845" operator="equal">
      <formula>0</formula>
    </cfRule>
    <cfRule type="cellIs" dxfId="0" priority="2846" operator="equal">
      <formula>0</formula>
    </cfRule>
    <cfRule type="cellIs" dxfId="0" priority="2847" operator="equal">
      <formula>0</formula>
    </cfRule>
    <cfRule type="cellIs" dxfId="0" priority="2848" operator="equal">
      <formula>0</formula>
    </cfRule>
    <cfRule type="cellIs" dxfId="0" priority="2849" operator="equal">
      <formula>0</formula>
    </cfRule>
    <cfRule type="cellIs" dxfId="0" priority="2850" operator="equal">
      <formula>0</formula>
    </cfRule>
    <cfRule type="cellIs" dxfId="0" priority="2851" operator="equal">
      <formula>0</formula>
    </cfRule>
    <cfRule type="cellIs" dxfId="0" priority="2852" operator="equal">
      <formula>0</formula>
    </cfRule>
    <cfRule type="cellIs" dxfId="0" priority="2853" operator="equal">
      <formula>0</formula>
    </cfRule>
    <cfRule type="cellIs" dxfId="0" priority="2854" operator="equal">
      <formula>0</formula>
    </cfRule>
    <cfRule type="cellIs" dxfId="0" priority="2855" operator="equal">
      <formula>0</formula>
    </cfRule>
    <cfRule type="cellIs" dxfId="0" priority="2856" operator="equal">
      <formula>0</formula>
    </cfRule>
    <cfRule type="cellIs" dxfId="0" priority="2857" operator="equal">
      <formula>0</formula>
    </cfRule>
    <cfRule type="cellIs" dxfId="0" priority="2858" operator="equal">
      <formula>0</formula>
    </cfRule>
    <cfRule type="cellIs" dxfId="0" priority="2859" operator="equal">
      <formula>0</formula>
    </cfRule>
    <cfRule type="cellIs" dxfId="0" priority="2860" operator="equal">
      <formula>0</formula>
    </cfRule>
    <cfRule type="cellIs" dxfId="0" priority="2861" operator="equal">
      <formula>0</formula>
    </cfRule>
    <cfRule type="cellIs" dxfId="0" priority="2862" operator="equal">
      <formula>0</formula>
    </cfRule>
    <cfRule type="cellIs" dxfId="0" priority="2863" operator="equal">
      <formula>0</formula>
    </cfRule>
    <cfRule type="cellIs" dxfId="0" priority="2864" operator="equal">
      <formula>0</formula>
    </cfRule>
    <cfRule type="cellIs" dxfId="0" priority="2865" operator="equal">
      <formula>0</formula>
    </cfRule>
    <cfRule type="cellIs" dxfId="0" priority="2866" operator="equal">
      <formula>0</formula>
    </cfRule>
    <cfRule type="cellIs" dxfId="0" priority="2867" operator="equal">
      <formula>0</formula>
    </cfRule>
    <cfRule type="cellIs" dxfId="0" priority="2868" operator="equal">
      <formula>0</formula>
    </cfRule>
    <cfRule type="cellIs" dxfId="0" priority="2869" operator="equal">
      <formula>0</formula>
    </cfRule>
    <cfRule type="cellIs" dxfId="0" priority="2870" operator="equal">
      <formula>0</formula>
    </cfRule>
    <cfRule type="cellIs" dxfId="0" priority="2871" operator="equal">
      <formula>0</formula>
    </cfRule>
    <cfRule type="cellIs" dxfId="0" priority="2872" operator="equal">
      <formula>0</formula>
    </cfRule>
    <cfRule type="cellIs" dxfId="0" priority="2873" operator="equal">
      <formula>0</formula>
    </cfRule>
    <cfRule type="cellIs" dxfId="0" priority="2874" operator="equal">
      <formula>0</formula>
    </cfRule>
    <cfRule type="cellIs" dxfId="0" priority="2875" operator="equal">
      <formula>0</formula>
    </cfRule>
    <cfRule type="cellIs" dxfId="0" priority="2876" operator="equal">
      <formula>0</formula>
    </cfRule>
    <cfRule type="cellIs" dxfId="0" priority="2877" operator="equal">
      <formula>0</formula>
    </cfRule>
    <cfRule type="cellIs" dxfId="0" priority="2878" operator="equal">
      <formula>0</formula>
    </cfRule>
    <cfRule type="cellIs" dxfId="0" priority="2879" operator="equal">
      <formula>0</formula>
    </cfRule>
    <cfRule type="cellIs" dxfId="0" priority="2880" operator="equal">
      <formula>0</formula>
    </cfRule>
    <cfRule type="cellIs" dxfId="0" priority="2881" operator="equal">
      <formula>0</formula>
    </cfRule>
    <cfRule type="cellIs" dxfId="0" priority="2882" operator="equal">
      <formula>0</formula>
    </cfRule>
    <cfRule type="cellIs" dxfId="0" priority="2883" operator="equal">
      <formula>0</formula>
    </cfRule>
    <cfRule type="cellIs" dxfId="0" priority="2884" operator="equal">
      <formula>0</formula>
    </cfRule>
    <cfRule type="cellIs" dxfId="0" priority="2885" operator="equal">
      <formula>0</formula>
    </cfRule>
    <cfRule type="cellIs" dxfId="0" priority="2886" operator="equal">
      <formula>0</formula>
    </cfRule>
    <cfRule type="cellIs" dxfId="0" priority="2887" operator="equal">
      <formula>0</formula>
    </cfRule>
    <cfRule type="cellIs" dxfId="0" priority="2888" operator="equal">
      <formula>0</formula>
    </cfRule>
    <cfRule type="cellIs" dxfId="0" priority="2889" operator="equal">
      <formula>0</formula>
    </cfRule>
    <cfRule type="cellIs" dxfId="0" priority="2890" operator="equal">
      <formula>0</formula>
    </cfRule>
    <cfRule type="cellIs" dxfId="0" priority="2891" operator="equal">
      <formula>0</formula>
    </cfRule>
    <cfRule type="cellIs" dxfId="0" priority="2892" operator="equal">
      <formula>0</formula>
    </cfRule>
    <cfRule type="cellIs" dxfId="0" priority="2893" operator="equal">
      <formula>0</formula>
    </cfRule>
    <cfRule type="cellIs" dxfId="0" priority="2894" operator="equal">
      <formula>0</formula>
    </cfRule>
    <cfRule type="cellIs" dxfId="0" priority="2895" operator="equal">
      <formula>0</formula>
    </cfRule>
    <cfRule type="cellIs" dxfId="0" priority="2896" operator="equal">
      <formula>0</formula>
    </cfRule>
    <cfRule type="cellIs" dxfId="0" priority="2897" operator="equal">
      <formula>0</formula>
    </cfRule>
    <cfRule type="cellIs" dxfId="0" priority="2898" operator="equal">
      <formula>0</formula>
    </cfRule>
    <cfRule type="cellIs" dxfId="0" priority="2899" operator="equal">
      <formula>0</formula>
    </cfRule>
    <cfRule type="cellIs" dxfId="0" priority="2900" operator="equal">
      <formula>0</formula>
    </cfRule>
    <cfRule type="cellIs" dxfId="0" priority="2901" operator="equal">
      <formula>0</formula>
    </cfRule>
    <cfRule type="cellIs" dxfId="0" priority="2902" operator="equal">
      <formula>0</formula>
    </cfRule>
    <cfRule type="cellIs" dxfId="0" priority="2903" operator="equal">
      <formula>0</formula>
    </cfRule>
    <cfRule type="cellIs" dxfId="0" priority="2904" operator="equal">
      <formula>0</formula>
    </cfRule>
    <cfRule type="cellIs" dxfId="0" priority="2905" operator="equal">
      <formula>0</formula>
    </cfRule>
    <cfRule type="cellIs" dxfId="0" priority="2906" operator="equal">
      <formula>0</formula>
    </cfRule>
    <cfRule type="cellIs" dxfId="0" priority="2907" operator="equal">
      <formula>0</formula>
    </cfRule>
    <cfRule type="cellIs" dxfId="0" priority="2908" operator="equal">
      <formula>0</formula>
    </cfRule>
    <cfRule type="cellIs" dxfId="0" priority="2909" operator="equal">
      <formula>0</formula>
    </cfRule>
    <cfRule type="cellIs" dxfId="0" priority="2910" operator="equal">
      <formula>0</formula>
    </cfRule>
    <cfRule type="cellIs" dxfId="0" priority="2911" operator="equal">
      <formula>0</formula>
    </cfRule>
    <cfRule type="cellIs" dxfId="0" priority="2912" operator="equal">
      <formula>0</formula>
    </cfRule>
    <cfRule type="cellIs" dxfId="0" priority="2913" operator="equal">
      <formula>0</formula>
    </cfRule>
    <cfRule type="cellIs" dxfId="0" priority="2914" operator="equal">
      <formula>0</formula>
    </cfRule>
    <cfRule type="cellIs" dxfId="0" priority="2915" operator="equal">
      <formula>0</formula>
    </cfRule>
    <cfRule type="cellIs" dxfId="0" priority="2916" operator="equal">
      <formula>0</formula>
    </cfRule>
    <cfRule type="cellIs" dxfId="0" priority="2917" operator="equal">
      <formula>0</formula>
    </cfRule>
    <cfRule type="cellIs" dxfId="0" priority="2918" operator="equal">
      <formula>0</formula>
    </cfRule>
    <cfRule type="cellIs" dxfId="0" priority="2919" operator="equal">
      <formula>0</formula>
    </cfRule>
    <cfRule type="cellIs" dxfId="0" priority="2920" operator="equal">
      <formula>0</formula>
    </cfRule>
    <cfRule type="cellIs" dxfId="0" priority="2921" operator="equal">
      <formula>0</formula>
    </cfRule>
    <cfRule type="cellIs" dxfId="0" priority="2922" operator="equal">
      <formula>0</formula>
    </cfRule>
    <cfRule type="cellIs" dxfId="0" priority="2923" operator="equal">
      <formula>0</formula>
    </cfRule>
    <cfRule type="cellIs" dxfId="0" priority="2924" operator="equal">
      <formula>0</formula>
    </cfRule>
    <cfRule type="cellIs" dxfId="0" priority="2925" operator="equal">
      <formula>0</formula>
    </cfRule>
    <cfRule type="cellIs" dxfId="0" priority="2926" operator="equal">
      <formula>0</formula>
    </cfRule>
    <cfRule type="cellIs" dxfId="0" priority="2927" operator="equal">
      <formula>0</formula>
    </cfRule>
    <cfRule type="cellIs" dxfId="0" priority="2928" operator="equal">
      <formula>0</formula>
    </cfRule>
    <cfRule type="cellIs" dxfId="0" priority="2929" operator="equal">
      <formula>0</formula>
    </cfRule>
    <cfRule type="cellIs" dxfId="0" priority="2930" operator="equal">
      <formula>0</formula>
    </cfRule>
    <cfRule type="cellIs" dxfId="0" priority="2931" operator="equal">
      <formula>0</formula>
    </cfRule>
    <cfRule type="cellIs" dxfId="0" priority="2932" operator="equal">
      <formula>0</formula>
    </cfRule>
    <cfRule type="cellIs" dxfId="0" priority="2933" operator="equal">
      <formula>0</formula>
    </cfRule>
    <cfRule type="cellIs" dxfId="0" priority="2934" operator="equal">
      <formula>0</formula>
    </cfRule>
    <cfRule type="cellIs" dxfId="0" priority="2935" operator="equal">
      <formula>0</formula>
    </cfRule>
    <cfRule type="cellIs" dxfId="0" priority="2936" operator="equal">
      <formula>0</formula>
    </cfRule>
    <cfRule type="cellIs" dxfId="0" priority="2937" operator="equal">
      <formula>0</formula>
    </cfRule>
    <cfRule type="cellIs" dxfId="0" priority="2938" operator="equal">
      <formula>0</formula>
    </cfRule>
    <cfRule type="cellIs" dxfId="0" priority="2939" operator="equal">
      <formula>0</formula>
    </cfRule>
    <cfRule type="cellIs" dxfId="0" priority="2940" operator="equal">
      <formula>0</formula>
    </cfRule>
    <cfRule type="cellIs" dxfId="0" priority="2941" operator="equal">
      <formula>0</formula>
    </cfRule>
    <cfRule type="cellIs" dxfId="0" priority="2942" operator="equal">
      <formula>0</formula>
    </cfRule>
    <cfRule type="cellIs" dxfId="0" priority="2943" operator="equal">
      <formula>0</formula>
    </cfRule>
    <cfRule type="cellIs" dxfId="0" priority="2944" operator="equal">
      <formula>0</formula>
    </cfRule>
    <cfRule type="cellIs" dxfId="0" priority="2945" operator="equal">
      <formula>0</formula>
    </cfRule>
    <cfRule type="cellIs" dxfId="0" priority="2946" operator="equal">
      <formula>0</formula>
    </cfRule>
    <cfRule type="cellIs" dxfId="0" priority="2947" operator="equal">
      <formula>0</formula>
    </cfRule>
    <cfRule type="cellIs" dxfId="0" priority="2948" operator="equal">
      <formula>0</formula>
    </cfRule>
    <cfRule type="cellIs" dxfId="0" priority="2949" operator="equal">
      <formula>0</formula>
    </cfRule>
    <cfRule type="cellIs" dxfId="0" priority="2950" operator="equal">
      <formula>0</formula>
    </cfRule>
    <cfRule type="cellIs" dxfId="0" priority="2951" operator="equal">
      <formula>0</formula>
    </cfRule>
    <cfRule type="cellIs" dxfId="0" priority="2952" operator="equal">
      <formula>0</formula>
    </cfRule>
    <cfRule type="cellIs" dxfId="0" priority="2953" operator="equal">
      <formula>0</formula>
    </cfRule>
    <cfRule type="cellIs" dxfId="0" priority="2954" operator="equal">
      <formula>0</formula>
    </cfRule>
    <cfRule type="cellIs" dxfId="0" priority="2955" operator="equal">
      <formula>0</formula>
    </cfRule>
    <cfRule type="cellIs" dxfId="0" priority="2956" operator="equal">
      <formula>0</formula>
    </cfRule>
    <cfRule type="cellIs" dxfId="0" priority="2957" operator="equal">
      <formula>0</formula>
    </cfRule>
    <cfRule type="cellIs" dxfId="0" priority="2958" operator="equal">
      <formula>0</formula>
    </cfRule>
    <cfRule type="cellIs" dxfId="0" priority="2959" operator="equal">
      <formula>0</formula>
    </cfRule>
    <cfRule type="cellIs" dxfId="0" priority="2960" operator="equal">
      <formula>0</formula>
    </cfRule>
    <cfRule type="cellIs" dxfId="0" priority="2961" operator="equal">
      <formula>0</formula>
    </cfRule>
    <cfRule type="cellIs" dxfId="0" priority="2962" operator="equal">
      <formula>0</formula>
    </cfRule>
    <cfRule type="cellIs" dxfId="0" priority="2963" operator="equal">
      <formula>0</formula>
    </cfRule>
    <cfRule type="cellIs" dxfId="0" priority="2964" operator="equal">
      <formula>0</formula>
    </cfRule>
    <cfRule type="cellIs" dxfId="0" priority="2965" operator="equal">
      <formula>0</formula>
    </cfRule>
    <cfRule type="cellIs" dxfId="0" priority="2966" operator="equal">
      <formula>0</formula>
    </cfRule>
    <cfRule type="cellIs" dxfId="0" priority="2967" operator="equal">
      <formula>0</formula>
    </cfRule>
    <cfRule type="cellIs" dxfId="0" priority="2968" operator="equal">
      <formula>0</formula>
    </cfRule>
    <cfRule type="cellIs" dxfId="0" priority="2969" operator="equal">
      <formula>0</formula>
    </cfRule>
    <cfRule type="cellIs" dxfId="0" priority="2970" operator="equal">
      <formula>0</formula>
    </cfRule>
    <cfRule type="cellIs" dxfId="0" priority="2971" operator="equal">
      <formula>0</formula>
    </cfRule>
    <cfRule type="cellIs" dxfId="0" priority="2972" operator="equal">
      <formula>0</formula>
    </cfRule>
    <cfRule type="cellIs" dxfId="0" priority="2973" operator="equal">
      <formula>0</formula>
    </cfRule>
    <cfRule type="cellIs" dxfId="0" priority="2974" operator="equal">
      <formula>0</formula>
    </cfRule>
    <cfRule type="cellIs" dxfId="0" priority="2975" operator="equal">
      <formula>0</formula>
    </cfRule>
    <cfRule type="cellIs" dxfId="0" priority="2976" operator="equal">
      <formula>0</formula>
    </cfRule>
    <cfRule type="cellIs" dxfId="0" priority="2977" operator="equal">
      <formula>0</formula>
    </cfRule>
    <cfRule type="cellIs" dxfId="0" priority="2978" operator="equal">
      <formula>0</formula>
    </cfRule>
    <cfRule type="cellIs" dxfId="0" priority="2979" operator="equal">
      <formula>0</formula>
    </cfRule>
    <cfRule type="cellIs" dxfId="0" priority="2980" operator="equal">
      <formula>0</formula>
    </cfRule>
    <cfRule type="cellIs" dxfId="0" priority="2981" operator="equal">
      <formula>0</formula>
    </cfRule>
    <cfRule type="cellIs" dxfId="0" priority="2982" operator="equal">
      <formula>0</formula>
    </cfRule>
    <cfRule type="cellIs" dxfId="0" priority="2983" operator="equal">
      <formula>0</formula>
    </cfRule>
    <cfRule type="cellIs" dxfId="0" priority="2984" operator="equal">
      <formula>0</formula>
    </cfRule>
    <cfRule type="cellIs" dxfId="0" priority="2985" operator="equal">
      <formula>0</formula>
    </cfRule>
    <cfRule type="cellIs" dxfId="0" priority="2986" operator="equal">
      <formula>0</formula>
    </cfRule>
    <cfRule type="cellIs" dxfId="0" priority="2987" operator="equal">
      <formula>0</formula>
    </cfRule>
    <cfRule type="cellIs" dxfId="0" priority="2988" operator="equal">
      <formula>0</formula>
    </cfRule>
    <cfRule type="cellIs" dxfId="0" priority="2989" operator="equal">
      <formula>0</formula>
    </cfRule>
    <cfRule type="cellIs" dxfId="0" priority="2990" operator="equal">
      <formula>0</formula>
    </cfRule>
    <cfRule type="cellIs" dxfId="0" priority="2991" operator="equal">
      <formula>0</formula>
    </cfRule>
    <cfRule type="cellIs" dxfId="0" priority="2992" operator="equal">
      <formula>0</formula>
    </cfRule>
    <cfRule type="cellIs" dxfId="0" priority="2993" operator="equal">
      <formula>0</formula>
    </cfRule>
    <cfRule type="cellIs" dxfId="0" priority="2994" operator="equal">
      <formula>0</formula>
    </cfRule>
    <cfRule type="cellIs" dxfId="0" priority="2995" operator="equal">
      <formula>0</formula>
    </cfRule>
    <cfRule type="cellIs" dxfId="0" priority="2996" operator="equal">
      <formula>0</formula>
    </cfRule>
    <cfRule type="cellIs" dxfId="0" priority="2997" operator="equal">
      <formula>0</formula>
    </cfRule>
    <cfRule type="cellIs" dxfId="0" priority="2998" operator="equal">
      <formula>0</formula>
    </cfRule>
    <cfRule type="cellIs" dxfId="0" priority="2999" operator="equal">
      <formula>0</formula>
    </cfRule>
    <cfRule type="cellIs" dxfId="0" priority="3000" operator="equal">
      <formula>0</formula>
    </cfRule>
    <cfRule type="cellIs" dxfId="0" priority="3001" operator="equal">
      <formula>0</formula>
    </cfRule>
    <cfRule type="cellIs" dxfId="0" priority="3002" operator="equal">
      <formula>0</formula>
    </cfRule>
    <cfRule type="cellIs" dxfId="0" priority="3003" operator="equal">
      <formula>0</formula>
    </cfRule>
    <cfRule type="cellIs" dxfId="0" priority="3004" operator="equal">
      <formula>0</formula>
    </cfRule>
    <cfRule type="cellIs" dxfId="0" priority="3005" operator="equal">
      <formula>0</formula>
    </cfRule>
    <cfRule type="cellIs" dxfId="0" priority="3006" operator="equal">
      <formula>0</formula>
    </cfRule>
    <cfRule type="cellIs" dxfId="0" priority="3007" operator="equal">
      <formula>0</formula>
    </cfRule>
    <cfRule type="cellIs" dxfId="0" priority="3008" operator="equal">
      <formula>0</formula>
    </cfRule>
    <cfRule type="cellIs" dxfId="0" priority="3009" operator="equal">
      <formula>0</formula>
    </cfRule>
    <cfRule type="cellIs" dxfId="0" priority="3010" operator="equal">
      <formula>0</formula>
    </cfRule>
    <cfRule type="cellIs" dxfId="0" priority="3011" operator="equal">
      <formula>0</formula>
    </cfRule>
    <cfRule type="cellIs" dxfId="0" priority="3012" operator="equal">
      <formula>0</formula>
    </cfRule>
    <cfRule type="cellIs" dxfId="0" priority="3013" operator="equal">
      <formula>0</formula>
    </cfRule>
    <cfRule type="cellIs" dxfId="0" priority="3014" operator="equal">
      <formula>0</formula>
    </cfRule>
    <cfRule type="cellIs" dxfId="0" priority="3015" operator="equal">
      <formula>0</formula>
    </cfRule>
    <cfRule type="cellIs" dxfId="0" priority="3016" operator="equal">
      <formula>0</formula>
    </cfRule>
    <cfRule type="cellIs" dxfId="0" priority="3017" operator="equal">
      <formula>0</formula>
    </cfRule>
    <cfRule type="cellIs" dxfId="0" priority="3018" operator="equal">
      <formula>0</formula>
    </cfRule>
    <cfRule type="cellIs" dxfId="0" priority="3019" operator="equal">
      <formula>0</formula>
    </cfRule>
    <cfRule type="cellIs" dxfId="0" priority="3020" operator="equal">
      <formula>0</formula>
    </cfRule>
    <cfRule type="cellIs" dxfId="0" priority="3021" operator="equal">
      <formula>0</formula>
    </cfRule>
    <cfRule type="cellIs" dxfId="0" priority="3022" operator="equal">
      <formula>0</formula>
    </cfRule>
    <cfRule type="cellIs" dxfId="0" priority="3023" operator="equal">
      <formula>0</formula>
    </cfRule>
    <cfRule type="cellIs" dxfId="0" priority="3024" operator="equal">
      <formula>0</formula>
    </cfRule>
    <cfRule type="cellIs" dxfId="0" priority="3025" operator="equal">
      <formula>0</formula>
    </cfRule>
    <cfRule type="cellIs" dxfId="0" priority="3026" operator="equal">
      <formula>0</formula>
    </cfRule>
    <cfRule type="cellIs" dxfId="0" priority="3027" operator="equal">
      <formula>0</formula>
    </cfRule>
    <cfRule type="cellIs" dxfId="0" priority="3028" operator="equal">
      <formula>0</formula>
    </cfRule>
    <cfRule type="cellIs" dxfId="0" priority="3029" operator="equal">
      <formula>0</formula>
    </cfRule>
    <cfRule type="cellIs" dxfId="0" priority="3030" operator="equal">
      <formula>0</formula>
    </cfRule>
    <cfRule type="cellIs" dxfId="0" priority="3031" operator="equal">
      <formula>0</formula>
    </cfRule>
    <cfRule type="cellIs" dxfId="0" priority="3032" operator="equal">
      <formula>0</formula>
    </cfRule>
    <cfRule type="cellIs" dxfId="0" priority="3033" operator="equal">
      <formula>0</formula>
    </cfRule>
    <cfRule type="cellIs" dxfId="0" priority="3034" operator="equal">
      <formula>0</formula>
    </cfRule>
    <cfRule type="cellIs" dxfId="0" priority="3035" operator="equal">
      <formula>0</formula>
    </cfRule>
    <cfRule type="cellIs" dxfId="0" priority="3036" operator="equal">
      <formula>0</formula>
    </cfRule>
    <cfRule type="cellIs" dxfId="0" priority="3037" operator="equal">
      <formula>0</formula>
    </cfRule>
    <cfRule type="cellIs" dxfId="0" priority="3038" operator="equal">
      <formula>0</formula>
    </cfRule>
    <cfRule type="cellIs" dxfId="0" priority="3039" operator="equal">
      <formula>0</formula>
    </cfRule>
    <cfRule type="cellIs" dxfId="0" priority="3040" operator="equal">
      <formula>0</formula>
    </cfRule>
    <cfRule type="cellIs" dxfId="0" priority="3041" operator="equal">
      <formula>0</formula>
    </cfRule>
    <cfRule type="cellIs" dxfId="0" priority="3042" operator="equal">
      <formula>0</formula>
    </cfRule>
    <cfRule type="cellIs" dxfId="0" priority="3043" operator="equal">
      <formula>0</formula>
    </cfRule>
    <cfRule type="cellIs" dxfId="0" priority="3044" operator="equal">
      <formula>0</formula>
    </cfRule>
    <cfRule type="cellIs" dxfId="0" priority="3045" operator="equal">
      <formula>0</formula>
    </cfRule>
    <cfRule type="cellIs" dxfId="0" priority="3046" operator="equal">
      <formula>0</formula>
    </cfRule>
    <cfRule type="cellIs" dxfId="0" priority="3047" operator="equal">
      <formula>0</formula>
    </cfRule>
    <cfRule type="cellIs" dxfId="0" priority="3048" operator="equal">
      <formula>0</formula>
    </cfRule>
    <cfRule type="cellIs" dxfId="0" priority="3049" operator="equal">
      <formula>0</formula>
    </cfRule>
    <cfRule type="cellIs" dxfId="0" priority="3050" operator="equal">
      <formula>0</formula>
    </cfRule>
    <cfRule type="cellIs" dxfId="0" priority="3051" operator="equal">
      <formula>0</formula>
    </cfRule>
    <cfRule type="cellIs" dxfId="0" priority="3052" operator="equal">
      <formula>0</formula>
    </cfRule>
    <cfRule type="cellIs" dxfId="0" priority="3053" operator="equal">
      <formula>0</formula>
    </cfRule>
    <cfRule type="cellIs" dxfId="0" priority="3054" operator="equal">
      <formula>0</formula>
    </cfRule>
    <cfRule type="cellIs" dxfId="0" priority="3055" operator="equal">
      <formula>0</formula>
    </cfRule>
    <cfRule type="cellIs" dxfId="0" priority="3056" operator="equal">
      <formula>0</formula>
    </cfRule>
    <cfRule type="cellIs" dxfId="0" priority="3057" operator="equal">
      <formula>0</formula>
    </cfRule>
    <cfRule type="cellIs" dxfId="0" priority="3058" operator="equal">
      <formula>0</formula>
    </cfRule>
    <cfRule type="cellIs" dxfId="0" priority="3059" operator="equal">
      <formula>0</formula>
    </cfRule>
    <cfRule type="cellIs" dxfId="0" priority="3060" operator="equal">
      <formula>0</formula>
    </cfRule>
    <cfRule type="cellIs" dxfId="0" priority="3061" operator="equal">
      <formula>0</formula>
    </cfRule>
    <cfRule type="cellIs" dxfId="0" priority="3062" operator="equal">
      <formula>0</formula>
    </cfRule>
    <cfRule type="cellIs" dxfId="0" priority="3063" operator="equal">
      <formula>0</formula>
    </cfRule>
    <cfRule type="cellIs" dxfId="0" priority="3064" operator="equal">
      <formula>0</formula>
    </cfRule>
    <cfRule type="cellIs" dxfId="0" priority="3065" operator="equal">
      <formula>0</formula>
    </cfRule>
    <cfRule type="cellIs" dxfId="0" priority="3066" operator="equal">
      <formula>0</formula>
    </cfRule>
    <cfRule type="cellIs" dxfId="0" priority="3067" operator="equal">
      <formula>0</formula>
    </cfRule>
    <cfRule type="cellIs" dxfId="0" priority="3068" operator="equal">
      <formula>0</formula>
    </cfRule>
    <cfRule type="cellIs" dxfId="0" priority="3069" operator="equal">
      <formula>0</formula>
    </cfRule>
    <cfRule type="cellIs" dxfId="0" priority="3070" operator="equal">
      <formula>0</formula>
    </cfRule>
    <cfRule type="cellIs" dxfId="0" priority="3071" operator="equal">
      <formula>0</formula>
    </cfRule>
    <cfRule type="cellIs" dxfId="0" priority="3072" operator="equal">
      <formula>0</formula>
    </cfRule>
    <cfRule type="cellIs" dxfId="0" priority="3073" operator="equal">
      <formula>0</formula>
    </cfRule>
    <cfRule type="cellIs" dxfId="0" priority="3074" operator="equal">
      <formula>0</formula>
    </cfRule>
    <cfRule type="cellIs" dxfId="0" priority="3075" operator="equal">
      <formula>0</formula>
    </cfRule>
    <cfRule type="cellIs" dxfId="0" priority="3076" operator="equal">
      <formula>0</formula>
    </cfRule>
    <cfRule type="cellIs" dxfId="0" priority="3077" operator="equal">
      <formula>0</formula>
    </cfRule>
    <cfRule type="cellIs" dxfId="0" priority="3078" operator="equal">
      <formula>0</formula>
    </cfRule>
    <cfRule type="cellIs" dxfId="0" priority="3079" operator="equal">
      <formula>0</formula>
    </cfRule>
    <cfRule type="cellIs" dxfId="0" priority="3080" operator="equal">
      <formula>0</formula>
    </cfRule>
    <cfRule type="cellIs" dxfId="0" priority="3081" operator="equal">
      <formula>0</formula>
    </cfRule>
    <cfRule type="cellIs" dxfId="0" priority="3082" operator="equal">
      <formula>0</formula>
    </cfRule>
    <cfRule type="cellIs" dxfId="0" priority="3083" operator="equal">
      <formula>0</formula>
    </cfRule>
    <cfRule type="cellIs" dxfId="0" priority="3084" operator="equal">
      <formula>0</formula>
    </cfRule>
    <cfRule type="cellIs" dxfId="0" priority="3085" operator="equal">
      <formula>0</formula>
    </cfRule>
    <cfRule type="cellIs" dxfId="0" priority="3086" operator="equal">
      <formula>0</formula>
    </cfRule>
    <cfRule type="cellIs" dxfId="0" priority="3087" operator="equal">
      <formula>0</formula>
    </cfRule>
    <cfRule type="cellIs" dxfId="0" priority="3088" operator="equal">
      <formula>0</formula>
    </cfRule>
    <cfRule type="cellIs" dxfId="0" priority="3089" operator="equal">
      <formula>0</formula>
    </cfRule>
    <cfRule type="cellIs" dxfId="0" priority="3090" operator="equal">
      <formula>0</formula>
    </cfRule>
    <cfRule type="cellIs" dxfId="0" priority="3091" operator="equal">
      <formula>0</formula>
    </cfRule>
    <cfRule type="cellIs" dxfId="0" priority="3092" operator="equal">
      <formula>0</formula>
    </cfRule>
    <cfRule type="cellIs" dxfId="0" priority="3093" operator="equal">
      <formula>0</formula>
    </cfRule>
    <cfRule type="cellIs" dxfId="0" priority="3094" operator="equal">
      <formula>0</formula>
    </cfRule>
    <cfRule type="cellIs" dxfId="0" priority="3095" operator="equal">
      <formula>0</formula>
    </cfRule>
    <cfRule type="cellIs" dxfId="0" priority="3096" operator="equal">
      <formula>0</formula>
    </cfRule>
    <cfRule type="cellIs" dxfId="0" priority="3097" operator="equal">
      <formula>0</formula>
    </cfRule>
    <cfRule type="cellIs" dxfId="0" priority="3098" operator="equal">
      <formula>0</formula>
    </cfRule>
    <cfRule type="cellIs" dxfId="0" priority="3099" operator="equal">
      <formula>0</formula>
    </cfRule>
    <cfRule type="cellIs" dxfId="0" priority="3100" operator="equal">
      <formula>0</formula>
    </cfRule>
    <cfRule type="cellIs" dxfId="0" priority="3101" operator="equal">
      <formula>0</formula>
    </cfRule>
    <cfRule type="cellIs" dxfId="0" priority="3102" operator="equal">
      <formula>0</formula>
    </cfRule>
    <cfRule type="cellIs" dxfId="0" priority="3103" operator="equal">
      <formula>0</formula>
    </cfRule>
    <cfRule type="cellIs" dxfId="0" priority="3104" operator="equal">
      <formula>0</formula>
    </cfRule>
    <cfRule type="cellIs" dxfId="0" priority="3105" operator="equal">
      <formula>0</formula>
    </cfRule>
    <cfRule type="cellIs" dxfId="0" priority="3106" operator="equal">
      <formula>0</formula>
    </cfRule>
    <cfRule type="cellIs" dxfId="0" priority="3107" operator="equal">
      <formula>0</formula>
    </cfRule>
    <cfRule type="cellIs" dxfId="0" priority="3108" operator="equal">
      <formula>0</formula>
    </cfRule>
    <cfRule type="cellIs" dxfId="0" priority="3109" operator="equal">
      <formula>0</formula>
    </cfRule>
    <cfRule type="cellIs" dxfId="0" priority="3110" operator="equal">
      <formula>0</formula>
    </cfRule>
    <cfRule type="cellIs" dxfId="0" priority="3111" operator="equal">
      <formula>0</formula>
    </cfRule>
    <cfRule type="cellIs" dxfId="0" priority="3112" operator="equal">
      <formula>0</formula>
    </cfRule>
    <cfRule type="cellIs" dxfId="0" priority="3113" operator="equal">
      <formula>0</formula>
    </cfRule>
    <cfRule type="cellIs" dxfId="0" priority="3114" operator="equal">
      <formula>0</formula>
    </cfRule>
    <cfRule type="cellIs" dxfId="0" priority="3115" operator="equal">
      <formula>0</formula>
    </cfRule>
    <cfRule type="cellIs" dxfId="0" priority="3116" operator="equal">
      <formula>0</formula>
    </cfRule>
    <cfRule type="cellIs" dxfId="0" priority="3117" operator="equal">
      <formula>0</formula>
    </cfRule>
    <cfRule type="cellIs" dxfId="0" priority="3118" operator="equal">
      <formula>0</formula>
    </cfRule>
    <cfRule type="cellIs" dxfId="0" priority="3119" operator="equal">
      <formula>0</formula>
    </cfRule>
    <cfRule type="cellIs" dxfId="0" priority="3120" operator="equal">
      <formula>0</formula>
    </cfRule>
    <cfRule type="cellIs" dxfId="0" priority="3121" operator="equal">
      <formula>0</formula>
    </cfRule>
    <cfRule type="cellIs" dxfId="0" priority="3122" operator="equal">
      <formula>0</formula>
    </cfRule>
    <cfRule type="cellIs" dxfId="0" priority="3123" operator="equal">
      <formula>0</formula>
    </cfRule>
    <cfRule type="cellIs" dxfId="0" priority="3124" operator="equal">
      <formula>0</formula>
    </cfRule>
    <cfRule type="cellIs" dxfId="0" priority="3125" operator="equal">
      <formula>0</formula>
    </cfRule>
    <cfRule type="cellIs" dxfId="0" priority="3126" operator="equal">
      <formula>0</formula>
    </cfRule>
    <cfRule type="cellIs" dxfId="0" priority="3127" operator="equal">
      <formula>0</formula>
    </cfRule>
    <cfRule type="cellIs" dxfId="0" priority="3128" operator="equal">
      <formula>0</formula>
    </cfRule>
    <cfRule type="cellIs" dxfId="0" priority="3129" operator="equal">
      <formula>0</formula>
    </cfRule>
    <cfRule type="cellIs" dxfId="0" priority="3130" operator="equal">
      <formula>0</formula>
    </cfRule>
    <cfRule type="cellIs" dxfId="0" priority="3131" operator="equal">
      <formula>0</formula>
    </cfRule>
    <cfRule type="cellIs" dxfId="0" priority="3132" operator="equal">
      <formula>0</formula>
    </cfRule>
    <cfRule type="cellIs" dxfId="0" priority="3133" operator="equal">
      <formula>0</formula>
    </cfRule>
    <cfRule type="cellIs" dxfId="0" priority="3134" operator="equal">
      <formula>0</formula>
    </cfRule>
    <cfRule type="cellIs" dxfId="0" priority="3135" operator="equal">
      <formula>0</formula>
    </cfRule>
    <cfRule type="cellIs" dxfId="0" priority="3136" operator="equal">
      <formula>0</formula>
    </cfRule>
    <cfRule type="cellIs" dxfId="0" priority="3137" operator="equal">
      <formula>0</formula>
    </cfRule>
    <cfRule type="cellIs" dxfId="0" priority="3138" operator="equal">
      <formula>0</formula>
    </cfRule>
    <cfRule type="cellIs" dxfId="0" priority="3139" operator="equal">
      <formula>0</formula>
    </cfRule>
    <cfRule type="cellIs" dxfId="0" priority="3140" operator="equal">
      <formula>0</formula>
    </cfRule>
    <cfRule type="cellIs" dxfId="0" priority="3141" operator="equal">
      <formula>0</formula>
    </cfRule>
    <cfRule type="cellIs" dxfId="0" priority="3142" operator="equal">
      <formula>0</formula>
    </cfRule>
    <cfRule type="cellIs" dxfId="0" priority="3143" operator="equal">
      <formula>0</formula>
    </cfRule>
    <cfRule type="cellIs" dxfId="0" priority="3144" operator="equal">
      <formula>0</formula>
    </cfRule>
    <cfRule type="cellIs" dxfId="0" priority="3145" operator="equal">
      <formula>0</formula>
    </cfRule>
    <cfRule type="cellIs" dxfId="0" priority="3146" operator="equal">
      <formula>0</formula>
    </cfRule>
    <cfRule type="cellIs" dxfId="0" priority="3147" operator="equal">
      <formula>0</formula>
    </cfRule>
    <cfRule type="cellIs" dxfId="0" priority="3148" operator="equal">
      <formula>0</formula>
    </cfRule>
    <cfRule type="cellIs" dxfId="0" priority="3149" operator="equal">
      <formula>0</formula>
    </cfRule>
    <cfRule type="cellIs" dxfId="0" priority="3150" operator="equal">
      <formula>0</formula>
    </cfRule>
    <cfRule type="cellIs" dxfId="0" priority="3151" operator="equal">
      <formula>0</formula>
    </cfRule>
    <cfRule type="cellIs" dxfId="0" priority="3152" operator="equal">
      <formula>0</formula>
    </cfRule>
    <cfRule type="cellIs" dxfId="0" priority="3153" operator="equal">
      <formula>0</formula>
    </cfRule>
    <cfRule type="cellIs" dxfId="0" priority="3154" operator="equal">
      <formula>0</formula>
    </cfRule>
    <cfRule type="cellIs" dxfId="0" priority="3155" operator="equal">
      <formula>0</formula>
    </cfRule>
    <cfRule type="cellIs" dxfId="0" priority="3156" operator="equal">
      <formula>0</formula>
    </cfRule>
    <cfRule type="cellIs" dxfId="0" priority="3157" operator="equal">
      <formula>0</formula>
    </cfRule>
    <cfRule type="cellIs" dxfId="0" priority="3158" operator="equal">
      <formula>0</formula>
    </cfRule>
    <cfRule type="cellIs" dxfId="0" priority="3159" operator="equal">
      <formula>0</formula>
    </cfRule>
    <cfRule type="cellIs" dxfId="0" priority="3160" operator="equal">
      <formula>0</formula>
    </cfRule>
    <cfRule type="cellIs" dxfId="0" priority="3161" operator="equal">
      <formula>0</formula>
    </cfRule>
    <cfRule type="cellIs" dxfId="0" priority="3162" operator="equal">
      <formula>0</formula>
    </cfRule>
    <cfRule type="cellIs" dxfId="0" priority="3163" operator="equal">
      <formula>0</formula>
    </cfRule>
    <cfRule type="cellIs" dxfId="0" priority="3164" operator="equal">
      <formula>0</formula>
    </cfRule>
    <cfRule type="cellIs" dxfId="0" priority="3165" operator="equal">
      <formula>0</formula>
    </cfRule>
    <cfRule type="cellIs" dxfId="0" priority="3166" operator="equal">
      <formula>0</formula>
    </cfRule>
    <cfRule type="cellIs" dxfId="0" priority="3167" operator="equal">
      <formula>0</formula>
    </cfRule>
    <cfRule type="cellIs" dxfId="0" priority="3168" operator="equal">
      <formula>0</formula>
    </cfRule>
  </conditionalFormatting>
  <conditionalFormatting sqref="D609">
    <cfRule type="cellIs" dxfId="0" priority="2401" operator="equal">
      <formula>0</formula>
    </cfRule>
    <cfRule type="cellIs" dxfId="0" priority="2402" operator="equal">
      <formula>0</formula>
    </cfRule>
    <cfRule type="cellIs" dxfId="0" priority="2403" operator="equal">
      <formula>0</formula>
    </cfRule>
    <cfRule type="cellIs" dxfId="0" priority="2404" operator="equal">
      <formula>0</formula>
    </cfRule>
    <cfRule type="cellIs" dxfId="0" priority="2405" operator="equal">
      <formula>0</formula>
    </cfRule>
    <cfRule type="cellIs" dxfId="0" priority="2406" operator="equal">
      <formula>0</formula>
    </cfRule>
    <cfRule type="cellIs" dxfId="0" priority="2407" operator="equal">
      <formula>0</formula>
    </cfRule>
    <cfRule type="cellIs" dxfId="0" priority="2408" operator="equal">
      <formula>0</formula>
    </cfRule>
    <cfRule type="cellIs" dxfId="0" priority="2409" operator="equal">
      <formula>0</formula>
    </cfRule>
    <cfRule type="cellIs" dxfId="0" priority="2410" operator="equal">
      <formula>0</formula>
    </cfRule>
    <cfRule type="cellIs" dxfId="0" priority="2411" operator="equal">
      <formula>0</formula>
    </cfRule>
    <cfRule type="cellIs" dxfId="0" priority="2412" operator="equal">
      <formula>0</formula>
    </cfRule>
    <cfRule type="cellIs" dxfId="0" priority="2413" operator="equal">
      <formula>0</formula>
    </cfRule>
    <cfRule type="cellIs" dxfId="0" priority="2414" operator="equal">
      <formula>0</formula>
    </cfRule>
    <cfRule type="cellIs" dxfId="0" priority="2415" operator="equal">
      <formula>0</formula>
    </cfRule>
    <cfRule type="cellIs" dxfId="0" priority="2416" operator="equal">
      <formula>0</formula>
    </cfRule>
    <cfRule type="cellIs" dxfId="0" priority="2417" operator="equal">
      <formula>0</formula>
    </cfRule>
    <cfRule type="cellIs" dxfId="0" priority="2418" operator="equal">
      <formula>0</formula>
    </cfRule>
    <cfRule type="cellIs" dxfId="0" priority="2419" operator="equal">
      <formula>0</formula>
    </cfRule>
    <cfRule type="cellIs" dxfId="0" priority="2420" operator="equal">
      <formula>0</formula>
    </cfRule>
    <cfRule type="cellIs" dxfId="0" priority="2421" operator="equal">
      <formula>0</formula>
    </cfRule>
    <cfRule type="cellIs" dxfId="0" priority="2422" operator="equal">
      <formula>0</formula>
    </cfRule>
    <cfRule type="cellIs" dxfId="0" priority="2423" operator="equal">
      <formula>0</formula>
    </cfRule>
    <cfRule type="cellIs" dxfId="0" priority="2424" operator="equal">
      <formula>0</formula>
    </cfRule>
    <cfRule type="cellIs" dxfId="0" priority="2425" operator="equal">
      <formula>0</formula>
    </cfRule>
    <cfRule type="cellIs" dxfId="0" priority="2426" operator="equal">
      <formula>0</formula>
    </cfRule>
    <cfRule type="cellIs" dxfId="0" priority="2427" operator="equal">
      <formula>0</formula>
    </cfRule>
    <cfRule type="cellIs" dxfId="0" priority="2428" operator="equal">
      <formula>0</formula>
    </cfRule>
    <cfRule type="cellIs" dxfId="0" priority="2429" operator="equal">
      <formula>0</formula>
    </cfRule>
    <cfRule type="cellIs" dxfId="0" priority="2430" operator="equal">
      <formula>0</formula>
    </cfRule>
    <cfRule type="cellIs" dxfId="0" priority="2431" operator="equal">
      <formula>0</formula>
    </cfRule>
    <cfRule type="cellIs" dxfId="0" priority="2432" operator="equal">
      <formula>0</formula>
    </cfRule>
    <cfRule type="cellIs" dxfId="0" priority="2433" operator="equal">
      <formula>0</formula>
    </cfRule>
    <cfRule type="cellIs" dxfId="0" priority="2434" operator="equal">
      <formula>0</formula>
    </cfRule>
    <cfRule type="cellIs" dxfId="0" priority="2435" operator="equal">
      <formula>0</formula>
    </cfRule>
    <cfRule type="cellIs" dxfId="0" priority="2436" operator="equal">
      <formula>0</formula>
    </cfRule>
    <cfRule type="cellIs" dxfId="0" priority="2437" operator="equal">
      <formula>0</formula>
    </cfRule>
    <cfRule type="cellIs" dxfId="0" priority="2438" operator="equal">
      <formula>0</formula>
    </cfRule>
    <cfRule type="cellIs" dxfId="0" priority="2439" operator="equal">
      <formula>0</formula>
    </cfRule>
    <cfRule type="cellIs" dxfId="0" priority="2440" operator="equal">
      <formula>0</formula>
    </cfRule>
    <cfRule type="cellIs" dxfId="0" priority="2441" operator="equal">
      <formula>0</formula>
    </cfRule>
    <cfRule type="cellIs" dxfId="0" priority="2442" operator="equal">
      <formula>0</formula>
    </cfRule>
    <cfRule type="cellIs" dxfId="0" priority="2443" operator="equal">
      <formula>0</formula>
    </cfRule>
    <cfRule type="cellIs" dxfId="0" priority="2444" operator="equal">
      <formula>0</formula>
    </cfRule>
    <cfRule type="cellIs" dxfId="0" priority="2445" operator="equal">
      <formula>0</formula>
    </cfRule>
    <cfRule type="cellIs" dxfId="0" priority="2446" operator="equal">
      <formula>0</formula>
    </cfRule>
    <cfRule type="cellIs" dxfId="0" priority="2447" operator="equal">
      <formula>0</formula>
    </cfRule>
    <cfRule type="cellIs" dxfId="0" priority="2448" operator="equal">
      <formula>0</formula>
    </cfRule>
    <cfRule type="cellIs" dxfId="0" priority="2449" operator="equal">
      <formula>0</formula>
    </cfRule>
    <cfRule type="cellIs" dxfId="0" priority="2450" operator="equal">
      <formula>0</formula>
    </cfRule>
    <cfRule type="cellIs" dxfId="0" priority="2451" operator="equal">
      <formula>0</formula>
    </cfRule>
    <cfRule type="cellIs" dxfId="0" priority="2452" operator="equal">
      <formula>0</formula>
    </cfRule>
    <cfRule type="cellIs" dxfId="0" priority="2453" operator="equal">
      <formula>0</formula>
    </cfRule>
    <cfRule type="cellIs" dxfId="0" priority="2454" operator="equal">
      <formula>0</formula>
    </cfRule>
    <cfRule type="cellIs" dxfId="0" priority="2455" operator="equal">
      <formula>0</formula>
    </cfRule>
    <cfRule type="cellIs" dxfId="0" priority="2456" operator="equal">
      <formula>0</formula>
    </cfRule>
    <cfRule type="cellIs" dxfId="0" priority="2457" operator="equal">
      <formula>0</formula>
    </cfRule>
    <cfRule type="cellIs" dxfId="0" priority="2458" operator="equal">
      <formula>0</formula>
    </cfRule>
    <cfRule type="cellIs" dxfId="0" priority="2459" operator="equal">
      <formula>0</formula>
    </cfRule>
    <cfRule type="cellIs" dxfId="0" priority="2460" operator="equal">
      <formula>0</formula>
    </cfRule>
    <cfRule type="cellIs" dxfId="0" priority="2461" operator="equal">
      <formula>0</formula>
    </cfRule>
    <cfRule type="cellIs" dxfId="0" priority="2462" operator="equal">
      <formula>0</formula>
    </cfRule>
    <cfRule type="cellIs" dxfId="0" priority="2463" operator="equal">
      <formula>0</formula>
    </cfRule>
    <cfRule type="cellIs" dxfId="0" priority="2464" operator="equal">
      <formula>0</formula>
    </cfRule>
    <cfRule type="cellIs" dxfId="0" priority="2465" operator="equal">
      <formula>0</formula>
    </cfRule>
    <cfRule type="cellIs" dxfId="0" priority="2466" operator="equal">
      <formula>0</formula>
    </cfRule>
    <cfRule type="cellIs" dxfId="0" priority="2467" operator="equal">
      <formula>0</formula>
    </cfRule>
    <cfRule type="cellIs" dxfId="0" priority="2468" operator="equal">
      <formula>0</formula>
    </cfRule>
    <cfRule type="cellIs" dxfId="0" priority="2469" operator="equal">
      <formula>0</formula>
    </cfRule>
    <cfRule type="cellIs" dxfId="0" priority="2470" operator="equal">
      <formula>0</formula>
    </cfRule>
    <cfRule type="cellIs" dxfId="0" priority="2471" operator="equal">
      <formula>0</formula>
    </cfRule>
    <cfRule type="cellIs" dxfId="0" priority="2472" operator="equal">
      <formula>0</formula>
    </cfRule>
    <cfRule type="cellIs" dxfId="0" priority="2473" operator="equal">
      <formula>0</formula>
    </cfRule>
    <cfRule type="cellIs" dxfId="0" priority="2474" operator="equal">
      <formula>0</formula>
    </cfRule>
    <cfRule type="cellIs" dxfId="0" priority="2475" operator="equal">
      <formula>0</formula>
    </cfRule>
    <cfRule type="cellIs" dxfId="0" priority="2476" operator="equal">
      <formula>0</formula>
    </cfRule>
    <cfRule type="cellIs" dxfId="0" priority="2477" operator="equal">
      <formula>0</formula>
    </cfRule>
    <cfRule type="cellIs" dxfId="0" priority="2478" operator="equal">
      <formula>0</formula>
    </cfRule>
    <cfRule type="cellIs" dxfId="0" priority="2479" operator="equal">
      <formula>0</formula>
    </cfRule>
    <cfRule type="cellIs" dxfId="0" priority="2480" operator="equal">
      <formula>0</formula>
    </cfRule>
    <cfRule type="cellIs" dxfId="0" priority="2481" operator="equal">
      <formula>0</formula>
    </cfRule>
    <cfRule type="cellIs" dxfId="0" priority="2482" operator="equal">
      <formula>0</formula>
    </cfRule>
    <cfRule type="cellIs" dxfId="0" priority="2483" operator="equal">
      <formula>0</formula>
    </cfRule>
    <cfRule type="cellIs" dxfId="0" priority="2484" operator="equal">
      <formula>0</formula>
    </cfRule>
    <cfRule type="cellIs" dxfId="0" priority="2485" operator="equal">
      <formula>0</formula>
    </cfRule>
    <cfRule type="cellIs" dxfId="0" priority="2486" operator="equal">
      <formula>0</formula>
    </cfRule>
    <cfRule type="cellIs" dxfId="0" priority="2487" operator="equal">
      <formula>0</formula>
    </cfRule>
    <cfRule type="cellIs" dxfId="0" priority="2488" operator="equal">
      <formula>0</formula>
    </cfRule>
    <cfRule type="cellIs" dxfId="0" priority="2489" operator="equal">
      <formula>0</formula>
    </cfRule>
    <cfRule type="cellIs" dxfId="0" priority="2490" operator="equal">
      <formula>0</formula>
    </cfRule>
    <cfRule type="cellIs" dxfId="0" priority="2491" operator="equal">
      <formula>0</formula>
    </cfRule>
    <cfRule type="cellIs" dxfId="0" priority="2492" operator="equal">
      <formula>0</formula>
    </cfRule>
    <cfRule type="cellIs" dxfId="0" priority="2493" operator="equal">
      <formula>0</formula>
    </cfRule>
    <cfRule type="cellIs" dxfId="0" priority="2494" operator="equal">
      <formula>0</formula>
    </cfRule>
    <cfRule type="cellIs" dxfId="0" priority="2495" operator="equal">
      <formula>0</formula>
    </cfRule>
    <cfRule type="cellIs" dxfId="0" priority="2496" operator="equal">
      <formula>0</formula>
    </cfRule>
    <cfRule type="cellIs" dxfId="0" priority="2497" operator="equal">
      <formula>0</formula>
    </cfRule>
    <cfRule type="cellIs" dxfId="0" priority="2498" operator="equal">
      <formula>0</formula>
    </cfRule>
    <cfRule type="cellIs" dxfId="0" priority="2499" operator="equal">
      <formula>0</formula>
    </cfRule>
    <cfRule type="cellIs" dxfId="0" priority="2500" operator="equal">
      <formula>0</formula>
    </cfRule>
    <cfRule type="cellIs" dxfId="0" priority="2501" operator="equal">
      <formula>0</formula>
    </cfRule>
    <cfRule type="cellIs" dxfId="0" priority="2502" operator="equal">
      <formula>0</formula>
    </cfRule>
    <cfRule type="cellIs" dxfId="0" priority="2503" operator="equal">
      <formula>0</formula>
    </cfRule>
    <cfRule type="cellIs" dxfId="0" priority="2504" operator="equal">
      <formula>0</formula>
    </cfRule>
    <cfRule type="cellIs" dxfId="0" priority="2505" operator="equal">
      <formula>0</formula>
    </cfRule>
    <cfRule type="cellIs" dxfId="0" priority="2506" operator="equal">
      <formula>0</formula>
    </cfRule>
    <cfRule type="cellIs" dxfId="0" priority="2507" operator="equal">
      <formula>0</formula>
    </cfRule>
    <cfRule type="cellIs" dxfId="0" priority="2508" operator="equal">
      <formula>0</formula>
    </cfRule>
    <cfRule type="cellIs" dxfId="0" priority="2509" operator="equal">
      <formula>0</formula>
    </cfRule>
    <cfRule type="cellIs" dxfId="0" priority="2510" operator="equal">
      <formula>0</formula>
    </cfRule>
    <cfRule type="cellIs" dxfId="0" priority="2511" operator="equal">
      <formula>0</formula>
    </cfRule>
    <cfRule type="cellIs" dxfId="0" priority="2512" operator="equal">
      <formula>0</formula>
    </cfRule>
    <cfRule type="cellIs" dxfId="0" priority="2513" operator="equal">
      <formula>0</formula>
    </cfRule>
    <cfRule type="cellIs" dxfId="0" priority="2514" operator="equal">
      <formula>0</formula>
    </cfRule>
    <cfRule type="cellIs" dxfId="0" priority="2515" operator="equal">
      <formula>0</formula>
    </cfRule>
    <cfRule type="cellIs" dxfId="0" priority="2516" operator="equal">
      <formula>0</formula>
    </cfRule>
    <cfRule type="cellIs" dxfId="0" priority="2517" operator="equal">
      <formula>0</formula>
    </cfRule>
    <cfRule type="cellIs" dxfId="0" priority="2518" operator="equal">
      <formula>0</formula>
    </cfRule>
    <cfRule type="cellIs" dxfId="0" priority="2519" operator="equal">
      <formula>0</formula>
    </cfRule>
    <cfRule type="cellIs" dxfId="0" priority="2520" operator="equal">
      <formula>0</formula>
    </cfRule>
    <cfRule type="cellIs" dxfId="0" priority="2521" operator="equal">
      <formula>0</formula>
    </cfRule>
    <cfRule type="cellIs" dxfId="0" priority="2522" operator="equal">
      <formula>0</formula>
    </cfRule>
    <cfRule type="cellIs" dxfId="0" priority="2523" operator="equal">
      <formula>0</formula>
    </cfRule>
    <cfRule type="cellIs" dxfId="0" priority="2524" operator="equal">
      <formula>0</formula>
    </cfRule>
    <cfRule type="cellIs" dxfId="0" priority="2525" operator="equal">
      <formula>0</formula>
    </cfRule>
    <cfRule type="cellIs" dxfId="0" priority="2526" operator="equal">
      <formula>0</formula>
    </cfRule>
    <cfRule type="cellIs" dxfId="0" priority="2527" operator="equal">
      <formula>0</formula>
    </cfRule>
    <cfRule type="cellIs" dxfId="0" priority="2528" operator="equal">
      <formula>0</formula>
    </cfRule>
    <cfRule type="cellIs" dxfId="0" priority="2529" operator="equal">
      <formula>0</formula>
    </cfRule>
    <cfRule type="cellIs" dxfId="0" priority="2530" operator="equal">
      <formula>0</formula>
    </cfRule>
    <cfRule type="cellIs" dxfId="0" priority="2531" operator="equal">
      <formula>0</formula>
    </cfRule>
    <cfRule type="cellIs" dxfId="0" priority="2532" operator="equal">
      <formula>0</formula>
    </cfRule>
    <cfRule type="cellIs" dxfId="0" priority="2533" operator="equal">
      <formula>0</formula>
    </cfRule>
    <cfRule type="cellIs" dxfId="0" priority="2534" operator="equal">
      <formula>0</formula>
    </cfRule>
    <cfRule type="cellIs" dxfId="0" priority="2535" operator="equal">
      <formula>0</formula>
    </cfRule>
    <cfRule type="cellIs" dxfId="0" priority="2536" operator="equal">
      <formula>0</formula>
    </cfRule>
    <cfRule type="cellIs" dxfId="0" priority="2537" operator="equal">
      <formula>0</formula>
    </cfRule>
    <cfRule type="cellIs" dxfId="0" priority="2538" operator="equal">
      <formula>0</formula>
    </cfRule>
    <cfRule type="cellIs" dxfId="0" priority="2539" operator="equal">
      <formula>0</formula>
    </cfRule>
    <cfRule type="cellIs" dxfId="0" priority="2540" operator="equal">
      <formula>0</formula>
    </cfRule>
    <cfRule type="cellIs" dxfId="0" priority="2541" operator="equal">
      <formula>0</formula>
    </cfRule>
    <cfRule type="cellIs" dxfId="0" priority="2542" operator="equal">
      <formula>0</formula>
    </cfRule>
    <cfRule type="cellIs" dxfId="0" priority="2543" operator="equal">
      <formula>0</formula>
    </cfRule>
    <cfRule type="cellIs" dxfId="0" priority="2544" operator="equal">
      <formula>0</formula>
    </cfRule>
    <cfRule type="cellIs" dxfId="0" priority="2545" operator="equal">
      <formula>0</formula>
    </cfRule>
    <cfRule type="cellIs" dxfId="0" priority="2546" operator="equal">
      <formula>0</formula>
    </cfRule>
    <cfRule type="cellIs" dxfId="0" priority="2547" operator="equal">
      <formula>0</formula>
    </cfRule>
    <cfRule type="cellIs" dxfId="0" priority="2548" operator="equal">
      <formula>0</formula>
    </cfRule>
    <cfRule type="cellIs" dxfId="0" priority="2549" operator="equal">
      <formula>0</formula>
    </cfRule>
    <cfRule type="cellIs" dxfId="0" priority="2550" operator="equal">
      <formula>0</formula>
    </cfRule>
    <cfRule type="cellIs" dxfId="0" priority="2551" operator="equal">
      <formula>0</formula>
    </cfRule>
    <cfRule type="cellIs" dxfId="0" priority="2552" operator="equal">
      <formula>0</formula>
    </cfRule>
    <cfRule type="cellIs" dxfId="0" priority="2553" operator="equal">
      <formula>0</formula>
    </cfRule>
    <cfRule type="cellIs" dxfId="0" priority="2554" operator="equal">
      <formula>0</formula>
    </cfRule>
    <cfRule type="cellIs" dxfId="0" priority="2555" operator="equal">
      <formula>0</formula>
    </cfRule>
    <cfRule type="cellIs" dxfId="0" priority="2556" operator="equal">
      <formula>0</formula>
    </cfRule>
    <cfRule type="cellIs" dxfId="0" priority="2557" operator="equal">
      <formula>0</formula>
    </cfRule>
    <cfRule type="cellIs" dxfId="0" priority="2558" operator="equal">
      <formula>0</formula>
    </cfRule>
    <cfRule type="cellIs" dxfId="0" priority="2559" operator="equal">
      <formula>0</formula>
    </cfRule>
    <cfRule type="cellIs" dxfId="0" priority="2560" operator="equal">
      <formula>0</formula>
    </cfRule>
    <cfRule type="cellIs" dxfId="0" priority="2561" operator="equal">
      <formula>0</formula>
    </cfRule>
    <cfRule type="cellIs" dxfId="0" priority="2562" operator="equal">
      <formula>0</formula>
    </cfRule>
    <cfRule type="cellIs" dxfId="0" priority="2563" operator="equal">
      <formula>0</formula>
    </cfRule>
    <cfRule type="cellIs" dxfId="0" priority="2564" operator="equal">
      <formula>0</formula>
    </cfRule>
    <cfRule type="cellIs" dxfId="0" priority="2565" operator="equal">
      <formula>0</formula>
    </cfRule>
    <cfRule type="cellIs" dxfId="0" priority="2566" operator="equal">
      <formula>0</formula>
    </cfRule>
    <cfRule type="cellIs" dxfId="0" priority="2567" operator="equal">
      <formula>0</formula>
    </cfRule>
    <cfRule type="cellIs" dxfId="0" priority="2568" operator="equal">
      <formula>0</formula>
    </cfRule>
    <cfRule type="cellIs" dxfId="0" priority="2569" operator="equal">
      <formula>0</formula>
    </cfRule>
    <cfRule type="cellIs" dxfId="0" priority="2570" operator="equal">
      <formula>0</formula>
    </cfRule>
    <cfRule type="cellIs" dxfId="0" priority="2571" operator="equal">
      <formula>0</formula>
    </cfRule>
    <cfRule type="cellIs" dxfId="0" priority="2572" operator="equal">
      <formula>0</formula>
    </cfRule>
    <cfRule type="cellIs" dxfId="0" priority="2573" operator="equal">
      <formula>0</formula>
    </cfRule>
    <cfRule type="cellIs" dxfId="0" priority="2574" operator="equal">
      <formula>0</formula>
    </cfRule>
    <cfRule type="cellIs" dxfId="0" priority="2575" operator="equal">
      <formula>0</formula>
    </cfRule>
    <cfRule type="cellIs" dxfId="0" priority="2576" operator="equal">
      <formula>0</formula>
    </cfRule>
    <cfRule type="cellIs" dxfId="0" priority="2577" operator="equal">
      <formula>0</formula>
    </cfRule>
    <cfRule type="cellIs" dxfId="0" priority="2578" operator="equal">
      <formula>0</formula>
    </cfRule>
    <cfRule type="cellIs" dxfId="0" priority="2579" operator="equal">
      <formula>0</formula>
    </cfRule>
    <cfRule type="cellIs" dxfId="0" priority="2580" operator="equal">
      <formula>0</formula>
    </cfRule>
    <cfRule type="cellIs" dxfId="0" priority="2581" operator="equal">
      <formula>0</formula>
    </cfRule>
    <cfRule type="cellIs" dxfId="0" priority="2582" operator="equal">
      <formula>0</formula>
    </cfRule>
    <cfRule type="cellIs" dxfId="0" priority="2583" operator="equal">
      <formula>0</formula>
    </cfRule>
    <cfRule type="cellIs" dxfId="0" priority="2584" operator="equal">
      <formula>0</formula>
    </cfRule>
    <cfRule type="cellIs" dxfId="0" priority="2585" operator="equal">
      <formula>0</formula>
    </cfRule>
    <cfRule type="cellIs" dxfId="0" priority="2586" operator="equal">
      <formula>0</formula>
    </cfRule>
    <cfRule type="cellIs" dxfId="0" priority="2587" operator="equal">
      <formula>0</formula>
    </cfRule>
    <cfRule type="cellIs" dxfId="0" priority="2588" operator="equal">
      <formula>0</formula>
    </cfRule>
    <cfRule type="cellIs" dxfId="0" priority="2589" operator="equal">
      <formula>0</formula>
    </cfRule>
    <cfRule type="cellIs" dxfId="0" priority="2590" operator="equal">
      <formula>0</formula>
    </cfRule>
    <cfRule type="cellIs" dxfId="0" priority="2591" operator="equal">
      <formula>0</formula>
    </cfRule>
    <cfRule type="cellIs" dxfId="0" priority="2592" operator="equal">
      <formula>0</formula>
    </cfRule>
    <cfRule type="cellIs" dxfId="0" priority="2593" operator="equal">
      <formula>0</formula>
    </cfRule>
    <cfRule type="cellIs" dxfId="0" priority="2594" operator="equal">
      <formula>0</formula>
    </cfRule>
    <cfRule type="cellIs" dxfId="0" priority="2595" operator="equal">
      <formula>0</formula>
    </cfRule>
    <cfRule type="cellIs" dxfId="0" priority="2596" operator="equal">
      <formula>0</formula>
    </cfRule>
    <cfRule type="cellIs" dxfId="0" priority="2597" operator="equal">
      <formula>0</formula>
    </cfRule>
    <cfRule type="cellIs" dxfId="0" priority="2598" operator="equal">
      <formula>0</formula>
    </cfRule>
    <cfRule type="cellIs" dxfId="0" priority="2599" operator="equal">
      <formula>0</formula>
    </cfRule>
    <cfRule type="cellIs" dxfId="0" priority="2600" operator="equal">
      <formula>0</formula>
    </cfRule>
    <cfRule type="cellIs" dxfId="0" priority="2601" operator="equal">
      <formula>0</formula>
    </cfRule>
    <cfRule type="cellIs" dxfId="0" priority="2602" operator="equal">
      <formula>0</formula>
    </cfRule>
    <cfRule type="cellIs" dxfId="0" priority="2603" operator="equal">
      <formula>0</formula>
    </cfRule>
    <cfRule type="cellIs" dxfId="0" priority="2604" operator="equal">
      <formula>0</formula>
    </cfRule>
    <cfRule type="cellIs" dxfId="0" priority="2605" operator="equal">
      <formula>0</formula>
    </cfRule>
    <cfRule type="cellIs" dxfId="0" priority="2606" operator="equal">
      <formula>0</formula>
    </cfRule>
    <cfRule type="cellIs" dxfId="0" priority="2607" operator="equal">
      <formula>0</formula>
    </cfRule>
    <cfRule type="cellIs" dxfId="0" priority="2608" operator="equal">
      <formula>0</formula>
    </cfRule>
    <cfRule type="cellIs" dxfId="0" priority="2609" operator="equal">
      <formula>0</formula>
    </cfRule>
    <cfRule type="cellIs" dxfId="0" priority="2610" operator="equal">
      <formula>0</formula>
    </cfRule>
    <cfRule type="cellIs" dxfId="0" priority="2611" operator="equal">
      <formula>0</formula>
    </cfRule>
    <cfRule type="cellIs" dxfId="0" priority="2612" operator="equal">
      <formula>0</formula>
    </cfRule>
    <cfRule type="cellIs" dxfId="0" priority="2613" operator="equal">
      <formula>0</formula>
    </cfRule>
    <cfRule type="cellIs" dxfId="0" priority="2614" operator="equal">
      <formula>0</formula>
    </cfRule>
    <cfRule type="cellIs" dxfId="0" priority="2615" operator="equal">
      <formula>0</formula>
    </cfRule>
    <cfRule type="cellIs" dxfId="0" priority="2616" operator="equal">
      <formula>0</formula>
    </cfRule>
    <cfRule type="cellIs" dxfId="0" priority="2617" operator="equal">
      <formula>0</formula>
    </cfRule>
    <cfRule type="cellIs" dxfId="0" priority="2618" operator="equal">
      <formula>0</formula>
    </cfRule>
    <cfRule type="cellIs" dxfId="0" priority="2619" operator="equal">
      <formula>0</formula>
    </cfRule>
    <cfRule type="cellIs" dxfId="0" priority="2620" operator="equal">
      <formula>0</formula>
    </cfRule>
    <cfRule type="cellIs" dxfId="0" priority="2621" operator="equal">
      <formula>0</formula>
    </cfRule>
    <cfRule type="cellIs" dxfId="0" priority="2622" operator="equal">
      <formula>0</formula>
    </cfRule>
    <cfRule type="cellIs" dxfId="0" priority="2623" operator="equal">
      <formula>0</formula>
    </cfRule>
    <cfRule type="cellIs" dxfId="0" priority="2624" operator="equal">
      <formula>0</formula>
    </cfRule>
    <cfRule type="cellIs" dxfId="0" priority="2625" operator="equal">
      <formula>0</formula>
    </cfRule>
    <cfRule type="cellIs" dxfId="0" priority="2626" operator="equal">
      <formula>0</formula>
    </cfRule>
    <cfRule type="cellIs" dxfId="0" priority="2627" operator="equal">
      <formula>0</formula>
    </cfRule>
    <cfRule type="cellIs" dxfId="0" priority="2628" operator="equal">
      <formula>0</formula>
    </cfRule>
    <cfRule type="cellIs" dxfId="0" priority="2629" operator="equal">
      <formula>0</formula>
    </cfRule>
    <cfRule type="cellIs" dxfId="0" priority="2630" operator="equal">
      <formula>0</formula>
    </cfRule>
    <cfRule type="cellIs" dxfId="0" priority="2631" operator="equal">
      <formula>0</formula>
    </cfRule>
    <cfRule type="cellIs" dxfId="0" priority="2632" operator="equal">
      <formula>0</formula>
    </cfRule>
    <cfRule type="cellIs" dxfId="0" priority="2633" operator="equal">
      <formula>0</formula>
    </cfRule>
    <cfRule type="cellIs" dxfId="0" priority="2634" operator="equal">
      <formula>0</formula>
    </cfRule>
    <cfRule type="cellIs" dxfId="0" priority="2635" operator="equal">
      <formula>0</formula>
    </cfRule>
    <cfRule type="cellIs" dxfId="0" priority="2636" operator="equal">
      <formula>0</formula>
    </cfRule>
    <cfRule type="cellIs" dxfId="0" priority="2637" operator="equal">
      <formula>0</formula>
    </cfRule>
    <cfRule type="cellIs" dxfId="0" priority="2638" operator="equal">
      <formula>0</formula>
    </cfRule>
    <cfRule type="cellIs" dxfId="0" priority="2639" operator="equal">
      <formula>0</formula>
    </cfRule>
    <cfRule type="cellIs" dxfId="0" priority="2640" operator="equal">
      <formula>0</formula>
    </cfRule>
    <cfRule type="cellIs" dxfId="0" priority="2641" operator="equal">
      <formula>0</formula>
    </cfRule>
    <cfRule type="cellIs" dxfId="0" priority="2642" operator="equal">
      <formula>0</formula>
    </cfRule>
    <cfRule type="cellIs" dxfId="0" priority="2643" operator="equal">
      <formula>0</formula>
    </cfRule>
    <cfRule type="cellIs" dxfId="0" priority="2644" operator="equal">
      <formula>0</formula>
    </cfRule>
    <cfRule type="cellIs" dxfId="0" priority="2645" operator="equal">
      <formula>0</formula>
    </cfRule>
    <cfRule type="cellIs" dxfId="0" priority="2646" operator="equal">
      <formula>0</formula>
    </cfRule>
    <cfRule type="cellIs" dxfId="0" priority="2647" operator="equal">
      <formula>0</formula>
    </cfRule>
    <cfRule type="cellIs" dxfId="0" priority="2648" operator="equal">
      <formula>0</formula>
    </cfRule>
    <cfRule type="cellIs" dxfId="0" priority="2649" operator="equal">
      <formula>0</formula>
    </cfRule>
    <cfRule type="cellIs" dxfId="0" priority="2650" operator="equal">
      <formula>0</formula>
    </cfRule>
    <cfRule type="cellIs" dxfId="0" priority="2651" operator="equal">
      <formula>0</formula>
    </cfRule>
    <cfRule type="cellIs" dxfId="0" priority="2652" operator="equal">
      <formula>0</formula>
    </cfRule>
    <cfRule type="cellIs" dxfId="0" priority="2653" operator="equal">
      <formula>0</formula>
    </cfRule>
    <cfRule type="cellIs" dxfId="0" priority="2654" operator="equal">
      <formula>0</formula>
    </cfRule>
    <cfRule type="cellIs" dxfId="0" priority="2655" operator="equal">
      <formula>0</formula>
    </cfRule>
    <cfRule type="cellIs" dxfId="0" priority="2656" operator="equal">
      <formula>0</formula>
    </cfRule>
    <cfRule type="cellIs" dxfId="0" priority="2657" operator="equal">
      <formula>0</formula>
    </cfRule>
    <cfRule type="cellIs" dxfId="0" priority="2658" operator="equal">
      <formula>0</formula>
    </cfRule>
    <cfRule type="cellIs" dxfId="0" priority="2659" operator="equal">
      <formula>0</formula>
    </cfRule>
    <cfRule type="cellIs" dxfId="0" priority="2660" operator="equal">
      <formula>0</formula>
    </cfRule>
    <cfRule type="cellIs" dxfId="0" priority="2661" operator="equal">
      <formula>0</formula>
    </cfRule>
    <cfRule type="cellIs" dxfId="0" priority="2662" operator="equal">
      <formula>0</formula>
    </cfRule>
    <cfRule type="cellIs" dxfId="0" priority="2663" operator="equal">
      <formula>0</formula>
    </cfRule>
    <cfRule type="cellIs" dxfId="0" priority="2664" operator="equal">
      <formula>0</formula>
    </cfRule>
    <cfRule type="cellIs" dxfId="0" priority="2665" operator="equal">
      <formula>0</formula>
    </cfRule>
    <cfRule type="cellIs" dxfId="0" priority="2666" operator="equal">
      <formula>0</formula>
    </cfRule>
    <cfRule type="cellIs" dxfId="0" priority="2667" operator="equal">
      <formula>0</formula>
    </cfRule>
    <cfRule type="cellIs" dxfId="0" priority="2668" operator="equal">
      <formula>0</formula>
    </cfRule>
    <cfRule type="cellIs" dxfId="0" priority="2669" operator="equal">
      <formula>0</formula>
    </cfRule>
    <cfRule type="cellIs" dxfId="0" priority="2670" operator="equal">
      <formula>0</formula>
    </cfRule>
    <cfRule type="cellIs" dxfId="0" priority="2671" operator="equal">
      <formula>0</formula>
    </cfRule>
    <cfRule type="cellIs" dxfId="0" priority="2672" operator="equal">
      <formula>0</formula>
    </cfRule>
    <cfRule type="cellIs" dxfId="0" priority="2673" operator="equal">
      <formula>0</formula>
    </cfRule>
    <cfRule type="cellIs" dxfId="0" priority="2674" operator="equal">
      <formula>0</formula>
    </cfRule>
    <cfRule type="cellIs" dxfId="0" priority="2675" operator="equal">
      <formula>0</formula>
    </cfRule>
    <cfRule type="cellIs" dxfId="0" priority="2676" operator="equal">
      <formula>0</formula>
    </cfRule>
    <cfRule type="cellIs" dxfId="0" priority="2677" operator="equal">
      <formula>0</formula>
    </cfRule>
    <cfRule type="cellIs" dxfId="0" priority="2678" operator="equal">
      <formula>0</formula>
    </cfRule>
    <cfRule type="cellIs" dxfId="0" priority="2679" operator="equal">
      <formula>0</formula>
    </cfRule>
    <cfRule type="cellIs" dxfId="0" priority="2680" operator="equal">
      <formula>0</formula>
    </cfRule>
    <cfRule type="cellIs" dxfId="0" priority="2681" operator="equal">
      <formula>0</formula>
    </cfRule>
    <cfRule type="cellIs" dxfId="0" priority="2682" operator="equal">
      <formula>0</formula>
    </cfRule>
    <cfRule type="cellIs" dxfId="0" priority="2683" operator="equal">
      <formula>0</formula>
    </cfRule>
    <cfRule type="cellIs" dxfId="0" priority="2684" operator="equal">
      <formula>0</formula>
    </cfRule>
    <cfRule type="cellIs" dxfId="0" priority="2685" operator="equal">
      <formula>0</formula>
    </cfRule>
    <cfRule type="cellIs" dxfId="0" priority="2686" operator="equal">
      <formula>0</formula>
    </cfRule>
    <cfRule type="cellIs" dxfId="0" priority="2687" operator="equal">
      <formula>0</formula>
    </cfRule>
    <cfRule type="cellIs" dxfId="0" priority="2688" operator="equal">
      <formula>0</formula>
    </cfRule>
    <cfRule type="cellIs" dxfId="0" priority="2689" operator="equal">
      <formula>0</formula>
    </cfRule>
    <cfRule type="cellIs" dxfId="0" priority="2690" operator="equal">
      <formula>0</formula>
    </cfRule>
    <cfRule type="cellIs" dxfId="0" priority="2691" operator="equal">
      <formula>0</formula>
    </cfRule>
    <cfRule type="cellIs" dxfId="0" priority="2692" operator="equal">
      <formula>0</formula>
    </cfRule>
    <cfRule type="cellIs" dxfId="0" priority="2693" operator="equal">
      <formula>0</formula>
    </cfRule>
    <cfRule type="cellIs" dxfId="0" priority="2694" operator="equal">
      <formula>0</formula>
    </cfRule>
    <cfRule type="cellIs" dxfId="0" priority="2695" operator="equal">
      <formula>0</formula>
    </cfRule>
    <cfRule type="cellIs" dxfId="0" priority="2696" operator="equal">
      <formula>0</formula>
    </cfRule>
    <cfRule type="cellIs" dxfId="0" priority="2697" operator="equal">
      <formula>0</formula>
    </cfRule>
    <cfRule type="cellIs" dxfId="0" priority="2698" operator="equal">
      <formula>0</formula>
    </cfRule>
    <cfRule type="cellIs" dxfId="0" priority="2699" operator="equal">
      <formula>0</formula>
    </cfRule>
    <cfRule type="cellIs" dxfId="0" priority="2700" operator="equal">
      <formula>0</formula>
    </cfRule>
    <cfRule type="cellIs" dxfId="0" priority="2701" operator="equal">
      <formula>0</formula>
    </cfRule>
    <cfRule type="cellIs" dxfId="0" priority="2702" operator="equal">
      <formula>0</formula>
    </cfRule>
    <cfRule type="cellIs" dxfId="0" priority="2703" operator="equal">
      <formula>0</formula>
    </cfRule>
    <cfRule type="cellIs" dxfId="0" priority="2704" operator="equal">
      <formula>0</formula>
    </cfRule>
    <cfRule type="cellIs" dxfId="0" priority="2705" operator="equal">
      <formula>0</formula>
    </cfRule>
    <cfRule type="cellIs" dxfId="0" priority="2706" operator="equal">
      <formula>0</formula>
    </cfRule>
    <cfRule type="cellIs" dxfId="0" priority="2707" operator="equal">
      <formula>0</formula>
    </cfRule>
    <cfRule type="cellIs" dxfId="0" priority="2708" operator="equal">
      <formula>0</formula>
    </cfRule>
    <cfRule type="cellIs" dxfId="0" priority="2709" operator="equal">
      <formula>0</formula>
    </cfRule>
    <cfRule type="cellIs" dxfId="0" priority="2710" operator="equal">
      <formula>0</formula>
    </cfRule>
    <cfRule type="cellIs" dxfId="0" priority="2711" operator="equal">
      <formula>0</formula>
    </cfRule>
    <cfRule type="cellIs" dxfId="0" priority="2712" operator="equal">
      <formula>0</formula>
    </cfRule>
    <cfRule type="cellIs" dxfId="0" priority="2713" operator="equal">
      <formula>0</formula>
    </cfRule>
    <cfRule type="cellIs" dxfId="0" priority="2714" operator="equal">
      <formula>0</formula>
    </cfRule>
    <cfRule type="cellIs" dxfId="0" priority="2715" operator="equal">
      <formula>0</formula>
    </cfRule>
    <cfRule type="cellIs" dxfId="0" priority="2716" operator="equal">
      <formula>0</formula>
    </cfRule>
    <cfRule type="cellIs" dxfId="0" priority="2717" operator="equal">
      <formula>0</formula>
    </cfRule>
    <cfRule type="cellIs" dxfId="0" priority="2718" operator="equal">
      <formula>0</formula>
    </cfRule>
    <cfRule type="cellIs" dxfId="0" priority="2719" operator="equal">
      <formula>0</formula>
    </cfRule>
    <cfRule type="cellIs" dxfId="0" priority="2720" operator="equal">
      <formula>0</formula>
    </cfRule>
    <cfRule type="cellIs" dxfId="0" priority="2721" operator="equal">
      <formula>0</formula>
    </cfRule>
    <cfRule type="cellIs" dxfId="0" priority="2722" operator="equal">
      <formula>0</formula>
    </cfRule>
    <cfRule type="cellIs" dxfId="0" priority="2723" operator="equal">
      <formula>0</formula>
    </cfRule>
    <cfRule type="cellIs" dxfId="0" priority="2724" operator="equal">
      <formula>0</formula>
    </cfRule>
    <cfRule type="cellIs" dxfId="0" priority="2725" operator="equal">
      <formula>0</formula>
    </cfRule>
    <cfRule type="cellIs" dxfId="0" priority="2726" operator="equal">
      <formula>0</formula>
    </cfRule>
    <cfRule type="cellIs" dxfId="0" priority="2727" operator="equal">
      <formula>0</formula>
    </cfRule>
    <cfRule type="cellIs" dxfId="0" priority="2728" operator="equal">
      <formula>0</formula>
    </cfRule>
    <cfRule type="cellIs" dxfId="0" priority="2729" operator="equal">
      <formula>0</formula>
    </cfRule>
    <cfRule type="cellIs" dxfId="0" priority="2730" operator="equal">
      <formula>0</formula>
    </cfRule>
    <cfRule type="cellIs" dxfId="0" priority="2731" operator="equal">
      <formula>0</formula>
    </cfRule>
    <cfRule type="cellIs" dxfId="0" priority="2732" operator="equal">
      <formula>0</formula>
    </cfRule>
    <cfRule type="cellIs" dxfId="0" priority="2733" operator="equal">
      <formula>0</formula>
    </cfRule>
    <cfRule type="cellIs" dxfId="0" priority="2734" operator="equal">
      <formula>0</formula>
    </cfRule>
    <cfRule type="cellIs" dxfId="0" priority="2735" operator="equal">
      <formula>0</formula>
    </cfRule>
    <cfRule type="cellIs" dxfId="0" priority="2736" operator="equal">
      <formula>0</formula>
    </cfRule>
    <cfRule type="cellIs" dxfId="0" priority="2737" operator="equal">
      <formula>0</formula>
    </cfRule>
    <cfRule type="cellIs" dxfId="0" priority="2738" operator="equal">
      <formula>0</formula>
    </cfRule>
    <cfRule type="cellIs" dxfId="0" priority="2739" operator="equal">
      <formula>0</formula>
    </cfRule>
    <cfRule type="cellIs" dxfId="0" priority="2740" operator="equal">
      <formula>0</formula>
    </cfRule>
    <cfRule type="cellIs" dxfId="0" priority="2741" operator="equal">
      <formula>0</formula>
    </cfRule>
    <cfRule type="cellIs" dxfId="0" priority="2742" operator="equal">
      <formula>0</formula>
    </cfRule>
    <cfRule type="cellIs" dxfId="0" priority="2743" operator="equal">
      <formula>0</formula>
    </cfRule>
    <cfRule type="cellIs" dxfId="0" priority="2744" operator="equal">
      <formula>0</formula>
    </cfRule>
    <cfRule type="cellIs" dxfId="0" priority="2745" operator="equal">
      <formula>0</formula>
    </cfRule>
    <cfRule type="cellIs" dxfId="0" priority="2746" operator="equal">
      <formula>0</formula>
    </cfRule>
    <cfRule type="cellIs" dxfId="0" priority="2747" operator="equal">
      <formula>0</formula>
    </cfRule>
    <cfRule type="cellIs" dxfId="0" priority="2748" operator="equal">
      <formula>0</formula>
    </cfRule>
    <cfRule type="cellIs" dxfId="0" priority="2749" operator="equal">
      <formula>0</formula>
    </cfRule>
    <cfRule type="cellIs" dxfId="0" priority="2750" operator="equal">
      <formula>0</formula>
    </cfRule>
    <cfRule type="cellIs" dxfId="0" priority="2751" operator="equal">
      <formula>0</formula>
    </cfRule>
    <cfRule type="cellIs" dxfId="0" priority="2752" operator="equal">
      <formula>0</formula>
    </cfRule>
    <cfRule type="cellIs" dxfId="0" priority="2753" operator="equal">
      <formula>0</formula>
    </cfRule>
    <cfRule type="cellIs" dxfId="0" priority="2754" operator="equal">
      <formula>0</formula>
    </cfRule>
    <cfRule type="cellIs" dxfId="0" priority="2755" operator="equal">
      <formula>0</formula>
    </cfRule>
    <cfRule type="cellIs" dxfId="0" priority="2756" operator="equal">
      <formula>0</formula>
    </cfRule>
    <cfRule type="cellIs" dxfId="0" priority="2757" operator="equal">
      <formula>0</formula>
    </cfRule>
    <cfRule type="cellIs" dxfId="0" priority="2758" operator="equal">
      <formula>0</formula>
    </cfRule>
    <cfRule type="cellIs" dxfId="0" priority="2759" operator="equal">
      <formula>0</formula>
    </cfRule>
    <cfRule type="cellIs" dxfId="0" priority="2760" operator="equal">
      <formula>0</formula>
    </cfRule>
    <cfRule type="cellIs" dxfId="0" priority="2761" operator="equal">
      <formula>0</formula>
    </cfRule>
    <cfRule type="cellIs" dxfId="0" priority="2762" operator="equal">
      <formula>0</formula>
    </cfRule>
    <cfRule type="cellIs" dxfId="0" priority="2763" operator="equal">
      <formula>0</formula>
    </cfRule>
    <cfRule type="cellIs" dxfId="0" priority="2764" operator="equal">
      <formula>0</formula>
    </cfRule>
    <cfRule type="cellIs" dxfId="0" priority="2765" operator="equal">
      <formula>0</formula>
    </cfRule>
    <cfRule type="cellIs" dxfId="0" priority="2766" operator="equal">
      <formula>0</formula>
    </cfRule>
    <cfRule type="cellIs" dxfId="0" priority="2767" operator="equal">
      <formula>0</formula>
    </cfRule>
    <cfRule type="cellIs" dxfId="0" priority="2768" operator="equal">
      <formula>0</formula>
    </cfRule>
    <cfRule type="cellIs" dxfId="0" priority="2769" operator="equal">
      <formula>0</formula>
    </cfRule>
    <cfRule type="cellIs" dxfId="0" priority="2770" operator="equal">
      <formula>0</formula>
    </cfRule>
    <cfRule type="cellIs" dxfId="0" priority="2771" operator="equal">
      <formula>0</formula>
    </cfRule>
    <cfRule type="cellIs" dxfId="0" priority="2772" operator="equal">
      <formula>0</formula>
    </cfRule>
    <cfRule type="cellIs" dxfId="0" priority="2773" operator="equal">
      <formula>0</formula>
    </cfRule>
    <cfRule type="cellIs" dxfId="0" priority="2774" operator="equal">
      <formula>0</formula>
    </cfRule>
    <cfRule type="cellIs" dxfId="0" priority="2775" operator="equal">
      <formula>0</formula>
    </cfRule>
    <cfRule type="cellIs" dxfId="0" priority="2776" operator="equal">
      <formula>0</formula>
    </cfRule>
    <cfRule type="cellIs" dxfId="0" priority="2777" operator="equal">
      <formula>0</formula>
    </cfRule>
    <cfRule type="cellIs" dxfId="0" priority="2778" operator="equal">
      <formula>0</formula>
    </cfRule>
    <cfRule type="cellIs" dxfId="0" priority="2779" operator="equal">
      <formula>0</formula>
    </cfRule>
    <cfRule type="cellIs" dxfId="0" priority="2780" operator="equal">
      <formula>0</formula>
    </cfRule>
    <cfRule type="cellIs" dxfId="0" priority="2781" operator="equal">
      <formula>0</formula>
    </cfRule>
    <cfRule type="cellIs" dxfId="0" priority="2782" operator="equal">
      <formula>0</formula>
    </cfRule>
    <cfRule type="cellIs" dxfId="0" priority="2783" operator="equal">
      <formula>0</formula>
    </cfRule>
    <cfRule type="cellIs" dxfId="0" priority="2784" operator="equal">
      <formula>0</formula>
    </cfRule>
  </conditionalFormatting>
  <conditionalFormatting sqref="D613">
    <cfRule type="cellIs" dxfId="0" priority="768" operator="equal">
      <formula>0</formula>
    </cfRule>
    <cfRule type="cellIs" dxfId="0" priority="767" operator="equal">
      <formula>0</formula>
    </cfRule>
    <cfRule type="cellIs" dxfId="0" priority="766" operator="equal">
      <formula>0</formula>
    </cfRule>
    <cfRule type="cellIs" dxfId="0" priority="765" operator="equal">
      <formula>0</formula>
    </cfRule>
    <cfRule type="cellIs" dxfId="0" priority="764" operator="equal">
      <formula>0</formula>
    </cfRule>
    <cfRule type="cellIs" dxfId="0" priority="763" operator="equal">
      <formula>0</formula>
    </cfRule>
    <cfRule type="cellIs" dxfId="0" priority="762" operator="equal">
      <formula>0</formula>
    </cfRule>
    <cfRule type="cellIs" dxfId="0" priority="761" operator="equal">
      <formula>0</formula>
    </cfRule>
    <cfRule type="cellIs" dxfId="0" priority="760" operator="equal">
      <formula>0</formula>
    </cfRule>
    <cfRule type="cellIs" dxfId="0" priority="759" operator="equal">
      <formula>0</formula>
    </cfRule>
    <cfRule type="cellIs" dxfId="0" priority="758" operator="equal">
      <formula>0</formula>
    </cfRule>
    <cfRule type="cellIs" dxfId="0" priority="757" operator="equal">
      <formula>0</formula>
    </cfRule>
    <cfRule type="cellIs" dxfId="0" priority="756" operator="equal">
      <formula>0</formula>
    </cfRule>
    <cfRule type="cellIs" dxfId="0" priority="755" operator="equal">
      <formula>0</formula>
    </cfRule>
    <cfRule type="cellIs" dxfId="0" priority="754" operator="equal">
      <formula>0</formula>
    </cfRule>
    <cfRule type="cellIs" dxfId="0" priority="753" operator="equal">
      <formula>0</formula>
    </cfRule>
    <cfRule type="cellIs" dxfId="0" priority="752" operator="equal">
      <formula>0</formula>
    </cfRule>
    <cfRule type="cellIs" dxfId="0" priority="751" operator="equal">
      <formula>0</formula>
    </cfRule>
    <cfRule type="cellIs" dxfId="0" priority="750" operator="equal">
      <formula>0</formula>
    </cfRule>
    <cfRule type="cellIs" dxfId="0" priority="749" operator="equal">
      <formula>0</formula>
    </cfRule>
    <cfRule type="cellIs" dxfId="0" priority="748" operator="equal">
      <formula>0</formula>
    </cfRule>
    <cfRule type="cellIs" dxfId="0" priority="747" operator="equal">
      <formula>0</formula>
    </cfRule>
    <cfRule type="cellIs" dxfId="0" priority="746" operator="equal">
      <formula>0</formula>
    </cfRule>
    <cfRule type="cellIs" dxfId="0" priority="745" operator="equal">
      <formula>0</formula>
    </cfRule>
    <cfRule type="cellIs" dxfId="0" priority="744" operator="equal">
      <formula>0</formula>
    </cfRule>
    <cfRule type="cellIs" dxfId="0" priority="743" operator="equal">
      <formula>0</formula>
    </cfRule>
    <cfRule type="cellIs" dxfId="0" priority="742" operator="equal">
      <formula>0</formula>
    </cfRule>
    <cfRule type="cellIs" dxfId="0" priority="741" operator="equal">
      <formula>0</formula>
    </cfRule>
    <cfRule type="cellIs" dxfId="0" priority="740" operator="equal">
      <formula>0</formula>
    </cfRule>
    <cfRule type="cellIs" dxfId="0" priority="739" operator="equal">
      <formula>0</formula>
    </cfRule>
    <cfRule type="cellIs" dxfId="0" priority="738" operator="equal">
      <formula>0</formula>
    </cfRule>
    <cfRule type="cellIs" dxfId="0" priority="737" operator="equal">
      <formula>0</formula>
    </cfRule>
    <cfRule type="cellIs" dxfId="0" priority="736" operator="equal">
      <formula>0</formula>
    </cfRule>
    <cfRule type="cellIs" dxfId="0" priority="735" operator="equal">
      <formula>0</formula>
    </cfRule>
    <cfRule type="cellIs" dxfId="0" priority="734" operator="equal">
      <formula>0</formula>
    </cfRule>
    <cfRule type="cellIs" dxfId="0" priority="733" operator="equal">
      <formula>0</formula>
    </cfRule>
    <cfRule type="cellIs" dxfId="0" priority="732" operator="equal">
      <formula>0</formula>
    </cfRule>
    <cfRule type="cellIs" dxfId="0" priority="731" operator="equal">
      <formula>0</formula>
    </cfRule>
    <cfRule type="cellIs" dxfId="0" priority="730" operator="equal">
      <formula>0</formula>
    </cfRule>
    <cfRule type="cellIs" dxfId="0" priority="729" operator="equal">
      <formula>0</formula>
    </cfRule>
    <cfRule type="cellIs" dxfId="0" priority="728" operator="equal">
      <formula>0</formula>
    </cfRule>
    <cfRule type="cellIs" dxfId="0" priority="727" operator="equal">
      <formula>0</formula>
    </cfRule>
    <cfRule type="cellIs" dxfId="0" priority="726" operator="equal">
      <formula>0</formula>
    </cfRule>
    <cfRule type="cellIs" dxfId="0" priority="725" operator="equal">
      <formula>0</formula>
    </cfRule>
    <cfRule type="cellIs" dxfId="0" priority="724" operator="equal">
      <formula>0</formula>
    </cfRule>
    <cfRule type="cellIs" dxfId="0" priority="723" operator="equal">
      <formula>0</formula>
    </cfRule>
    <cfRule type="cellIs" dxfId="0" priority="722" operator="equal">
      <formula>0</formula>
    </cfRule>
    <cfRule type="cellIs" dxfId="0" priority="721" operator="equal">
      <formula>0</formula>
    </cfRule>
    <cfRule type="cellIs" dxfId="0" priority="720" operator="equal">
      <formula>0</formula>
    </cfRule>
    <cfRule type="cellIs" dxfId="0" priority="719" operator="equal">
      <formula>0</formula>
    </cfRule>
    <cfRule type="cellIs" dxfId="0" priority="718" operator="equal">
      <formula>0</formula>
    </cfRule>
    <cfRule type="cellIs" dxfId="0" priority="717" operator="equal">
      <formula>0</formula>
    </cfRule>
    <cfRule type="cellIs" dxfId="0" priority="716" operator="equal">
      <formula>0</formula>
    </cfRule>
    <cfRule type="cellIs" dxfId="0" priority="715" operator="equal">
      <formula>0</formula>
    </cfRule>
    <cfRule type="cellIs" dxfId="0" priority="714" operator="equal">
      <formula>0</formula>
    </cfRule>
    <cfRule type="cellIs" dxfId="0" priority="713" operator="equal">
      <formula>0</formula>
    </cfRule>
    <cfRule type="cellIs" dxfId="0" priority="712" operator="equal">
      <formula>0</formula>
    </cfRule>
    <cfRule type="cellIs" dxfId="0" priority="711" operator="equal">
      <formula>0</formula>
    </cfRule>
    <cfRule type="cellIs" dxfId="0" priority="710" operator="equal">
      <formula>0</formula>
    </cfRule>
    <cfRule type="cellIs" dxfId="0" priority="709" operator="equal">
      <formula>0</formula>
    </cfRule>
    <cfRule type="cellIs" dxfId="0" priority="708" operator="equal">
      <formula>0</formula>
    </cfRule>
    <cfRule type="cellIs" dxfId="0" priority="707" operator="equal">
      <formula>0</formula>
    </cfRule>
    <cfRule type="cellIs" dxfId="0" priority="706" operator="equal">
      <formula>0</formula>
    </cfRule>
    <cfRule type="cellIs" dxfId="0" priority="705" operator="equal">
      <formula>0</formula>
    </cfRule>
    <cfRule type="cellIs" dxfId="0" priority="704" operator="equal">
      <formula>0</formula>
    </cfRule>
    <cfRule type="cellIs" dxfId="0" priority="703" operator="equal">
      <formula>0</formula>
    </cfRule>
    <cfRule type="cellIs" dxfId="0" priority="702" operator="equal">
      <formula>0</formula>
    </cfRule>
    <cfRule type="cellIs" dxfId="0" priority="701" operator="equal">
      <formula>0</formula>
    </cfRule>
    <cfRule type="cellIs" dxfId="0" priority="700" operator="equal">
      <formula>0</formula>
    </cfRule>
    <cfRule type="cellIs" dxfId="0" priority="699" operator="equal">
      <formula>0</formula>
    </cfRule>
    <cfRule type="cellIs" dxfId="0" priority="698" operator="equal">
      <formula>0</formula>
    </cfRule>
    <cfRule type="cellIs" dxfId="0" priority="697" operator="equal">
      <formula>0</formula>
    </cfRule>
    <cfRule type="cellIs" dxfId="0" priority="696" operator="equal">
      <formula>0</formula>
    </cfRule>
    <cfRule type="cellIs" dxfId="0" priority="695" operator="equal">
      <formula>0</formula>
    </cfRule>
    <cfRule type="cellIs" dxfId="0" priority="694" operator="equal">
      <formula>0</formula>
    </cfRule>
    <cfRule type="cellIs" dxfId="0" priority="693" operator="equal">
      <formula>0</formula>
    </cfRule>
    <cfRule type="cellIs" dxfId="0" priority="692" operator="equal">
      <formula>0</formula>
    </cfRule>
    <cfRule type="cellIs" dxfId="0" priority="691" operator="equal">
      <formula>0</formula>
    </cfRule>
    <cfRule type="cellIs" dxfId="0" priority="690" operator="equal">
      <formula>0</formula>
    </cfRule>
    <cfRule type="cellIs" dxfId="0" priority="689" operator="equal">
      <formula>0</formula>
    </cfRule>
    <cfRule type="cellIs" dxfId="0" priority="688" operator="equal">
      <formula>0</formula>
    </cfRule>
    <cfRule type="cellIs" dxfId="0" priority="687" operator="equal">
      <formula>0</formula>
    </cfRule>
    <cfRule type="cellIs" dxfId="0" priority="686" operator="equal">
      <formula>0</formula>
    </cfRule>
    <cfRule type="cellIs" dxfId="0" priority="685" operator="equal">
      <formula>0</formula>
    </cfRule>
    <cfRule type="cellIs" dxfId="0" priority="684" operator="equal">
      <formula>0</formula>
    </cfRule>
    <cfRule type="cellIs" dxfId="0" priority="683" operator="equal">
      <formula>0</formula>
    </cfRule>
    <cfRule type="cellIs" dxfId="0" priority="682" operator="equal">
      <formula>0</formula>
    </cfRule>
    <cfRule type="cellIs" dxfId="0" priority="681" operator="equal">
      <formula>0</formula>
    </cfRule>
    <cfRule type="cellIs" dxfId="0" priority="680" operator="equal">
      <formula>0</formula>
    </cfRule>
    <cfRule type="cellIs" dxfId="0" priority="679" operator="equal">
      <formula>0</formula>
    </cfRule>
    <cfRule type="cellIs" dxfId="0" priority="678" operator="equal">
      <formula>0</formula>
    </cfRule>
    <cfRule type="cellIs" dxfId="0" priority="677" operator="equal">
      <formula>0</formula>
    </cfRule>
    <cfRule type="cellIs" dxfId="0" priority="676" operator="equal">
      <formula>0</formula>
    </cfRule>
    <cfRule type="cellIs" dxfId="0" priority="675" operator="equal">
      <formula>0</formula>
    </cfRule>
    <cfRule type="cellIs" dxfId="0" priority="674" operator="equal">
      <formula>0</formula>
    </cfRule>
    <cfRule type="cellIs" dxfId="0" priority="673" operator="equal">
      <formula>0</formula>
    </cfRule>
    <cfRule type="cellIs" dxfId="0" priority="672" operator="equal">
      <formula>0</formula>
    </cfRule>
    <cfRule type="cellIs" dxfId="0" priority="671" operator="equal">
      <formula>0</formula>
    </cfRule>
    <cfRule type="cellIs" dxfId="0" priority="670" operator="equal">
      <formula>0</formula>
    </cfRule>
    <cfRule type="cellIs" dxfId="0" priority="669" operator="equal">
      <formula>0</formula>
    </cfRule>
    <cfRule type="cellIs" dxfId="0" priority="668" operator="equal">
      <formula>0</formula>
    </cfRule>
    <cfRule type="cellIs" dxfId="0" priority="667" operator="equal">
      <formula>0</formula>
    </cfRule>
    <cfRule type="cellIs" dxfId="0" priority="666" operator="equal">
      <formula>0</formula>
    </cfRule>
    <cfRule type="cellIs" dxfId="0" priority="665" operator="equal">
      <formula>0</formula>
    </cfRule>
    <cfRule type="cellIs" dxfId="0" priority="664" operator="equal">
      <formula>0</formula>
    </cfRule>
    <cfRule type="cellIs" dxfId="0" priority="663" operator="equal">
      <formula>0</formula>
    </cfRule>
    <cfRule type="cellIs" dxfId="0" priority="662" operator="equal">
      <formula>0</formula>
    </cfRule>
    <cfRule type="cellIs" dxfId="0" priority="661" operator="equal">
      <formula>0</formula>
    </cfRule>
    <cfRule type="cellIs" dxfId="0" priority="660" operator="equal">
      <formula>0</formula>
    </cfRule>
    <cfRule type="cellIs" dxfId="0" priority="659" operator="equal">
      <formula>0</formula>
    </cfRule>
    <cfRule type="cellIs" dxfId="0" priority="658" operator="equal">
      <formula>0</formula>
    </cfRule>
    <cfRule type="cellIs" dxfId="0" priority="657" operator="equal">
      <formula>0</formula>
    </cfRule>
    <cfRule type="cellIs" dxfId="0" priority="656" operator="equal">
      <formula>0</formula>
    </cfRule>
    <cfRule type="cellIs" dxfId="0" priority="655" operator="equal">
      <formula>0</formula>
    </cfRule>
    <cfRule type="cellIs" dxfId="0" priority="654" operator="equal">
      <formula>0</formula>
    </cfRule>
    <cfRule type="cellIs" dxfId="0" priority="653" operator="equal">
      <formula>0</formula>
    </cfRule>
    <cfRule type="cellIs" dxfId="0" priority="652" operator="equal">
      <formula>0</formula>
    </cfRule>
    <cfRule type="cellIs" dxfId="0" priority="651" operator="equal">
      <formula>0</formula>
    </cfRule>
    <cfRule type="cellIs" dxfId="0" priority="650" operator="equal">
      <formula>0</formula>
    </cfRule>
    <cfRule type="cellIs" dxfId="0" priority="649" operator="equal">
      <formula>0</formula>
    </cfRule>
    <cfRule type="cellIs" dxfId="0" priority="648" operator="equal">
      <formula>0</formula>
    </cfRule>
    <cfRule type="cellIs" dxfId="0" priority="647" operator="equal">
      <formula>0</formula>
    </cfRule>
    <cfRule type="cellIs" dxfId="0" priority="646" operator="equal">
      <formula>0</formula>
    </cfRule>
    <cfRule type="cellIs" dxfId="0" priority="645" operator="equal">
      <formula>0</formula>
    </cfRule>
    <cfRule type="cellIs" dxfId="0" priority="644" operator="equal">
      <formula>0</formula>
    </cfRule>
    <cfRule type="cellIs" dxfId="0" priority="643" operator="equal">
      <formula>0</formula>
    </cfRule>
    <cfRule type="cellIs" dxfId="0" priority="642" operator="equal">
      <formula>0</formula>
    </cfRule>
    <cfRule type="cellIs" dxfId="0" priority="641" operator="equal">
      <formula>0</formula>
    </cfRule>
    <cfRule type="cellIs" dxfId="0" priority="640" operator="equal">
      <formula>0</formula>
    </cfRule>
    <cfRule type="cellIs" dxfId="0" priority="639" operator="equal">
      <formula>0</formula>
    </cfRule>
    <cfRule type="cellIs" dxfId="0" priority="638" operator="equal">
      <formula>0</formula>
    </cfRule>
    <cfRule type="cellIs" dxfId="0" priority="637" operator="equal">
      <formula>0</formula>
    </cfRule>
    <cfRule type="cellIs" dxfId="0" priority="636" operator="equal">
      <formula>0</formula>
    </cfRule>
    <cfRule type="cellIs" dxfId="0" priority="635" operator="equal">
      <formula>0</formula>
    </cfRule>
    <cfRule type="cellIs" dxfId="0" priority="634" operator="equal">
      <formula>0</formula>
    </cfRule>
    <cfRule type="cellIs" dxfId="0" priority="633" operator="equal">
      <formula>0</formula>
    </cfRule>
    <cfRule type="cellIs" dxfId="0" priority="632" operator="equal">
      <formula>0</formula>
    </cfRule>
    <cfRule type="cellIs" dxfId="0" priority="631" operator="equal">
      <formula>0</formula>
    </cfRule>
    <cfRule type="cellIs" dxfId="0" priority="630" operator="equal">
      <formula>0</formula>
    </cfRule>
    <cfRule type="cellIs" dxfId="0" priority="629" operator="equal">
      <formula>0</formula>
    </cfRule>
    <cfRule type="cellIs" dxfId="0" priority="628" operator="equal">
      <formula>0</formula>
    </cfRule>
    <cfRule type="cellIs" dxfId="0" priority="627" operator="equal">
      <formula>0</formula>
    </cfRule>
    <cfRule type="cellIs" dxfId="0" priority="626" operator="equal">
      <formula>0</formula>
    </cfRule>
    <cfRule type="cellIs" dxfId="0" priority="625" operator="equal">
      <formula>0</formula>
    </cfRule>
    <cfRule type="cellIs" dxfId="0" priority="624" operator="equal">
      <formula>0</formula>
    </cfRule>
    <cfRule type="cellIs" dxfId="0" priority="623" operator="equal">
      <formula>0</formula>
    </cfRule>
    <cfRule type="cellIs" dxfId="0" priority="622" operator="equal">
      <formula>0</formula>
    </cfRule>
    <cfRule type="cellIs" dxfId="0" priority="621" operator="equal">
      <formula>0</formula>
    </cfRule>
    <cfRule type="cellIs" dxfId="0" priority="620" operator="equal">
      <formula>0</formula>
    </cfRule>
    <cfRule type="cellIs" dxfId="0" priority="619" operator="equal">
      <formula>0</formula>
    </cfRule>
    <cfRule type="cellIs" dxfId="0" priority="618" operator="equal">
      <formula>0</formula>
    </cfRule>
    <cfRule type="cellIs" dxfId="0" priority="617" operator="equal">
      <formula>0</formula>
    </cfRule>
    <cfRule type="cellIs" dxfId="0" priority="616" operator="equal">
      <formula>0</formula>
    </cfRule>
    <cfRule type="cellIs" dxfId="0" priority="615" operator="equal">
      <formula>0</formula>
    </cfRule>
    <cfRule type="cellIs" dxfId="0" priority="614" operator="equal">
      <formula>0</formula>
    </cfRule>
    <cfRule type="cellIs" dxfId="0" priority="613" operator="equal">
      <formula>0</formula>
    </cfRule>
    <cfRule type="cellIs" dxfId="0" priority="612" operator="equal">
      <formula>0</formula>
    </cfRule>
    <cfRule type="cellIs" dxfId="0" priority="611" operator="equal">
      <formula>0</formula>
    </cfRule>
    <cfRule type="cellIs" dxfId="0" priority="610" operator="equal">
      <formula>0</formula>
    </cfRule>
    <cfRule type="cellIs" dxfId="0" priority="609" operator="equal">
      <formula>0</formula>
    </cfRule>
    <cfRule type="cellIs" dxfId="0" priority="608" operator="equal">
      <formula>0</formula>
    </cfRule>
    <cfRule type="cellIs" dxfId="0" priority="607" operator="equal">
      <formula>0</formula>
    </cfRule>
    <cfRule type="cellIs" dxfId="0" priority="606" operator="equal">
      <formula>0</formula>
    </cfRule>
    <cfRule type="cellIs" dxfId="0" priority="605" operator="equal">
      <formula>0</formula>
    </cfRule>
    <cfRule type="cellIs" dxfId="0" priority="604" operator="equal">
      <formula>0</formula>
    </cfRule>
    <cfRule type="cellIs" dxfId="0" priority="603" operator="equal">
      <formula>0</formula>
    </cfRule>
    <cfRule type="cellIs" dxfId="0" priority="602" operator="equal">
      <formula>0</formula>
    </cfRule>
    <cfRule type="cellIs" dxfId="0" priority="601" operator="equal">
      <formula>0</formula>
    </cfRule>
    <cfRule type="cellIs" dxfId="0" priority="600" operator="equal">
      <formula>0</formula>
    </cfRule>
    <cfRule type="cellIs" dxfId="0" priority="599" operator="equal">
      <formula>0</formula>
    </cfRule>
    <cfRule type="cellIs" dxfId="0" priority="598" operator="equal">
      <formula>0</formula>
    </cfRule>
    <cfRule type="cellIs" dxfId="0" priority="597" operator="equal">
      <formula>0</formula>
    </cfRule>
    <cfRule type="cellIs" dxfId="0" priority="596" operator="equal">
      <formula>0</formula>
    </cfRule>
    <cfRule type="cellIs" dxfId="0" priority="595" operator="equal">
      <formula>0</formula>
    </cfRule>
    <cfRule type="cellIs" dxfId="0" priority="594" operator="equal">
      <formula>0</formula>
    </cfRule>
    <cfRule type="cellIs" dxfId="0" priority="593" operator="equal">
      <formula>0</formula>
    </cfRule>
    <cfRule type="cellIs" dxfId="0" priority="592" operator="equal">
      <formula>0</formula>
    </cfRule>
    <cfRule type="cellIs" dxfId="0" priority="591" operator="equal">
      <formula>0</formula>
    </cfRule>
    <cfRule type="cellIs" dxfId="0" priority="590" operator="equal">
      <formula>0</formula>
    </cfRule>
    <cfRule type="cellIs" dxfId="0" priority="589" operator="equal">
      <formula>0</formula>
    </cfRule>
    <cfRule type="cellIs" dxfId="0" priority="588" operator="equal">
      <formula>0</formula>
    </cfRule>
    <cfRule type="cellIs" dxfId="0" priority="587" operator="equal">
      <formula>0</formula>
    </cfRule>
    <cfRule type="cellIs" dxfId="0" priority="586" operator="equal">
      <formula>0</formula>
    </cfRule>
    <cfRule type="cellIs" dxfId="0" priority="585" operator="equal">
      <formula>0</formula>
    </cfRule>
    <cfRule type="cellIs" dxfId="0" priority="584" operator="equal">
      <formula>0</formula>
    </cfRule>
    <cfRule type="cellIs" dxfId="0" priority="583" operator="equal">
      <formula>0</formula>
    </cfRule>
    <cfRule type="cellIs" dxfId="0" priority="582" operator="equal">
      <formula>0</formula>
    </cfRule>
    <cfRule type="cellIs" dxfId="0" priority="581" operator="equal">
      <formula>0</formula>
    </cfRule>
    <cfRule type="cellIs" dxfId="0" priority="580" operator="equal">
      <formula>0</formula>
    </cfRule>
    <cfRule type="cellIs" dxfId="0" priority="579" operator="equal">
      <formula>0</formula>
    </cfRule>
    <cfRule type="cellIs" dxfId="0" priority="578" operator="equal">
      <formula>0</formula>
    </cfRule>
    <cfRule type="cellIs" dxfId="0" priority="577" operator="equal">
      <formula>0</formula>
    </cfRule>
    <cfRule type="cellIs" dxfId="0" priority="576" operator="equal">
      <formula>0</formula>
    </cfRule>
    <cfRule type="cellIs" dxfId="0" priority="575" operator="equal">
      <formula>0</formula>
    </cfRule>
    <cfRule type="cellIs" dxfId="0" priority="574" operator="equal">
      <formula>0</formula>
    </cfRule>
    <cfRule type="cellIs" dxfId="0" priority="573" operator="equal">
      <formula>0</formula>
    </cfRule>
    <cfRule type="cellIs" dxfId="0" priority="572" operator="equal">
      <formula>0</formula>
    </cfRule>
    <cfRule type="cellIs" dxfId="0" priority="571" operator="equal">
      <formula>0</formula>
    </cfRule>
    <cfRule type="cellIs" dxfId="0" priority="570" operator="equal">
      <formula>0</formula>
    </cfRule>
    <cfRule type="cellIs" dxfId="0" priority="569" operator="equal">
      <formula>0</formula>
    </cfRule>
    <cfRule type="cellIs" dxfId="0" priority="568" operator="equal">
      <formula>0</formula>
    </cfRule>
    <cfRule type="cellIs" dxfId="0" priority="567" operator="equal">
      <formula>0</formula>
    </cfRule>
    <cfRule type="cellIs" dxfId="0" priority="566" operator="equal">
      <formula>0</formula>
    </cfRule>
    <cfRule type="cellIs" dxfId="0" priority="565" operator="equal">
      <formula>0</formula>
    </cfRule>
    <cfRule type="cellIs" dxfId="0" priority="564" operator="equal">
      <formula>0</formula>
    </cfRule>
    <cfRule type="cellIs" dxfId="0" priority="563" operator="equal">
      <formula>0</formula>
    </cfRule>
    <cfRule type="cellIs" dxfId="0" priority="562" operator="equal">
      <formula>0</formula>
    </cfRule>
    <cfRule type="cellIs" dxfId="0" priority="561" operator="equal">
      <formula>0</formula>
    </cfRule>
    <cfRule type="cellIs" dxfId="0" priority="560" operator="equal">
      <formula>0</formula>
    </cfRule>
    <cfRule type="cellIs" dxfId="0" priority="559" operator="equal">
      <formula>0</formula>
    </cfRule>
    <cfRule type="cellIs" dxfId="0" priority="558" operator="equal">
      <formula>0</formula>
    </cfRule>
    <cfRule type="cellIs" dxfId="0" priority="557" operator="equal">
      <formula>0</formula>
    </cfRule>
    <cfRule type="cellIs" dxfId="0" priority="556" operator="equal">
      <formula>0</formula>
    </cfRule>
    <cfRule type="cellIs" dxfId="0" priority="555" operator="equal">
      <formula>0</formula>
    </cfRule>
    <cfRule type="cellIs" dxfId="0" priority="554" operator="equal">
      <formula>0</formula>
    </cfRule>
    <cfRule type="cellIs" dxfId="0" priority="553" operator="equal">
      <formula>0</formula>
    </cfRule>
    <cfRule type="cellIs" dxfId="0" priority="552" operator="equal">
      <formula>0</formula>
    </cfRule>
    <cfRule type="cellIs" dxfId="0" priority="551" operator="equal">
      <formula>0</formula>
    </cfRule>
    <cfRule type="cellIs" dxfId="0" priority="550" operator="equal">
      <formula>0</formula>
    </cfRule>
    <cfRule type="cellIs" dxfId="0" priority="549" operator="equal">
      <formula>0</formula>
    </cfRule>
    <cfRule type="cellIs" dxfId="0" priority="548" operator="equal">
      <formula>0</formula>
    </cfRule>
    <cfRule type="cellIs" dxfId="0" priority="547" operator="equal">
      <formula>0</formula>
    </cfRule>
    <cfRule type="cellIs" dxfId="0" priority="546" operator="equal">
      <formula>0</formula>
    </cfRule>
    <cfRule type="cellIs" dxfId="0" priority="545" operator="equal">
      <formula>0</formula>
    </cfRule>
    <cfRule type="cellIs" dxfId="0" priority="544" operator="equal">
      <formula>0</formula>
    </cfRule>
    <cfRule type="cellIs" dxfId="0" priority="543" operator="equal">
      <formula>0</formula>
    </cfRule>
    <cfRule type="cellIs" dxfId="0" priority="542" operator="equal">
      <formula>0</formula>
    </cfRule>
    <cfRule type="cellIs" dxfId="0" priority="541" operator="equal">
      <formula>0</formula>
    </cfRule>
    <cfRule type="cellIs" dxfId="0" priority="540" operator="equal">
      <formula>0</formula>
    </cfRule>
    <cfRule type="cellIs" dxfId="0" priority="539" operator="equal">
      <formula>0</formula>
    </cfRule>
    <cfRule type="cellIs" dxfId="0" priority="538" operator="equal">
      <formula>0</formula>
    </cfRule>
    <cfRule type="cellIs" dxfId="0" priority="537" operator="equal">
      <formula>0</formula>
    </cfRule>
    <cfRule type="cellIs" dxfId="0" priority="536" operator="equal">
      <formula>0</formula>
    </cfRule>
    <cfRule type="cellIs" dxfId="0" priority="535" operator="equal">
      <formula>0</formula>
    </cfRule>
    <cfRule type="cellIs" dxfId="0" priority="534" operator="equal">
      <formula>0</formula>
    </cfRule>
    <cfRule type="cellIs" dxfId="0" priority="533" operator="equal">
      <formula>0</formula>
    </cfRule>
    <cfRule type="cellIs" dxfId="0" priority="532" operator="equal">
      <formula>0</formula>
    </cfRule>
    <cfRule type="cellIs" dxfId="0" priority="531" operator="equal">
      <formula>0</formula>
    </cfRule>
    <cfRule type="cellIs" dxfId="0" priority="530" operator="equal">
      <formula>0</formula>
    </cfRule>
    <cfRule type="cellIs" dxfId="0" priority="529" operator="equal">
      <formula>0</formula>
    </cfRule>
    <cfRule type="cellIs" dxfId="0" priority="528" operator="equal">
      <formula>0</formula>
    </cfRule>
    <cfRule type="cellIs" dxfId="0" priority="527" operator="equal">
      <formula>0</formula>
    </cfRule>
    <cfRule type="cellIs" dxfId="0" priority="526" operator="equal">
      <formula>0</formula>
    </cfRule>
    <cfRule type="cellIs" dxfId="0" priority="525" operator="equal">
      <formula>0</formula>
    </cfRule>
    <cfRule type="cellIs" dxfId="0" priority="524" operator="equal">
      <formula>0</formula>
    </cfRule>
    <cfRule type="cellIs" dxfId="0" priority="523" operator="equal">
      <formula>0</formula>
    </cfRule>
    <cfRule type="cellIs" dxfId="0" priority="522" operator="equal">
      <formula>0</formula>
    </cfRule>
    <cfRule type="cellIs" dxfId="0" priority="521" operator="equal">
      <formula>0</formula>
    </cfRule>
    <cfRule type="cellIs" dxfId="0" priority="520" operator="equal">
      <formula>0</formula>
    </cfRule>
    <cfRule type="cellIs" dxfId="0" priority="519" operator="equal">
      <formula>0</formula>
    </cfRule>
    <cfRule type="cellIs" dxfId="0" priority="518" operator="equal">
      <formula>0</formula>
    </cfRule>
    <cfRule type="cellIs" dxfId="0" priority="517" operator="equal">
      <formula>0</formula>
    </cfRule>
    <cfRule type="cellIs" dxfId="0" priority="516" operator="equal">
      <formula>0</formula>
    </cfRule>
    <cfRule type="cellIs" dxfId="0" priority="515" operator="equal">
      <formula>0</formula>
    </cfRule>
    <cfRule type="cellIs" dxfId="0" priority="514" operator="equal">
      <formula>0</formula>
    </cfRule>
    <cfRule type="cellIs" dxfId="0" priority="513" operator="equal">
      <formula>0</formula>
    </cfRule>
    <cfRule type="cellIs" dxfId="0" priority="512" operator="equal">
      <formula>0</formula>
    </cfRule>
    <cfRule type="cellIs" dxfId="0" priority="511" operator="equal">
      <formula>0</formula>
    </cfRule>
    <cfRule type="cellIs" dxfId="0" priority="510" operator="equal">
      <formula>0</formula>
    </cfRule>
    <cfRule type="cellIs" dxfId="0" priority="509" operator="equal">
      <formula>0</formula>
    </cfRule>
    <cfRule type="cellIs" dxfId="0" priority="508" operator="equal">
      <formula>0</formula>
    </cfRule>
    <cfRule type="cellIs" dxfId="0" priority="507" operator="equal">
      <formula>0</formula>
    </cfRule>
    <cfRule type="cellIs" dxfId="0" priority="506" operator="equal">
      <formula>0</formula>
    </cfRule>
    <cfRule type="cellIs" dxfId="0" priority="505" operator="equal">
      <formula>0</formula>
    </cfRule>
    <cfRule type="cellIs" dxfId="0" priority="504" operator="equal">
      <formula>0</formula>
    </cfRule>
    <cfRule type="cellIs" dxfId="0" priority="503" operator="equal">
      <formula>0</formula>
    </cfRule>
    <cfRule type="cellIs" dxfId="0" priority="502" operator="equal">
      <formula>0</formula>
    </cfRule>
    <cfRule type="cellIs" dxfId="0" priority="501" operator="equal">
      <formula>0</formula>
    </cfRule>
    <cfRule type="cellIs" dxfId="0" priority="500" operator="equal">
      <formula>0</formula>
    </cfRule>
    <cfRule type="cellIs" dxfId="0" priority="499" operator="equal">
      <formula>0</formula>
    </cfRule>
    <cfRule type="cellIs" dxfId="0" priority="498" operator="equal">
      <formula>0</formula>
    </cfRule>
    <cfRule type="cellIs" dxfId="0" priority="497" operator="equal">
      <formula>0</formula>
    </cfRule>
    <cfRule type="cellIs" dxfId="0" priority="496" operator="equal">
      <formula>0</formula>
    </cfRule>
    <cfRule type="cellIs" dxfId="0" priority="495" operator="equal">
      <formula>0</formula>
    </cfRule>
    <cfRule type="cellIs" dxfId="0" priority="494" operator="equal">
      <formula>0</formula>
    </cfRule>
    <cfRule type="cellIs" dxfId="0" priority="493" operator="equal">
      <formula>0</formula>
    </cfRule>
    <cfRule type="cellIs" dxfId="0" priority="492" operator="equal">
      <formula>0</formula>
    </cfRule>
    <cfRule type="cellIs" dxfId="0" priority="491" operator="equal">
      <formula>0</formula>
    </cfRule>
    <cfRule type="cellIs" dxfId="0" priority="490" operator="equal">
      <formula>0</formula>
    </cfRule>
    <cfRule type="cellIs" dxfId="0" priority="489" operator="equal">
      <formula>0</formula>
    </cfRule>
    <cfRule type="cellIs" dxfId="0" priority="488" operator="equal">
      <formula>0</formula>
    </cfRule>
    <cfRule type="cellIs" dxfId="0" priority="487" operator="equal">
      <formula>0</formula>
    </cfRule>
    <cfRule type="cellIs" dxfId="0" priority="486" operator="equal">
      <formula>0</formula>
    </cfRule>
    <cfRule type="cellIs" dxfId="0" priority="485" operator="equal">
      <formula>0</formula>
    </cfRule>
    <cfRule type="cellIs" dxfId="0" priority="484" operator="equal">
      <formula>0</formula>
    </cfRule>
    <cfRule type="cellIs" dxfId="0" priority="483" operator="equal">
      <formula>0</formula>
    </cfRule>
    <cfRule type="cellIs" dxfId="0" priority="482" operator="equal">
      <formula>0</formula>
    </cfRule>
    <cfRule type="cellIs" dxfId="0" priority="481" operator="equal">
      <formula>0</formula>
    </cfRule>
    <cfRule type="cellIs" dxfId="0" priority="480" operator="equal">
      <formula>0</formula>
    </cfRule>
    <cfRule type="cellIs" dxfId="0" priority="479" operator="equal">
      <formula>0</formula>
    </cfRule>
    <cfRule type="cellIs" dxfId="0" priority="478" operator="equal">
      <formula>0</formula>
    </cfRule>
    <cfRule type="cellIs" dxfId="0" priority="477" operator="equal">
      <formula>0</formula>
    </cfRule>
    <cfRule type="cellIs" dxfId="0" priority="476" operator="equal">
      <formula>0</formula>
    </cfRule>
    <cfRule type="cellIs" dxfId="0" priority="475" operator="equal">
      <formula>0</formula>
    </cfRule>
    <cfRule type="cellIs" dxfId="0" priority="474" operator="equal">
      <formula>0</formula>
    </cfRule>
    <cfRule type="cellIs" dxfId="0" priority="473" operator="equal">
      <formula>0</formula>
    </cfRule>
    <cfRule type="cellIs" dxfId="0" priority="472" operator="equal">
      <formula>0</formula>
    </cfRule>
    <cfRule type="cellIs" dxfId="0" priority="471" operator="equal">
      <formula>0</formula>
    </cfRule>
    <cfRule type="cellIs" dxfId="0" priority="470" operator="equal">
      <formula>0</formula>
    </cfRule>
    <cfRule type="cellIs" dxfId="0" priority="469" operator="equal">
      <formula>0</formula>
    </cfRule>
    <cfRule type="cellIs" dxfId="0" priority="468" operator="equal">
      <formula>0</formula>
    </cfRule>
    <cfRule type="cellIs" dxfId="0" priority="467" operator="equal">
      <formula>0</formula>
    </cfRule>
    <cfRule type="cellIs" dxfId="0" priority="466" operator="equal">
      <formula>0</formula>
    </cfRule>
    <cfRule type="cellIs" dxfId="0" priority="465" operator="equal">
      <formula>0</formula>
    </cfRule>
    <cfRule type="cellIs" dxfId="0" priority="464" operator="equal">
      <formula>0</formula>
    </cfRule>
    <cfRule type="cellIs" dxfId="0" priority="463" operator="equal">
      <formula>0</formula>
    </cfRule>
    <cfRule type="cellIs" dxfId="0" priority="462" operator="equal">
      <formula>0</formula>
    </cfRule>
    <cfRule type="cellIs" dxfId="0" priority="461" operator="equal">
      <formula>0</formula>
    </cfRule>
    <cfRule type="cellIs" dxfId="0" priority="460" operator="equal">
      <formula>0</formula>
    </cfRule>
    <cfRule type="cellIs" dxfId="0" priority="459" operator="equal">
      <formula>0</formula>
    </cfRule>
    <cfRule type="cellIs" dxfId="0" priority="458" operator="equal">
      <formula>0</formula>
    </cfRule>
    <cfRule type="cellIs" dxfId="0" priority="457" operator="equal">
      <formula>0</formula>
    </cfRule>
    <cfRule type="cellIs" dxfId="0" priority="456" operator="equal">
      <formula>0</formula>
    </cfRule>
    <cfRule type="cellIs" dxfId="0" priority="455" operator="equal">
      <formula>0</formula>
    </cfRule>
    <cfRule type="cellIs" dxfId="0" priority="454" operator="equal">
      <formula>0</formula>
    </cfRule>
    <cfRule type="cellIs" dxfId="0" priority="453" operator="equal">
      <formula>0</formula>
    </cfRule>
    <cfRule type="cellIs" dxfId="0" priority="452" operator="equal">
      <formula>0</formula>
    </cfRule>
    <cfRule type="cellIs" dxfId="0" priority="451" operator="equal">
      <formula>0</formula>
    </cfRule>
    <cfRule type="cellIs" dxfId="0" priority="450" operator="equal">
      <formula>0</formula>
    </cfRule>
    <cfRule type="cellIs" dxfId="0" priority="449" operator="equal">
      <formula>0</formula>
    </cfRule>
    <cfRule type="cellIs" dxfId="0" priority="448" operator="equal">
      <formula>0</formula>
    </cfRule>
    <cfRule type="cellIs" dxfId="0" priority="447" operator="equal">
      <formula>0</formula>
    </cfRule>
    <cfRule type="cellIs" dxfId="0" priority="446" operator="equal">
      <formula>0</formula>
    </cfRule>
    <cfRule type="cellIs" dxfId="0" priority="445" operator="equal">
      <formula>0</formula>
    </cfRule>
    <cfRule type="cellIs" dxfId="0" priority="444" operator="equal">
      <formula>0</formula>
    </cfRule>
    <cfRule type="cellIs" dxfId="0" priority="443" operator="equal">
      <formula>0</formula>
    </cfRule>
    <cfRule type="cellIs" dxfId="0" priority="442" operator="equal">
      <formula>0</formula>
    </cfRule>
    <cfRule type="cellIs" dxfId="0" priority="441" operator="equal">
      <formula>0</formula>
    </cfRule>
    <cfRule type="cellIs" dxfId="0" priority="440" operator="equal">
      <formula>0</formula>
    </cfRule>
    <cfRule type="cellIs" dxfId="0" priority="439" operator="equal">
      <formula>0</formula>
    </cfRule>
    <cfRule type="cellIs" dxfId="0" priority="438" operator="equal">
      <formula>0</formula>
    </cfRule>
    <cfRule type="cellIs" dxfId="0" priority="437" operator="equal">
      <formula>0</formula>
    </cfRule>
    <cfRule type="cellIs" dxfId="0" priority="436" operator="equal">
      <formula>0</formula>
    </cfRule>
    <cfRule type="cellIs" dxfId="0" priority="435" operator="equal">
      <formula>0</formula>
    </cfRule>
    <cfRule type="cellIs" dxfId="0" priority="434" operator="equal">
      <formula>0</formula>
    </cfRule>
    <cfRule type="cellIs" dxfId="0" priority="433" operator="equal">
      <formula>0</formula>
    </cfRule>
    <cfRule type="cellIs" dxfId="0" priority="432" operator="equal">
      <formula>0</formula>
    </cfRule>
    <cfRule type="cellIs" dxfId="0" priority="431" operator="equal">
      <formula>0</formula>
    </cfRule>
    <cfRule type="cellIs" dxfId="0" priority="430" operator="equal">
      <formula>0</formula>
    </cfRule>
    <cfRule type="cellIs" dxfId="0" priority="429" operator="equal">
      <formula>0</formula>
    </cfRule>
    <cfRule type="cellIs" dxfId="0" priority="428" operator="equal">
      <formula>0</formula>
    </cfRule>
    <cfRule type="cellIs" dxfId="0" priority="427" operator="equal">
      <formula>0</formula>
    </cfRule>
    <cfRule type="cellIs" dxfId="0" priority="426" operator="equal">
      <formula>0</formula>
    </cfRule>
    <cfRule type="cellIs" dxfId="0" priority="425" operator="equal">
      <formula>0</formula>
    </cfRule>
    <cfRule type="cellIs" dxfId="0" priority="424" operator="equal">
      <formula>0</formula>
    </cfRule>
    <cfRule type="cellIs" dxfId="0" priority="423" operator="equal">
      <formula>0</formula>
    </cfRule>
    <cfRule type="cellIs" dxfId="0" priority="422" operator="equal">
      <formula>0</formula>
    </cfRule>
    <cfRule type="cellIs" dxfId="0" priority="421" operator="equal">
      <formula>0</formula>
    </cfRule>
    <cfRule type="cellIs" dxfId="0" priority="420" operator="equal">
      <formula>0</formula>
    </cfRule>
    <cfRule type="cellIs" dxfId="0" priority="419" operator="equal">
      <formula>0</formula>
    </cfRule>
    <cfRule type="cellIs" dxfId="0" priority="418" operator="equal">
      <formula>0</formula>
    </cfRule>
    <cfRule type="cellIs" dxfId="0" priority="417" operator="equal">
      <formula>0</formula>
    </cfRule>
    <cfRule type="cellIs" dxfId="0" priority="416" operator="equal">
      <formula>0</formula>
    </cfRule>
    <cfRule type="cellIs" dxfId="0" priority="415" operator="equal">
      <formula>0</formula>
    </cfRule>
    <cfRule type="cellIs" dxfId="0" priority="414" operator="equal">
      <formula>0</formula>
    </cfRule>
    <cfRule type="cellIs" dxfId="0" priority="413" operator="equal">
      <formula>0</formula>
    </cfRule>
    <cfRule type="cellIs" dxfId="0" priority="412" operator="equal">
      <formula>0</formula>
    </cfRule>
    <cfRule type="cellIs" dxfId="0" priority="411" operator="equal">
      <formula>0</formula>
    </cfRule>
    <cfRule type="cellIs" dxfId="0" priority="410" operator="equal">
      <formula>0</formula>
    </cfRule>
    <cfRule type="cellIs" dxfId="0" priority="409" operator="equal">
      <formula>0</formula>
    </cfRule>
    <cfRule type="cellIs" dxfId="0" priority="408" operator="equal">
      <formula>0</formula>
    </cfRule>
    <cfRule type="cellIs" dxfId="0" priority="407" operator="equal">
      <formula>0</formula>
    </cfRule>
    <cfRule type="cellIs" dxfId="0" priority="406" operator="equal">
      <formula>0</formula>
    </cfRule>
    <cfRule type="cellIs" dxfId="0" priority="405" operator="equal">
      <formula>0</formula>
    </cfRule>
    <cfRule type="cellIs" dxfId="0" priority="404" operator="equal">
      <formula>0</formula>
    </cfRule>
    <cfRule type="cellIs" dxfId="0" priority="403" operator="equal">
      <formula>0</formula>
    </cfRule>
    <cfRule type="cellIs" dxfId="0" priority="402" operator="equal">
      <formula>0</formula>
    </cfRule>
    <cfRule type="cellIs" dxfId="0" priority="401" operator="equal">
      <formula>0</formula>
    </cfRule>
    <cfRule type="cellIs" dxfId="0" priority="400" operator="equal">
      <formula>0</formula>
    </cfRule>
    <cfRule type="cellIs" dxfId="0" priority="399" operator="equal">
      <formula>0</formula>
    </cfRule>
    <cfRule type="cellIs" dxfId="0" priority="398" operator="equal">
      <formula>0</formula>
    </cfRule>
    <cfRule type="cellIs" dxfId="0" priority="397" operator="equal">
      <formula>0</formula>
    </cfRule>
    <cfRule type="cellIs" dxfId="0" priority="396" operator="equal">
      <formula>0</formula>
    </cfRule>
    <cfRule type="cellIs" dxfId="0" priority="395" operator="equal">
      <formula>0</formula>
    </cfRule>
    <cfRule type="cellIs" dxfId="0" priority="394" operator="equal">
      <formula>0</formula>
    </cfRule>
    <cfRule type="cellIs" dxfId="0" priority="393" operator="equal">
      <formula>0</formula>
    </cfRule>
    <cfRule type="cellIs" dxfId="0" priority="392" operator="equal">
      <formula>0</formula>
    </cfRule>
    <cfRule type="cellIs" dxfId="0" priority="391" operator="equal">
      <formula>0</formula>
    </cfRule>
    <cfRule type="cellIs" dxfId="0" priority="390" operator="equal">
      <formula>0</formula>
    </cfRule>
    <cfRule type="cellIs" dxfId="0" priority="389" operator="equal">
      <formula>0</formula>
    </cfRule>
    <cfRule type="cellIs" dxfId="0" priority="388" operator="equal">
      <formula>0</formula>
    </cfRule>
    <cfRule type="cellIs" dxfId="0" priority="387" operator="equal">
      <formula>0</formula>
    </cfRule>
    <cfRule type="cellIs" dxfId="0" priority="386" operator="equal">
      <formula>0</formula>
    </cfRule>
    <cfRule type="cellIs" dxfId="0" priority="385" operator="equal">
      <formula>0</formula>
    </cfRule>
  </conditionalFormatting>
  <conditionalFormatting sqref="D614">
    <cfRule type="cellIs" dxfId="0" priority="1152" operator="equal">
      <formula>0</formula>
    </cfRule>
    <cfRule type="cellIs" dxfId="0" priority="1151" operator="equal">
      <formula>0</formula>
    </cfRule>
    <cfRule type="cellIs" dxfId="0" priority="1150" operator="equal">
      <formula>0</formula>
    </cfRule>
    <cfRule type="cellIs" dxfId="0" priority="1149" operator="equal">
      <formula>0</formula>
    </cfRule>
    <cfRule type="cellIs" dxfId="0" priority="1148" operator="equal">
      <formula>0</formula>
    </cfRule>
    <cfRule type="cellIs" dxfId="0" priority="1147" operator="equal">
      <formula>0</formula>
    </cfRule>
    <cfRule type="cellIs" dxfId="0" priority="1146" operator="equal">
      <formula>0</formula>
    </cfRule>
    <cfRule type="cellIs" dxfId="0" priority="1145" operator="equal">
      <formula>0</formula>
    </cfRule>
    <cfRule type="cellIs" dxfId="0" priority="1144" operator="equal">
      <formula>0</formula>
    </cfRule>
    <cfRule type="cellIs" dxfId="0" priority="1143" operator="equal">
      <formula>0</formula>
    </cfRule>
    <cfRule type="cellIs" dxfId="0" priority="1142" operator="equal">
      <formula>0</formula>
    </cfRule>
    <cfRule type="cellIs" dxfId="0" priority="1141" operator="equal">
      <formula>0</formula>
    </cfRule>
    <cfRule type="cellIs" dxfId="0" priority="1140" operator="equal">
      <formula>0</formula>
    </cfRule>
    <cfRule type="cellIs" dxfId="0" priority="1139" operator="equal">
      <formula>0</formula>
    </cfRule>
    <cfRule type="cellIs" dxfId="0" priority="1138" operator="equal">
      <formula>0</formula>
    </cfRule>
    <cfRule type="cellIs" dxfId="0" priority="1137" operator="equal">
      <formula>0</formula>
    </cfRule>
    <cfRule type="cellIs" dxfId="0" priority="1136" operator="equal">
      <formula>0</formula>
    </cfRule>
    <cfRule type="cellIs" dxfId="0" priority="1135" operator="equal">
      <formula>0</formula>
    </cfRule>
    <cfRule type="cellIs" dxfId="0" priority="1134" operator="equal">
      <formula>0</formula>
    </cfRule>
    <cfRule type="cellIs" dxfId="0" priority="1133" operator="equal">
      <formula>0</formula>
    </cfRule>
    <cfRule type="cellIs" dxfId="0" priority="1132" operator="equal">
      <formula>0</formula>
    </cfRule>
    <cfRule type="cellIs" dxfId="0" priority="1131" operator="equal">
      <formula>0</formula>
    </cfRule>
    <cfRule type="cellIs" dxfId="0" priority="1130" operator="equal">
      <formula>0</formula>
    </cfRule>
    <cfRule type="cellIs" dxfId="0" priority="1129" operator="equal">
      <formula>0</formula>
    </cfRule>
    <cfRule type="cellIs" dxfId="0" priority="1128" operator="equal">
      <formula>0</formula>
    </cfRule>
    <cfRule type="cellIs" dxfId="0" priority="1127" operator="equal">
      <formula>0</formula>
    </cfRule>
    <cfRule type="cellIs" dxfId="0" priority="1126" operator="equal">
      <formula>0</formula>
    </cfRule>
    <cfRule type="cellIs" dxfId="0" priority="1125" operator="equal">
      <formula>0</formula>
    </cfRule>
    <cfRule type="cellIs" dxfId="0" priority="1124" operator="equal">
      <formula>0</formula>
    </cfRule>
    <cfRule type="cellIs" dxfId="0" priority="1123" operator="equal">
      <formula>0</formula>
    </cfRule>
    <cfRule type="cellIs" dxfId="0" priority="1122" operator="equal">
      <formula>0</formula>
    </cfRule>
    <cfRule type="cellIs" dxfId="0" priority="1121" operator="equal">
      <formula>0</formula>
    </cfRule>
    <cfRule type="cellIs" dxfId="0" priority="1120" operator="equal">
      <formula>0</formula>
    </cfRule>
    <cfRule type="cellIs" dxfId="0" priority="1119" operator="equal">
      <formula>0</formula>
    </cfRule>
    <cfRule type="cellIs" dxfId="0" priority="1118" operator="equal">
      <formula>0</formula>
    </cfRule>
    <cfRule type="cellIs" dxfId="0" priority="1117" operator="equal">
      <formula>0</formula>
    </cfRule>
    <cfRule type="cellIs" dxfId="0" priority="1116" operator="equal">
      <formula>0</formula>
    </cfRule>
    <cfRule type="cellIs" dxfId="0" priority="1115" operator="equal">
      <formula>0</formula>
    </cfRule>
    <cfRule type="cellIs" dxfId="0" priority="1114" operator="equal">
      <formula>0</formula>
    </cfRule>
    <cfRule type="cellIs" dxfId="0" priority="1113" operator="equal">
      <formula>0</formula>
    </cfRule>
    <cfRule type="cellIs" dxfId="0" priority="1112" operator="equal">
      <formula>0</formula>
    </cfRule>
    <cfRule type="cellIs" dxfId="0" priority="1111" operator="equal">
      <formula>0</formula>
    </cfRule>
    <cfRule type="cellIs" dxfId="0" priority="1110" operator="equal">
      <formula>0</formula>
    </cfRule>
    <cfRule type="cellIs" dxfId="0" priority="1109" operator="equal">
      <formula>0</formula>
    </cfRule>
    <cfRule type="cellIs" dxfId="0" priority="1108" operator="equal">
      <formula>0</formula>
    </cfRule>
    <cfRule type="cellIs" dxfId="0" priority="1107" operator="equal">
      <formula>0</formula>
    </cfRule>
    <cfRule type="cellIs" dxfId="0" priority="1106" operator="equal">
      <formula>0</formula>
    </cfRule>
    <cfRule type="cellIs" dxfId="0" priority="1105" operator="equal">
      <formula>0</formula>
    </cfRule>
    <cfRule type="cellIs" dxfId="0" priority="1104" operator="equal">
      <formula>0</formula>
    </cfRule>
    <cfRule type="cellIs" dxfId="0" priority="1103" operator="equal">
      <formula>0</formula>
    </cfRule>
    <cfRule type="cellIs" dxfId="0" priority="1102" operator="equal">
      <formula>0</formula>
    </cfRule>
    <cfRule type="cellIs" dxfId="0" priority="1101" operator="equal">
      <formula>0</formula>
    </cfRule>
    <cfRule type="cellIs" dxfId="0" priority="1100" operator="equal">
      <formula>0</formula>
    </cfRule>
    <cfRule type="cellIs" dxfId="0" priority="1099" operator="equal">
      <formula>0</formula>
    </cfRule>
    <cfRule type="cellIs" dxfId="0" priority="1098" operator="equal">
      <formula>0</formula>
    </cfRule>
    <cfRule type="cellIs" dxfId="0" priority="1097" operator="equal">
      <formula>0</formula>
    </cfRule>
    <cfRule type="cellIs" dxfId="0" priority="1096" operator="equal">
      <formula>0</formula>
    </cfRule>
    <cfRule type="cellIs" dxfId="0" priority="1095" operator="equal">
      <formula>0</formula>
    </cfRule>
    <cfRule type="cellIs" dxfId="0" priority="1094" operator="equal">
      <formula>0</formula>
    </cfRule>
    <cfRule type="cellIs" dxfId="0" priority="1093" operator="equal">
      <formula>0</formula>
    </cfRule>
    <cfRule type="cellIs" dxfId="0" priority="1092" operator="equal">
      <formula>0</formula>
    </cfRule>
    <cfRule type="cellIs" dxfId="0" priority="1091" operator="equal">
      <formula>0</formula>
    </cfRule>
    <cfRule type="cellIs" dxfId="0" priority="1090" operator="equal">
      <formula>0</formula>
    </cfRule>
    <cfRule type="cellIs" dxfId="0" priority="1089" operator="equal">
      <formula>0</formula>
    </cfRule>
    <cfRule type="cellIs" dxfId="0" priority="1088" operator="equal">
      <formula>0</formula>
    </cfRule>
    <cfRule type="cellIs" dxfId="0" priority="1087" operator="equal">
      <formula>0</formula>
    </cfRule>
    <cfRule type="cellIs" dxfId="0" priority="1086" operator="equal">
      <formula>0</formula>
    </cfRule>
    <cfRule type="cellIs" dxfId="0" priority="1085" operator="equal">
      <formula>0</formula>
    </cfRule>
    <cfRule type="cellIs" dxfId="0" priority="1084" operator="equal">
      <formula>0</formula>
    </cfRule>
    <cfRule type="cellIs" dxfId="0" priority="1083" operator="equal">
      <formula>0</formula>
    </cfRule>
    <cfRule type="cellIs" dxfId="0" priority="1082" operator="equal">
      <formula>0</formula>
    </cfRule>
    <cfRule type="cellIs" dxfId="0" priority="1081" operator="equal">
      <formula>0</formula>
    </cfRule>
    <cfRule type="cellIs" dxfId="0" priority="1080" operator="equal">
      <formula>0</formula>
    </cfRule>
    <cfRule type="cellIs" dxfId="0" priority="1079" operator="equal">
      <formula>0</formula>
    </cfRule>
    <cfRule type="cellIs" dxfId="0" priority="1078" operator="equal">
      <formula>0</formula>
    </cfRule>
    <cfRule type="cellIs" dxfId="0" priority="1077" operator="equal">
      <formula>0</formula>
    </cfRule>
    <cfRule type="cellIs" dxfId="0" priority="1076" operator="equal">
      <formula>0</formula>
    </cfRule>
    <cfRule type="cellIs" dxfId="0" priority="1075" operator="equal">
      <formula>0</formula>
    </cfRule>
    <cfRule type="cellIs" dxfId="0" priority="1074" operator="equal">
      <formula>0</formula>
    </cfRule>
    <cfRule type="cellIs" dxfId="0" priority="1073" operator="equal">
      <formula>0</formula>
    </cfRule>
    <cfRule type="cellIs" dxfId="0" priority="1072" operator="equal">
      <formula>0</formula>
    </cfRule>
    <cfRule type="cellIs" dxfId="0" priority="1071" operator="equal">
      <formula>0</formula>
    </cfRule>
    <cfRule type="cellIs" dxfId="0" priority="1070" operator="equal">
      <formula>0</formula>
    </cfRule>
    <cfRule type="cellIs" dxfId="0" priority="1069" operator="equal">
      <formula>0</formula>
    </cfRule>
    <cfRule type="cellIs" dxfId="0" priority="1068" operator="equal">
      <formula>0</formula>
    </cfRule>
    <cfRule type="cellIs" dxfId="0" priority="1067" operator="equal">
      <formula>0</formula>
    </cfRule>
    <cfRule type="cellIs" dxfId="0" priority="1066" operator="equal">
      <formula>0</formula>
    </cfRule>
    <cfRule type="cellIs" dxfId="0" priority="1065" operator="equal">
      <formula>0</formula>
    </cfRule>
    <cfRule type="cellIs" dxfId="0" priority="1064" operator="equal">
      <formula>0</formula>
    </cfRule>
    <cfRule type="cellIs" dxfId="0" priority="1063" operator="equal">
      <formula>0</formula>
    </cfRule>
    <cfRule type="cellIs" dxfId="0" priority="1062" operator="equal">
      <formula>0</formula>
    </cfRule>
    <cfRule type="cellIs" dxfId="0" priority="1061" operator="equal">
      <formula>0</formula>
    </cfRule>
    <cfRule type="cellIs" dxfId="0" priority="1060" operator="equal">
      <formula>0</formula>
    </cfRule>
    <cfRule type="cellIs" dxfId="0" priority="1059" operator="equal">
      <formula>0</formula>
    </cfRule>
    <cfRule type="cellIs" dxfId="0" priority="1058" operator="equal">
      <formula>0</formula>
    </cfRule>
    <cfRule type="cellIs" dxfId="0" priority="1057" operator="equal">
      <formula>0</formula>
    </cfRule>
    <cfRule type="cellIs" dxfId="0" priority="1056" operator="equal">
      <formula>0</formula>
    </cfRule>
    <cfRule type="cellIs" dxfId="0" priority="1055" operator="equal">
      <formula>0</formula>
    </cfRule>
    <cfRule type="cellIs" dxfId="0" priority="1054" operator="equal">
      <formula>0</formula>
    </cfRule>
    <cfRule type="cellIs" dxfId="0" priority="1053" operator="equal">
      <formula>0</formula>
    </cfRule>
    <cfRule type="cellIs" dxfId="0" priority="1052" operator="equal">
      <formula>0</formula>
    </cfRule>
    <cfRule type="cellIs" dxfId="0" priority="1051" operator="equal">
      <formula>0</formula>
    </cfRule>
    <cfRule type="cellIs" dxfId="0" priority="1050" operator="equal">
      <formula>0</formula>
    </cfRule>
    <cfRule type="cellIs" dxfId="0" priority="1049" operator="equal">
      <formula>0</formula>
    </cfRule>
    <cfRule type="cellIs" dxfId="0" priority="1048" operator="equal">
      <formula>0</formula>
    </cfRule>
    <cfRule type="cellIs" dxfId="0" priority="1047" operator="equal">
      <formula>0</formula>
    </cfRule>
    <cfRule type="cellIs" dxfId="0" priority="1046" operator="equal">
      <formula>0</formula>
    </cfRule>
    <cfRule type="cellIs" dxfId="0" priority="1045" operator="equal">
      <formula>0</formula>
    </cfRule>
    <cfRule type="cellIs" dxfId="0" priority="1044" operator="equal">
      <formula>0</formula>
    </cfRule>
    <cfRule type="cellIs" dxfId="0" priority="1043" operator="equal">
      <formula>0</formula>
    </cfRule>
    <cfRule type="cellIs" dxfId="0" priority="1042" operator="equal">
      <formula>0</formula>
    </cfRule>
    <cfRule type="cellIs" dxfId="0" priority="1041" operator="equal">
      <formula>0</formula>
    </cfRule>
    <cfRule type="cellIs" dxfId="0" priority="1040" operator="equal">
      <formula>0</formula>
    </cfRule>
    <cfRule type="cellIs" dxfId="0" priority="1039" operator="equal">
      <formula>0</formula>
    </cfRule>
    <cfRule type="cellIs" dxfId="0" priority="1038" operator="equal">
      <formula>0</formula>
    </cfRule>
    <cfRule type="cellIs" dxfId="0" priority="1037" operator="equal">
      <formula>0</formula>
    </cfRule>
    <cfRule type="cellIs" dxfId="0" priority="1036" operator="equal">
      <formula>0</formula>
    </cfRule>
    <cfRule type="cellIs" dxfId="0" priority="1035" operator="equal">
      <formula>0</formula>
    </cfRule>
    <cfRule type="cellIs" dxfId="0" priority="1034" operator="equal">
      <formula>0</formula>
    </cfRule>
    <cfRule type="cellIs" dxfId="0" priority="1033" operator="equal">
      <formula>0</formula>
    </cfRule>
    <cfRule type="cellIs" dxfId="0" priority="1032" operator="equal">
      <formula>0</formula>
    </cfRule>
    <cfRule type="cellIs" dxfId="0" priority="1031" operator="equal">
      <formula>0</formula>
    </cfRule>
    <cfRule type="cellIs" dxfId="0" priority="1030" operator="equal">
      <formula>0</formula>
    </cfRule>
    <cfRule type="cellIs" dxfId="0" priority="1029" operator="equal">
      <formula>0</formula>
    </cfRule>
    <cfRule type="cellIs" dxfId="0" priority="1028" operator="equal">
      <formula>0</formula>
    </cfRule>
    <cfRule type="cellIs" dxfId="0" priority="1027" operator="equal">
      <formula>0</formula>
    </cfRule>
    <cfRule type="cellIs" dxfId="0" priority="1026" operator="equal">
      <formula>0</formula>
    </cfRule>
    <cfRule type="cellIs" dxfId="0" priority="1025" operator="equal">
      <formula>0</formula>
    </cfRule>
    <cfRule type="cellIs" dxfId="0" priority="1024" operator="equal">
      <formula>0</formula>
    </cfRule>
    <cfRule type="cellIs" dxfId="0" priority="1023" operator="equal">
      <formula>0</formula>
    </cfRule>
    <cfRule type="cellIs" dxfId="0" priority="1022" operator="equal">
      <formula>0</formula>
    </cfRule>
    <cfRule type="cellIs" dxfId="0" priority="1021" operator="equal">
      <formula>0</formula>
    </cfRule>
    <cfRule type="cellIs" dxfId="0" priority="1020" operator="equal">
      <formula>0</formula>
    </cfRule>
    <cfRule type="cellIs" dxfId="0" priority="1019" operator="equal">
      <formula>0</formula>
    </cfRule>
    <cfRule type="cellIs" dxfId="0" priority="1018" operator="equal">
      <formula>0</formula>
    </cfRule>
    <cfRule type="cellIs" dxfId="0" priority="1017" operator="equal">
      <formula>0</formula>
    </cfRule>
    <cfRule type="cellIs" dxfId="0" priority="1016" operator="equal">
      <formula>0</formula>
    </cfRule>
    <cfRule type="cellIs" dxfId="0" priority="1015" operator="equal">
      <formula>0</formula>
    </cfRule>
    <cfRule type="cellIs" dxfId="0" priority="1014" operator="equal">
      <formula>0</formula>
    </cfRule>
    <cfRule type="cellIs" dxfId="0" priority="1013" operator="equal">
      <formula>0</formula>
    </cfRule>
    <cfRule type="cellIs" dxfId="0" priority="1012" operator="equal">
      <formula>0</formula>
    </cfRule>
    <cfRule type="cellIs" dxfId="0" priority="1011" operator="equal">
      <formula>0</formula>
    </cfRule>
    <cfRule type="cellIs" dxfId="0" priority="1010" operator="equal">
      <formula>0</formula>
    </cfRule>
    <cfRule type="cellIs" dxfId="0" priority="1009" operator="equal">
      <formula>0</formula>
    </cfRule>
    <cfRule type="cellIs" dxfId="0" priority="1008" operator="equal">
      <formula>0</formula>
    </cfRule>
    <cfRule type="cellIs" dxfId="0" priority="1007" operator="equal">
      <formula>0</formula>
    </cfRule>
    <cfRule type="cellIs" dxfId="0" priority="1006" operator="equal">
      <formula>0</formula>
    </cfRule>
    <cfRule type="cellIs" dxfId="0" priority="1005" operator="equal">
      <formula>0</formula>
    </cfRule>
    <cfRule type="cellIs" dxfId="0" priority="1004" operator="equal">
      <formula>0</formula>
    </cfRule>
    <cfRule type="cellIs" dxfId="0" priority="1003" operator="equal">
      <formula>0</formula>
    </cfRule>
    <cfRule type="cellIs" dxfId="0" priority="1002" operator="equal">
      <formula>0</formula>
    </cfRule>
    <cfRule type="cellIs" dxfId="0" priority="1001" operator="equal">
      <formula>0</formula>
    </cfRule>
    <cfRule type="cellIs" dxfId="0" priority="1000" operator="equal">
      <formula>0</formula>
    </cfRule>
    <cfRule type="cellIs" dxfId="0" priority="999" operator="equal">
      <formula>0</formula>
    </cfRule>
    <cfRule type="cellIs" dxfId="0" priority="998" operator="equal">
      <formula>0</formula>
    </cfRule>
    <cfRule type="cellIs" dxfId="0" priority="997" operator="equal">
      <formula>0</formula>
    </cfRule>
    <cfRule type="cellIs" dxfId="0" priority="996" operator="equal">
      <formula>0</formula>
    </cfRule>
    <cfRule type="cellIs" dxfId="0" priority="995" operator="equal">
      <formula>0</formula>
    </cfRule>
    <cfRule type="cellIs" dxfId="0" priority="994" operator="equal">
      <formula>0</formula>
    </cfRule>
    <cfRule type="cellIs" dxfId="0" priority="993" operator="equal">
      <formula>0</formula>
    </cfRule>
    <cfRule type="cellIs" dxfId="0" priority="992" operator="equal">
      <formula>0</formula>
    </cfRule>
    <cfRule type="cellIs" dxfId="0" priority="991" operator="equal">
      <formula>0</formula>
    </cfRule>
    <cfRule type="cellIs" dxfId="0" priority="990" operator="equal">
      <formula>0</formula>
    </cfRule>
    <cfRule type="cellIs" dxfId="0" priority="989" operator="equal">
      <formula>0</formula>
    </cfRule>
    <cfRule type="cellIs" dxfId="0" priority="988" operator="equal">
      <formula>0</formula>
    </cfRule>
    <cfRule type="cellIs" dxfId="0" priority="987" operator="equal">
      <formula>0</formula>
    </cfRule>
    <cfRule type="cellIs" dxfId="0" priority="986" operator="equal">
      <formula>0</formula>
    </cfRule>
    <cfRule type="cellIs" dxfId="0" priority="985" operator="equal">
      <formula>0</formula>
    </cfRule>
    <cfRule type="cellIs" dxfId="0" priority="984" operator="equal">
      <formula>0</formula>
    </cfRule>
    <cfRule type="cellIs" dxfId="0" priority="983" operator="equal">
      <formula>0</formula>
    </cfRule>
    <cfRule type="cellIs" dxfId="0" priority="982" operator="equal">
      <formula>0</formula>
    </cfRule>
    <cfRule type="cellIs" dxfId="0" priority="981" operator="equal">
      <formula>0</formula>
    </cfRule>
    <cfRule type="cellIs" dxfId="0" priority="980" operator="equal">
      <formula>0</formula>
    </cfRule>
    <cfRule type="cellIs" dxfId="0" priority="979" operator="equal">
      <formula>0</formula>
    </cfRule>
    <cfRule type="cellIs" dxfId="0" priority="978" operator="equal">
      <formula>0</formula>
    </cfRule>
    <cfRule type="cellIs" dxfId="0" priority="977" operator="equal">
      <formula>0</formula>
    </cfRule>
    <cfRule type="cellIs" dxfId="0" priority="976" operator="equal">
      <formula>0</formula>
    </cfRule>
    <cfRule type="cellIs" dxfId="0" priority="975" operator="equal">
      <formula>0</formula>
    </cfRule>
    <cfRule type="cellIs" dxfId="0" priority="974" operator="equal">
      <formula>0</formula>
    </cfRule>
    <cfRule type="cellIs" dxfId="0" priority="973" operator="equal">
      <formula>0</formula>
    </cfRule>
    <cfRule type="cellIs" dxfId="0" priority="972" operator="equal">
      <formula>0</formula>
    </cfRule>
    <cfRule type="cellIs" dxfId="0" priority="971" operator="equal">
      <formula>0</formula>
    </cfRule>
    <cfRule type="cellIs" dxfId="0" priority="970" operator="equal">
      <formula>0</formula>
    </cfRule>
    <cfRule type="cellIs" dxfId="0" priority="969" operator="equal">
      <formula>0</formula>
    </cfRule>
    <cfRule type="cellIs" dxfId="0" priority="968" operator="equal">
      <formula>0</formula>
    </cfRule>
    <cfRule type="cellIs" dxfId="0" priority="967" operator="equal">
      <formula>0</formula>
    </cfRule>
    <cfRule type="cellIs" dxfId="0" priority="966" operator="equal">
      <formula>0</formula>
    </cfRule>
    <cfRule type="cellIs" dxfId="0" priority="965" operator="equal">
      <formula>0</formula>
    </cfRule>
    <cfRule type="cellIs" dxfId="0" priority="964" operator="equal">
      <formula>0</formula>
    </cfRule>
    <cfRule type="cellIs" dxfId="0" priority="963" operator="equal">
      <formula>0</formula>
    </cfRule>
    <cfRule type="cellIs" dxfId="0" priority="962" operator="equal">
      <formula>0</formula>
    </cfRule>
    <cfRule type="cellIs" dxfId="0" priority="961" operator="equal">
      <formula>0</formula>
    </cfRule>
    <cfRule type="cellIs" dxfId="0" priority="960" operator="equal">
      <formula>0</formula>
    </cfRule>
    <cfRule type="cellIs" dxfId="0" priority="959" operator="equal">
      <formula>0</formula>
    </cfRule>
    <cfRule type="cellIs" dxfId="0" priority="958" operator="equal">
      <formula>0</formula>
    </cfRule>
    <cfRule type="cellIs" dxfId="0" priority="957" operator="equal">
      <formula>0</formula>
    </cfRule>
    <cfRule type="cellIs" dxfId="0" priority="956" operator="equal">
      <formula>0</formula>
    </cfRule>
    <cfRule type="cellIs" dxfId="0" priority="955" operator="equal">
      <formula>0</formula>
    </cfRule>
    <cfRule type="cellIs" dxfId="0" priority="954" operator="equal">
      <formula>0</formula>
    </cfRule>
    <cfRule type="cellIs" dxfId="0" priority="953" operator="equal">
      <formula>0</formula>
    </cfRule>
    <cfRule type="cellIs" dxfId="0" priority="952" operator="equal">
      <formula>0</formula>
    </cfRule>
    <cfRule type="cellIs" dxfId="0" priority="951" operator="equal">
      <formula>0</formula>
    </cfRule>
    <cfRule type="cellIs" dxfId="0" priority="950" operator="equal">
      <formula>0</formula>
    </cfRule>
    <cfRule type="cellIs" dxfId="0" priority="949" operator="equal">
      <formula>0</formula>
    </cfRule>
    <cfRule type="cellIs" dxfId="0" priority="948" operator="equal">
      <formula>0</formula>
    </cfRule>
    <cfRule type="cellIs" dxfId="0" priority="947" operator="equal">
      <formula>0</formula>
    </cfRule>
    <cfRule type="cellIs" dxfId="0" priority="946" operator="equal">
      <formula>0</formula>
    </cfRule>
    <cfRule type="cellIs" dxfId="0" priority="945" operator="equal">
      <formula>0</formula>
    </cfRule>
    <cfRule type="cellIs" dxfId="0" priority="944" operator="equal">
      <formula>0</formula>
    </cfRule>
    <cfRule type="cellIs" dxfId="0" priority="943" operator="equal">
      <formula>0</formula>
    </cfRule>
    <cfRule type="cellIs" dxfId="0" priority="942" operator="equal">
      <formula>0</formula>
    </cfRule>
    <cfRule type="cellIs" dxfId="0" priority="941" operator="equal">
      <formula>0</formula>
    </cfRule>
    <cfRule type="cellIs" dxfId="0" priority="940" operator="equal">
      <formula>0</formula>
    </cfRule>
    <cfRule type="cellIs" dxfId="0" priority="939" operator="equal">
      <formula>0</formula>
    </cfRule>
    <cfRule type="cellIs" dxfId="0" priority="938" operator="equal">
      <formula>0</formula>
    </cfRule>
    <cfRule type="cellIs" dxfId="0" priority="937" operator="equal">
      <formula>0</formula>
    </cfRule>
    <cfRule type="cellIs" dxfId="0" priority="936" operator="equal">
      <formula>0</formula>
    </cfRule>
    <cfRule type="cellIs" dxfId="0" priority="935" operator="equal">
      <formula>0</formula>
    </cfRule>
    <cfRule type="cellIs" dxfId="0" priority="934" operator="equal">
      <formula>0</formula>
    </cfRule>
    <cfRule type="cellIs" dxfId="0" priority="933" operator="equal">
      <formula>0</formula>
    </cfRule>
    <cfRule type="cellIs" dxfId="0" priority="932" operator="equal">
      <formula>0</formula>
    </cfRule>
    <cfRule type="cellIs" dxfId="0" priority="931" operator="equal">
      <formula>0</formula>
    </cfRule>
    <cfRule type="cellIs" dxfId="0" priority="930" operator="equal">
      <formula>0</formula>
    </cfRule>
    <cfRule type="cellIs" dxfId="0" priority="929" operator="equal">
      <formula>0</formula>
    </cfRule>
    <cfRule type="cellIs" dxfId="0" priority="928" operator="equal">
      <formula>0</formula>
    </cfRule>
    <cfRule type="cellIs" dxfId="0" priority="927" operator="equal">
      <formula>0</formula>
    </cfRule>
    <cfRule type="cellIs" dxfId="0" priority="926" operator="equal">
      <formula>0</formula>
    </cfRule>
    <cfRule type="cellIs" dxfId="0" priority="925" operator="equal">
      <formula>0</formula>
    </cfRule>
    <cfRule type="cellIs" dxfId="0" priority="924" operator="equal">
      <formula>0</formula>
    </cfRule>
    <cfRule type="cellIs" dxfId="0" priority="923" operator="equal">
      <formula>0</formula>
    </cfRule>
    <cfRule type="cellIs" dxfId="0" priority="922" operator="equal">
      <formula>0</formula>
    </cfRule>
    <cfRule type="cellIs" dxfId="0" priority="921" operator="equal">
      <formula>0</formula>
    </cfRule>
    <cfRule type="cellIs" dxfId="0" priority="920" operator="equal">
      <formula>0</formula>
    </cfRule>
    <cfRule type="cellIs" dxfId="0" priority="919" operator="equal">
      <formula>0</formula>
    </cfRule>
    <cfRule type="cellIs" dxfId="0" priority="918" operator="equal">
      <formula>0</formula>
    </cfRule>
    <cfRule type="cellIs" dxfId="0" priority="917" operator="equal">
      <formula>0</formula>
    </cfRule>
    <cfRule type="cellIs" dxfId="0" priority="916" operator="equal">
      <formula>0</formula>
    </cfRule>
    <cfRule type="cellIs" dxfId="0" priority="915" operator="equal">
      <formula>0</formula>
    </cfRule>
    <cfRule type="cellIs" dxfId="0" priority="914" operator="equal">
      <formula>0</formula>
    </cfRule>
    <cfRule type="cellIs" dxfId="0" priority="913" operator="equal">
      <formula>0</formula>
    </cfRule>
    <cfRule type="cellIs" dxfId="0" priority="912" operator="equal">
      <formula>0</formula>
    </cfRule>
    <cfRule type="cellIs" dxfId="0" priority="911" operator="equal">
      <formula>0</formula>
    </cfRule>
    <cfRule type="cellIs" dxfId="0" priority="910" operator="equal">
      <formula>0</formula>
    </cfRule>
    <cfRule type="cellIs" dxfId="0" priority="909" operator="equal">
      <formula>0</formula>
    </cfRule>
    <cfRule type="cellIs" dxfId="0" priority="908" operator="equal">
      <formula>0</formula>
    </cfRule>
    <cfRule type="cellIs" dxfId="0" priority="907" operator="equal">
      <formula>0</formula>
    </cfRule>
    <cfRule type="cellIs" dxfId="0" priority="906" operator="equal">
      <formula>0</formula>
    </cfRule>
    <cfRule type="cellIs" dxfId="0" priority="905" operator="equal">
      <formula>0</formula>
    </cfRule>
    <cfRule type="cellIs" dxfId="0" priority="904" operator="equal">
      <formula>0</formula>
    </cfRule>
    <cfRule type="cellIs" dxfId="0" priority="903" operator="equal">
      <formula>0</formula>
    </cfRule>
    <cfRule type="cellIs" dxfId="0" priority="902" operator="equal">
      <formula>0</formula>
    </cfRule>
    <cfRule type="cellIs" dxfId="0" priority="901" operator="equal">
      <formula>0</formula>
    </cfRule>
    <cfRule type="cellIs" dxfId="0" priority="900" operator="equal">
      <formula>0</formula>
    </cfRule>
    <cfRule type="cellIs" dxfId="0" priority="899" operator="equal">
      <formula>0</formula>
    </cfRule>
    <cfRule type="cellIs" dxfId="0" priority="898" operator="equal">
      <formula>0</formula>
    </cfRule>
    <cfRule type="cellIs" dxfId="0" priority="897" operator="equal">
      <formula>0</formula>
    </cfRule>
    <cfRule type="cellIs" dxfId="0" priority="896" operator="equal">
      <formula>0</formula>
    </cfRule>
    <cfRule type="cellIs" dxfId="0" priority="895" operator="equal">
      <formula>0</formula>
    </cfRule>
    <cfRule type="cellIs" dxfId="0" priority="894" operator="equal">
      <formula>0</formula>
    </cfRule>
    <cfRule type="cellIs" dxfId="0" priority="893" operator="equal">
      <formula>0</formula>
    </cfRule>
    <cfRule type="cellIs" dxfId="0" priority="892" operator="equal">
      <formula>0</formula>
    </cfRule>
    <cfRule type="cellIs" dxfId="0" priority="891" operator="equal">
      <formula>0</formula>
    </cfRule>
    <cfRule type="cellIs" dxfId="0" priority="890" operator="equal">
      <formula>0</formula>
    </cfRule>
    <cfRule type="cellIs" dxfId="0" priority="889" operator="equal">
      <formula>0</formula>
    </cfRule>
    <cfRule type="cellIs" dxfId="0" priority="888" operator="equal">
      <formula>0</formula>
    </cfRule>
    <cfRule type="cellIs" dxfId="0" priority="887" operator="equal">
      <formula>0</formula>
    </cfRule>
    <cfRule type="cellIs" dxfId="0" priority="886" operator="equal">
      <formula>0</formula>
    </cfRule>
    <cfRule type="cellIs" dxfId="0" priority="885" operator="equal">
      <formula>0</formula>
    </cfRule>
    <cfRule type="cellIs" dxfId="0" priority="884" operator="equal">
      <formula>0</formula>
    </cfRule>
    <cfRule type="cellIs" dxfId="0" priority="883" operator="equal">
      <formula>0</formula>
    </cfRule>
    <cfRule type="cellIs" dxfId="0" priority="882" operator="equal">
      <formula>0</formula>
    </cfRule>
    <cfRule type="cellIs" dxfId="0" priority="881" operator="equal">
      <formula>0</formula>
    </cfRule>
    <cfRule type="cellIs" dxfId="0" priority="880" operator="equal">
      <formula>0</formula>
    </cfRule>
    <cfRule type="cellIs" dxfId="0" priority="879" operator="equal">
      <formula>0</formula>
    </cfRule>
    <cfRule type="cellIs" dxfId="0" priority="878" operator="equal">
      <formula>0</formula>
    </cfRule>
    <cfRule type="cellIs" dxfId="0" priority="877" operator="equal">
      <formula>0</formula>
    </cfRule>
    <cfRule type="cellIs" dxfId="0" priority="876" operator="equal">
      <formula>0</formula>
    </cfRule>
    <cfRule type="cellIs" dxfId="0" priority="875" operator="equal">
      <formula>0</formula>
    </cfRule>
    <cfRule type="cellIs" dxfId="0" priority="874" operator="equal">
      <formula>0</formula>
    </cfRule>
    <cfRule type="cellIs" dxfId="0" priority="873" operator="equal">
      <formula>0</formula>
    </cfRule>
    <cfRule type="cellIs" dxfId="0" priority="872" operator="equal">
      <formula>0</formula>
    </cfRule>
    <cfRule type="cellIs" dxfId="0" priority="871" operator="equal">
      <formula>0</formula>
    </cfRule>
    <cfRule type="cellIs" dxfId="0" priority="870" operator="equal">
      <formula>0</formula>
    </cfRule>
    <cfRule type="cellIs" dxfId="0" priority="869" operator="equal">
      <formula>0</formula>
    </cfRule>
    <cfRule type="cellIs" dxfId="0" priority="868" operator="equal">
      <formula>0</formula>
    </cfRule>
    <cfRule type="cellIs" dxfId="0" priority="867" operator="equal">
      <formula>0</formula>
    </cfRule>
    <cfRule type="cellIs" dxfId="0" priority="866" operator="equal">
      <formula>0</formula>
    </cfRule>
    <cfRule type="cellIs" dxfId="0" priority="865" operator="equal">
      <formula>0</formula>
    </cfRule>
    <cfRule type="cellIs" dxfId="0" priority="864" operator="equal">
      <formula>0</formula>
    </cfRule>
    <cfRule type="cellIs" dxfId="0" priority="863" operator="equal">
      <formula>0</formula>
    </cfRule>
    <cfRule type="cellIs" dxfId="0" priority="862" operator="equal">
      <formula>0</formula>
    </cfRule>
    <cfRule type="cellIs" dxfId="0" priority="861" operator="equal">
      <formula>0</formula>
    </cfRule>
    <cfRule type="cellIs" dxfId="0" priority="860" operator="equal">
      <formula>0</formula>
    </cfRule>
    <cfRule type="cellIs" dxfId="0" priority="859" operator="equal">
      <formula>0</formula>
    </cfRule>
    <cfRule type="cellIs" dxfId="0" priority="858" operator="equal">
      <formula>0</formula>
    </cfRule>
    <cfRule type="cellIs" dxfId="0" priority="857" operator="equal">
      <formula>0</formula>
    </cfRule>
    <cfRule type="cellIs" dxfId="0" priority="856" operator="equal">
      <formula>0</formula>
    </cfRule>
    <cfRule type="cellIs" dxfId="0" priority="855" operator="equal">
      <formula>0</formula>
    </cfRule>
    <cfRule type="cellIs" dxfId="0" priority="854" operator="equal">
      <formula>0</formula>
    </cfRule>
    <cfRule type="cellIs" dxfId="0" priority="853" operator="equal">
      <formula>0</formula>
    </cfRule>
    <cfRule type="cellIs" dxfId="0" priority="852" operator="equal">
      <formula>0</formula>
    </cfRule>
    <cfRule type="cellIs" dxfId="0" priority="851" operator="equal">
      <formula>0</formula>
    </cfRule>
    <cfRule type="cellIs" dxfId="0" priority="850" operator="equal">
      <formula>0</formula>
    </cfRule>
    <cfRule type="cellIs" dxfId="0" priority="849" operator="equal">
      <formula>0</formula>
    </cfRule>
    <cfRule type="cellIs" dxfId="0" priority="848" operator="equal">
      <formula>0</formula>
    </cfRule>
    <cfRule type="cellIs" dxfId="0" priority="847" operator="equal">
      <formula>0</formula>
    </cfRule>
    <cfRule type="cellIs" dxfId="0" priority="846" operator="equal">
      <formula>0</formula>
    </cfRule>
    <cfRule type="cellIs" dxfId="0" priority="845" operator="equal">
      <formula>0</formula>
    </cfRule>
    <cfRule type="cellIs" dxfId="0" priority="844" operator="equal">
      <formula>0</formula>
    </cfRule>
    <cfRule type="cellIs" dxfId="0" priority="843" operator="equal">
      <formula>0</formula>
    </cfRule>
    <cfRule type="cellIs" dxfId="0" priority="842" operator="equal">
      <formula>0</formula>
    </cfRule>
    <cfRule type="cellIs" dxfId="0" priority="841" operator="equal">
      <formula>0</formula>
    </cfRule>
    <cfRule type="cellIs" dxfId="0" priority="840" operator="equal">
      <formula>0</formula>
    </cfRule>
    <cfRule type="cellIs" dxfId="0" priority="839" operator="equal">
      <formula>0</formula>
    </cfRule>
    <cfRule type="cellIs" dxfId="0" priority="838" operator="equal">
      <formula>0</formula>
    </cfRule>
    <cfRule type="cellIs" dxfId="0" priority="837" operator="equal">
      <formula>0</formula>
    </cfRule>
    <cfRule type="cellIs" dxfId="0" priority="836" operator="equal">
      <formula>0</formula>
    </cfRule>
    <cfRule type="cellIs" dxfId="0" priority="835" operator="equal">
      <formula>0</formula>
    </cfRule>
    <cfRule type="cellIs" dxfId="0" priority="834" operator="equal">
      <formula>0</formula>
    </cfRule>
    <cfRule type="cellIs" dxfId="0" priority="833" operator="equal">
      <formula>0</formula>
    </cfRule>
    <cfRule type="cellIs" dxfId="0" priority="832" operator="equal">
      <formula>0</formula>
    </cfRule>
    <cfRule type="cellIs" dxfId="0" priority="831" operator="equal">
      <formula>0</formula>
    </cfRule>
    <cfRule type="cellIs" dxfId="0" priority="830" operator="equal">
      <formula>0</formula>
    </cfRule>
    <cfRule type="cellIs" dxfId="0" priority="829" operator="equal">
      <formula>0</formula>
    </cfRule>
    <cfRule type="cellIs" dxfId="0" priority="828" operator="equal">
      <formula>0</formula>
    </cfRule>
    <cfRule type="cellIs" dxfId="0" priority="827" operator="equal">
      <formula>0</formula>
    </cfRule>
    <cfRule type="cellIs" dxfId="0" priority="826" operator="equal">
      <formula>0</formula>
    </cfRule>
    <cfRule type="cellIs" dxfId="0" priority="825" operator="equal">
      <formula>0</formula>
    </cfRule>
    <cfRule type="cellIs" dxfId="0" priority="824" operator="equal">
      <formula>0</formula>
    </cfRule>
    <cfRule type="cellIs" dxfId="0" priority="823" operator="equal">
      <formula>0</formula>
    </cfRule>
    <cfRule type="cellIs" dxfId="0" priority="822" operator="equal">
      <formula>0</formula>
    </cfRule>
    <cfRule type="cellIs" dxfId="0" priority="821" operator="equal">
      <formula>0</formula>
    </cfRule>
    <cfRule type="cellIs" dxfId="0" priority="820" operator="equal">
      <formula>0</formula>
    </cfRule>
    <cfRule type="cellIs" dxfId="0" priority="819" operator="equal">
      <formula>0</formula>
    </cfRule>
    <cfRule type="cellIs" dxfId="0" priority="818" operator="equal">
      <formula>0</formula>
    </cfRule>
    <cfRule type="cellIs" dxfId="0" priority="817" operator="equal">
      <formula>0</formula>
    </cfRule>
    <cfRule type="cellIs" dxfId="0" priority="816" operator="equal">
      <formula>0</formula>
    </cfRule>
    <cfRule type="cellIs" dxfId="0" priority="815" operator="equal">
      <formula>0</formula>
    </cfRule>
    <cfRule type="cellIs" dxfId="0" priority="814" operator="equal">
      <formula>0</formula>
    </cfRule>
    <cfRule type="cellIs" dxfId="0" priority="813" operator="equal">
      <formula>0</formula>
    </cfRule>
    <cfRule type="cellIs" dxfId="0" priority="812" operator="equal">
      <formula>0</formula>
    </cfRule>
    <cfRule type="cellIs" dxfId="0" priority="811" operator="equal">
      <formula>0</formula>
    </cfRule>
    <cfRule type="cellIs" dxfId="0" priority="810" operator="equal">
      <formula>0</formula>
    </cfRule>
    <cfRule type="cellIs" dxfId="0" priority="809" operator="equal">
      <formula>0</formula>
    </cfRule>
    <cfRule type="cellIs" dxfId="0" priority="808" operator="equal">
      <formula>0</formula>
    </cfRule>
    <cfRule type="cellIs" dxfId="0" priority="807" operator="equal">
      <formula>0</formula>
    </cfRule>
    <cfRule type="cellIs" dxfId="0" priority="806" operator="equal">
      <formula>0</formula>
    </cfRule>
    <cfRule type="cellIs" dxfId="0" priority="805" operator="equal">
      <formula>0</formula>
    </cfRule>
    <cfRule type="cellIs" dxfId="0" priority="804" operator="equal">
      <formula>0</formula>
    </cfRule>
    <cfRule type="cellIs" dxfId="0" priority="803" operator="equal">
      <formula>0</formula>
    </cfRule>
    <cfRule type="cellIs" dxfId="0" priority="802" operator="equal">
      <formula>0</formula>
    </cfRule>
    <cfRule type="cellIs" dxfId="0" priority="801" operator="equal">
      <formula>0</formula>
    </cfRule>
    <cfRule type="cellIs" dxfId="0" priority="800" operator="equal">
      <formula>0</formula>
    </cfRule>
    <cfRule type="cellIs" dxfId="0" priority="799" operator="equal">
      <formula>0</formula>
    </cfRule>
    <cfRule type="cellIs" dxfId="0" priority="798" operator="equal">
      <formula>0</formula>
    </cfRule>
    <cfRule type="cellIs" dxfId="0" priority="797" operator="equal">
      <formula>0</formula>
    </cfRule>
    <cfRule type="cellIs" dxfId="0" priority="796" operator="equal">
      <formula>0</formula>
    </cfRule>
    <cfRule type="cellIs" dxfId="0" priority="795" operator="equal">
      <formula>0</formula>
    </cfRule>
    <cfRule type="cellIs" dxfId="0" priority="794" operator="equal">
      <formula>0</formula>
    </cfRule>
    <cfRule type="cellIs" dxfId="0" priority="793" operator="equal">
      <formula>0</formula>
    </cfRule>
    <cfRule type="cellIs" dxfId="0" priority="792" operator="equal">
      <formula>0</formula>
    </cfRule>
    <cfRule type="cellIs" dxfId="0" priority="791" operator="equal">
      <formula>0</formula>
    </cfRule>
    <cfRule type="cellIs" dxfId="0" priority="790" operator="equal">
      <formula>0</formula>
    </cfRule>
    <cfRule type="cellIs" dxfId="0" priority="789" operator="equal">
      <formula>0</formula>
    </cfRule>
    <cfRule type="cellIs" dxfId="0" priority="788" operator="equal">
      <formula>0</formula>
    </cfRule>
    <cfRule type="cellIs" dxfId="0" priority="787" operator="equal">
      <formula>0</formula>
    </cfRule>
    <cfRule type="cellIs" dxfId="0" priority="786" operator="equal">
      <formula>0</formula>
    </cfRule>
    <cfRule type="cellIs" dxfId="0" priority="785" operator="equal">
      <formula>0</formula>
    </cfRule>
    <cfRule type="cellIs" dxfId="0" priority="784" operator="equal">
      <formula>0</formula>
    </cfRule>
    <cfRule type="cellIs" dxfId="0" priority="783" operator="equal">
      <formula>0</formula>
    </cfRule>
    <cfRule type="cellIs" dxfId="0" priority="782" operator="equal">
      <formula>0</formula>
    </cfRule>
    <cfRule type="cellIs" dxfId="0" priority="781" operator="equal">
      <formula>0</formula>
    </cfRule>
    <cfRule type="cellIs" dxfId="0" priority="780" operator="equal">
      <formula>0</formula>
    </cfRule>
    <cfRule type="cellIs" dxfId="0" priority="779" operator="equal">
      <formula>0</formula>
    </cfRule>
    <cfRule type="cellIs" dxfId="0" priority="778" operator="equal">
      <formula>0</formula>
    </cfRule>
    <cfRule type="cellIs" dxfId="0" priority="777" operator="equal">
      <formula>0</formula>
    </cfRule>
    <cfRule type="cellIs" dxfId="0" priority="776" operator="equal">
      <formula>0</formula>
    </cfRule>
    <cfRule type="cellIs" dxfId="0" priority="775" operator="equal">
      <formula>0</formula>
    </cfRule>
    <cfRule type="cellIs" dxfId="0" priority="774" operator="equal">
      <formula>0</formula>
    </cfRule>
    <cfRule type="cellIs" dxfId="0" priority="773" operator="equal">
      <formula>0</formula>
    </cfRule>
    <cfRule type="cellIs" dxfId="0" priority="772" operator="equal">
      <formula>0</formula>
    </cfRule>
    <cfRule type="cellIs" dxfId="0" priority="771" operator="equal">
      <formula>0</formula>
    </cfRule>
    <cfRule type="cellIs" dxfId="0" priority="770" operator="equal">
      <formula>0</formula>
    </cfRule>
    <cfRule type="cellIs" dxfId="0" priority="769" operator="equal">
      <formula>0</formula>
    </cfRule>
  </conditionalFormatting>
  <conditionalFormatting sqref="D615">
    <cfRule type="cellIs" dxfId="0" priority="1" operator="equal">
      <formula>0</formula>
    </cfRule>
    <cfRule type="cellIs" dxfId="0" priority="2" operator="equal">
      <formula>0</formula>
    </cfRule>
    <cfRule type="cellIs" dxfId="0" priority="3" operator="equal">
      <formula>0</formula>
    </cfRule>
    <cfRule type="cellIs" dxfId="0" priority="4" operator="equal">
      <formula>0</formula>
    </cfRule>
    <cfRule type="cellIs" dxfId="0" priority="5" operator="equal">
      <formula>0</formula>
    </cfRule>
    <cfRule type="cellIs" dxfId="0" priority="6" operator="equal">
      <formula>0</formula>
    </cfRule>
    <cfRule type="cellIs" dxfId="0" priority="7" operator="equal">
      <formula>0</formula>
    </cfRule>
    <cfRule type="cellIs" dxfId="0" priority="8" operator="equal">
      <formula>0</formula>
    </cfRule>
    <cfRule type="cellIs" dxfId="0" priority="9" operator="equal">
      <formula>0</formula>
    </cfRule>
    <cfRule type="cellIs" dxfId="0" priority="10" operator="equal">
      <formula>0</formula>
    </cfRule>
    <cfRule type="cellIs" dxfId="0" priority="11" operator="equal">
      <formula>0</formula>
    </cfRule>
    <cfRule type="cellIs" dxfId="0" priority="12" operator="equal">
      <formula>0</formula>
    </cfRule>
    <cfRule type="cellIs" dxfId="0" priority="13" operator="equal">
      <formula>0</formula>
    </cfRule>
    <cfRule type="cellIs" dxfId="0" priority="14" operator="equal">
      <formula>0</formula>
    </cfRule>
    <cfRule type="cellIs" dxfId="0" priority="15" operator="equal">
      <formula>0</formula>
    </cfRule>
    <cfRule type="cellIs" dxfId="0" priority="16" operator="equal">
      <formula>0</formula>
    </cfRule>
    <cfRule type="cellIs" dxfId="0" priority="17" operator="equal">
      <formula>0</formula>
    </cfRule>
    <cfRule type="cellIs" dxfId="0" priority="18" operator="equal">
      <formula>0</formula>
    </cfRule>
    <cfRule type="cellIs" dxfId="0" priority="19" operator="equal">
      <formula>0</formula>
    </cfRule>
    <cfRule type="cellIs" dxfId="0" priority="20" operator="equal">
      <formula>0</formula>
    </cfRule>
    <cfRule type="cellIs" dxfId="0" priority="21" operator="equal">
      <formula>0</formula>
    </cfRule>
    <cfRule type="cellIs" dxfId="0" priority="22" operator="equal">
      <formula>0</formula>
    </cfRule>
    <cfRule type="cellIs" dxfId="0" priority="23" operator="equal">
      <formula>0</formula>
    </cfRule>
    <cfRule type="cellIs" dxfId="0" priority="24" operator="equal">
      <formula>0</formula>
    </cfRule>
    <cfRule type="cellIs" dxfId="0" priority="25" operator="equal">
      <formula>0</formula>
    </cfRule>
    <cfRule type="cellIs" dxfId="0" priority="26" operator="equal">
      <formula>0</formula>
    </cfRule>
    <cfRule type="cellIs" dxfId="0" priority="27" operator="equal">
      <formula>0</formula>
    </cfRule>
    <cfRule type="cellIs" dxfId="0" priority="28" operator="equal">
      <formula>0</formula>
    </cfRule>
    <cfRule type="cellIs" dxfId="0" priority="29" operator="equal">
      <formula>0</formula>
    </cfRule>
    <cfRule type="cellIs" dxfId="0" priority="30" operator="equal">
      <formula>0</formula>
    </cfRule>
    <cfRule type="cellIs" dxfId="0" priority="31" operator="equal">
      <formula>0</formula>
    </cfRule>
    <cfRule type="cellIs" dxfId="0" priority="32" operator="equal">
      <formula>0</formula>
    </cfRule>
    <cfRule type="cellIs" dxfId="0" priority="33" operator="equal">
      <formula>0</formula>
    </cfRule>
    <cfRule type="cellIs" dxfId="0" priority="34" operator="equal">
      <formula>0</formula>
    </cfRule>
    <cfRule type="cellIs" dxfId="0" priority="35" operator="equal">
      <formula>0</formula>
    </cfRule>
    <cfRule type="cellIs" dxfId="0" priority="36" operator="equal">
      <formula>0</formula>
    </cfRule>
    <cfRule type="cellIs" dxfId="0" priority="37" operator="equal">
      <formula>0</formula>
    </cfRule>
    <cfRule type="cellIs" dxfId="0" priority="38" operator="equal">
      <formula>0</formula>
    </cfRule>
    <cfRule type="cellIs" dxfId="0" priority="39" operator="equal">
      <formula>0</formula>
    </cfRule>
    <cfRule type="cellIs" dxfId="0" priority="40" operator="equal">
      <formula>0</formula>
    </cfRule>
    <cfRule type="cellIs" dxfId="0" priority="41" operator="equal">
      <formula>0</formula>
    </cfRule>
    <cfRule type="cellIs" dxfId="0" priority="42" operator="equal">
      <formula>0</formula>
    </cfRule>
    <cfRule type="cellIs" dxfId="0" priority="43" operator="equal">
      <formula>0</formula>
    </cfRule>
    <cfRule type="cellIs" dxfId="0" priority="44" operator="equal">
      <formula>0</formula>
    </cfRule>
    <cfRule type="cellIs" dxfId="0" priority="45" operator="equal">
      <formula>0</formula>
    </cfRule>
    <cfRule type="cellIs" dxfId="0" priority="46" operator="equal">
      <formula>0</formula>
    </cfRule>
    <cfRule type="cellIs" dxfId="0" priority="47" operator="equal">
      <formula>0</formula>
    </cfRule>
    <cfRule type="cellIs" dxfId="0" priority="48" operator="equal">
      <formula>0</formula>
    </cfRule>
    <cfRule type="cellIs" dxfId="0" priority="49" operator="equal">
      <formula>0</formula>
    </cfRule>
    <cfRule type="cellIs" dxfId="0" priority="50" operator="equal">
      <formula>0</formula>
    </cfRule>
    <cfRule type="cellIs" dxfId="0" priority="51" operator="equal">
      <formula>0</formula>
    </cfRule>
    <cfRule type="cellIs" dxfId="0" priority="52" operator="equal">
      <formula>0</formula>
    </cfRule>
    <cfRule type="cellIs" dxfId="0" priority="53" operator="equal">
      <formula>0</formula>
    </cfRule>
    <cfRule type="cellIs" dxfId="0" priority="54" operator="equal">
      <formula>0</formula>
    </cfRule>
    <cfRule type="cellIs" dxfId="0" priority="55" operator="equal">
      <formula>0</formula>
    </cfRule>
    <cfRule type="cellIs" dxfId="0" priority="56" operator="equal">
      <formula>0</formula>
    </cfRule>
    <cfRule type="cellIs" dxfId="0" priority="57" operator="equal">
      <formula>0</formula>
    </cfRule>
    <cfRule type="cellIs" dxfId="0" priority="58" operator="equal">
      <formula>0</formula>
    </cfRule>
    <cfRule type="cellIs" dxfId="0" priority="59" operator="equal">
      <formula>0</formula>
    </cfRule>
    <cfRule type="cellIs" dxfId="0" priority="60" operator="equal">
      <formula>0</formula>
    </cfRule>
    <cfRule type="cellIs" dxfId="0" priority="61" operator="equal">
      <formula>0</formula>
    </cfRule>
    <cfRule type="cellIs" dxfId="0" priority="62" operator="equal">
      <formula>0</formula>
    </cfRule>
    <cfRule type="cellIs" dxfId="0" priority="63" operator="equal">
      <formula>0</formula>
    </cfRule>
    <cfRule type="cellIs" dxfId="0" priority="64" operator="equal">
      <formula>0</formula>
    </cfRule>
    <cfRule type="cellIs" dxfId="0" priority="65" operator="equal">
      <formula>0</formula>
    </cfRule>
    <cfRule type="cellIs" dxfId="0" priority="66" operator="equal">
      <formula>0</formula>
    </cfRule>
    <cfRule type="cellIs" dxfId="0" priority="67" operator="equal">
      <formula>0</formula>
    </cfRule>
    <cfRule type="cellIs" dxfId="0" priority="68" operator="equal">
      <formula>0</formula>
    </cfRule>
    <cfRule type="cellIs" dxfId="0" priority="69" operator="equal">
      <formula>0</formula>
    </cfRule>
    <cfRule type="cellIs" dxfId="0" priority="70" operator="equal">
      <formula>0</formula>
    </cfRule>
    <cfRule type="cellIs" dxfId="0" priority="71" operator="equal">
      <formula>0</formula>
    </cfRule>
    <cfRule type="cellIs" dxfId="0" priority="72" operator="equal">
      <formula>0</formula>
    </cfRule>
    <cfRule type="cellIs" dxfId="0" priority="73" operator="equal">
      <formula>0</formula>
    </cfRule>
    <cfRule type="cellIs" dxfId="0" priority="74" operator="equal">
      <formula>0</formula>
    </cfRule>
    <cfRule type="cellIs" dxfId="0" priority="75" operator="equal">
      <formula>0</formula>
    </cfRule>
    <cfRule type="cellIs" dxfId="0" priority="76" operator="equal">
      <formula>0</formula>
    </cfRule>
    <cfRule type="cellIs" dxfId="0" priority="77" operator="equal">
      <formula>0</formula>
    </cfRule>
    <cfRule type="cellIs" dxfId="0" priority="78" operator="equal">
      <formula>0</formula>
    </cfRule>
    <cfRule type="cellIs" dxfId="0" priority="79" operator="equal">
      <formula>0</formula>
    </cfRule>
    <cfRule type="cellIs" dxfId="0" priority="80" operator="equal">
      <formula>0</formula>
    </cfRule>
    <cfRule type="cellIs" dxfId="0" priority="81" operator="equal">
      <formula>0</formula>
    </cfRule>
    <cfRule type="cellIs" dxfId="0" priority="82" operator="equal">
      <formula>0</formula>
    </cfRule>
    <cfRule type="cellIs" dxfId="0" priority="83" operator="equal">
      <formula>0</formula>
    </cfRule>
    <cfRule type="cellIs" dxfId="0" priority="84" operator="equal">
      <formula>0</formula>
    </cfRule>
    <cfRule type="cellIs" dxfId="0" priority="85" operator="equal">
      <formula>0</formula>
    </cfRule>
    <cfRule type="cellIs" dxfId="0" priority="86" operator="equal">
      <formula>0</formula>
    </cfRule>
    <cfRule type="cellIs" dxfId="0" priority="87" operator="equal">
      <formula>0</formula>
    </cfRule>
    <cfRule type="cellIs" dxfId="0" priority="88" operator="equal">
      <formula>0</formula>
    </cfRule>
    <cfRule type="cellIs" dxfId="0" priority="89" operator="equal">
      <formula>0</formula>
    </cfRule>
    <cfRule type="cellIs" dxfId="0" priority="90" operator="equal">
      <formula>0</formula>
    </cfRule>
    <cfRule type="cellIs" dxfId="0" priority="91" operator="equal">
      <formula>0</formula>
    </cfRule>
    <cfRule type="cellIs" dxfId="0" priority="92" operator="equal">
      <formula>0</formula>
    </cfRule>
    <cfRule type="cellIs" dxfId="0" priority="93" operator="equal">
      <formula>0</formula>
    </cfRule>
    <cfRule type="cellIs" dxfId="0" priority="94" operator="equal">
      <formula>0</formula>
    </cfRule>
    <cfRule type="cellIs" dxfId="0" priority="95" operator="equal">
      <formula>0</formula>
    </cfRule>
    <cfRule type="cellIs" dxfId="0" priority="96" operator="equal">
      <formula>0</formula>
    </cfRule>
    <cfRule type="cellIs" dxfId="0" priority="97" operator="equal">
      <formula>0</formula>
    </cfRule>
    <cfRule type="cellIs" dxfId="0" priority="98" operator="equal">
      <formula>0</formula>
    </cfRule>
    <cfRule type="cellIs" dxfId="0" priority="99" operator="equal">
      <formula>0</formula>
    </cfRule>
    <cfRule type="cellIs" dxfId="0" priority="100" operator="equal">
      <formula>0</formula>
    </cfRule>
    <cfRule type="cellIs" dxfId="0" priority="101" operator="equal">
      <formula>0</formula>
    </cfRule>
    <cfRule type="cellIs" dxfId="0" priority="102" operator="equal">
      <formula>0</formula>
    </cfRule>
    <cfRule type="cellIs" dxfId="0" priority="103" operator="equal">
      <formula>0</formula>
    </cfRule>
    <cfRule type="cellIs" dxfId="0" priority="104" operator="equal">
      <formula>0</formula>
    </cfRule>
    <cfRule type="cellIs" dxfId="0" priority="105" operator="equal">
      <formula>0</formula>
    </cfRule>
    <cfRule type="cellIs" dxfId="0" priority="106" operator="equal">
      <formula>0</formula>
    </cfRule>
    <cfRule type="cellIs" dxfId="0" priority="107" operator="equal">
      <formula>0</formula>
    </cfRule>
    <cfRule type="cellIs" dxfId="0" priority="108" operator="equal">
      <formula>0</formula>
    </cfRule>
    <cfRule type="cellIs" dxfId="0" priority="109" operator="equal">
      <formula>0</formula>
    </cfRule>
    <cfRule type="cellIs" dxfId="0" priority="110" operator="equal">
      <formula>0</formula>
    </cfRule>
    <cfRule type="cellIs" dxfId="0" priority="111" operator="equal">
      <formula>0</formula>
    </cfRule>
    <cfRule type="cellIs" dxfId="0" priority="112" operator="equal">
      <formula>0</formula>
    </cfRule>
    <cfRule type="cellIs" dxfId="0" priority="113" operator="equal">
      <formula>0</formula>
    </cfRule>
    <cfRule type="cellIs" dxfId="0" priority="114" operator="equal">
      <formula>0</formula>
    </cfRule>
    <cfRule type="cellIs" dxfId="0" priority="115" operator="equal">
      <formula>0</formula>
    </cfRule>
    <cfRule type="cellIs" dxfId="0" priority="116" operator="equal">
      <formula>0</formula>
    </cfRule>
    <cfRule type="cellIs" dxfId="0" priority="117" operator="equal">
      <formula>0</formula>
    </cfRule>
    <cfRule type="cellIs" dxfId="0" priority="118" operator="equal">
      <formula>0</formula>
    </cfRule>
    <cfRule type="cellIs" dxfId="0" priority="119" operator="equal">
      <formula>0</formula>
    </cfRule>
    <cfRule type="cellIs" dxfId="0" priority="120" operator="equal">
      <formula>0</formula>
    </cfRule>
    <cfRule type="cellIs" dxfId="0" priority="121" operator="equal">
      <formula>0</formula>
    </cfRule>
    <cfRule type="cellIs" dxfId="0" priority="122" operator="equal">
      <formula>0</formula>
    </cfRule>
    <cfRule type="cellIs" dxfId="0" priority="123" operator="equal">
      <formula>0</formula>
    </cfRule>
    <cfRule type="cellIs" dxfId="0" priority="124" operator="equal">
      <formula>0</formula>
    </cfRule>
    <cfRule type="cellIs" dxfId="0" priority="125" operator="equal">
      <formula>0</formula>
    </cfRule>
    <cfRule type="cellIs" dxfId="0" priority="126" operator="equal">
      <formula>0</formula>
    </cfRule>
    <cfRule type="cellIs" dxfId="0" priority="127" operator="equal">
      <formula>0</formula>
    </cfRule>
    <cfRule type="cellIs" dxfId="0" priority="128" operator="equal">
      <formula>0</formula>
    </cfRule>
    <cfRule type="cellIs" dxfId="0" priority="129" operator="equal">
      <formula>0</formula>
    </cfRule>
    <cfRule type="cellIs" dxfId="0" priority="130" operator="equal">
      <formula>0</formula>
    </cfRule>
    <cfRule type="cellIs" dxfId="0" priority="131" operator="equal">
      <formula>0</formula>
    </cfRule>
    <cfRule type="cellIs" dxfId="0" priority="132" operator="equal">
      <formula>0</formula>
    </cfRule>
    <cfRule type="cellIs" dxfId="0" priority="133" operator="equal">
      <formula>0</formula>
    </cfRule>
    <cfRule type="cellIs" dxfId="0" priority="134" operator="equal">
      <formula>0</formula>
    </cfRule>
    <cfRule type="cellIs" dxfId="0" priority="135" operator="equal">
      <formula>0</formula>
    </cfRule>
    <cfRule type="cellIs" dxfId="0" priority="136" operator="equal">
      <formula>0</formula>
    </cfRule>
    <cfRule type="cellIs" dxfId="0" priority="137" operator="equal">
      <formula>0</formula>
    </cfRule>
    <cfRule type="cellIs" dxfId="0" priority="138" operator="equal">
      <formula>0</formula>
    </cfRule>
    <cfRule type="cellIs" dxfId="0" priority="139" operator="equal">
      <formula>0</formula>
    </cfRule>
    <cfRule type="cellIs" dxfId="0" priority="140" operator="equal">
      <formula>0</formula>
    </cfRule>
    <cfRule type="cellIs" dxfId="0" priority="141" operator="equal">
      <formula>0</formula>
    </cfRule>
    <cfRule type="cellIs" dxfId="0" priority="142" operator="equal">
      <formula>0</formula>
    </cfRule>
    <cfRule type="cellIs" dxfId="0" priority="143" operator="equal">
      <formula>0</formula>
    </cfRule>
    <cfRule type="cellIs" dxfId="0" priority="144" operator="equal">
      <formula>0</formula>
    </cfRule>
    <cfRule type="cellIs" dxfId="0" priority="145" operator="equal">
      <formula>0</formula>
    </cfRule>
    <cfRule type="cellIs" dxfId="0" priority="146" operator="equal">
      <formula>0</formula>
    </cfRule>
    <cfRule type="cellIs" dxfId="0" priority="147" operator="equal">
      <formula>0</formula>
    </cfRule>
    <cfRule type="cellIs" dxfId="0" priority="148" operator="equal">
      <formula>0</formula>
    </cfRule>
    <cfRule type="cellIs" dxfId="0" priority="149" operator="equal">
      <formula>0</formula>
    </cfRule>
    <cfRule type="cellIs" dxfId="0" priority="150" operator="equal">
      <formula>0</formula>
    </cfRule>
    <cfRule type="cellIs" dxfId="0" priority="151" operator="equal">
      <formula>0</formula>
    </cfRule>
    <cfRule type="cellIs" dxfId="0" priority="152" operator="equal">
      <formula>0</formula>
    </cfRule>
    <cfRule type="cellIs" dxfId="0" priority="153" operator="equal">
      <formula>0</formula>
    </cfRule>
    <cfRule type="cellIs" dxfId="0" priority="154" operator="equal">
      <formula>0</formula>
    </cfRule>
    <cfRule type="cellIs" dxfId="0" priority="155" operator="equal">
      <formula>0</formula>
    </cfRule>
    <cfRule type="cellIs" dxfId="0" priority="156" operator="equal">
      <formula>0</formula>
    </cfRule>
    <cfRule type="cellIs" dxfId="0" priority="157" operator="equal">
      <formula>0</formula>
    </cfRule>
    <cfRule type="cellIs" dxfId="0" priority="158" operator="equal">
      <formula>0</formula>
    </cfRule>
    <cfRule type="cellIs" dxfId="0" priority="159" operator="equal">
      <formula>0</formula>
    </cfRule>
    <cfRule type="cellIs" dxfId="0" priority="160" operator="equal">
      <formula>0</formula>
    </cfRule>
    <cfRule type="cellIs" dxfId="0" priority="161" operator="equal">
      <formula>0</formula>
    </cfRule>
    <cfRule type="cellIs" dxfId="0" priority="162" operator="equal">
      <formula>0</formula>
    </cfRule>
    <cfRule type="cellIs" dxfId="0" priority="163" operator="equal">
      <formula>0</formula>
    </cfRule>
    <cfRule type="cellIs" dxfId="0" priority="164" operator="equal">
      <formula>0</formula>
    </cfRule>
    <cfRule type="cellIs" dxfId="0" priority="165" operator="equal">
      <formula>0</formula>
    </cfRule>
    <cfRule type="cellIs" dxfId="0" priority="166" operator="equal">
      <formula>0</formula>
    </cfRule>
    <cfRule type="cellIs" dxfId="0" priority="167" operator="equal">
      <formula>0</formula>
    </cfRule>
    <cfRule type="cellIs" dxfId="0" priority="168" operator="equal">
      <formula>0</formula>
    </cfRule>
    <cfRule type="cellIs" dxfId="0" priority="169" operator="equal">
      <formula>0</formula>
    </cfRule>
    <cfRule type="cellIs" dxfId="0" priority="170" operator="equal">
      <formula>0</formula>
    </cfRule>
    <cfRule type="cellIs" dxfId="0" priority="171" operator="equal">
      <formula>0</formula>
    </cfRule>
    <cfRule type="cellIs" dxfId="0" priority="172" operator="equal">
      <formula>0</formula>
    </cfRule>
    <cfRule type="cellIs" dxfId="0" priority="173" operator="equal">
      <formula>0</formula>
    </cfRule>
    <cfRule type="cellIs" dxfId="0" priority="174" operator="equal">
      <formula>0</formula>
    </cfRule>
    <cfRule type="cellIs" dxfId="0" priority="175" operator="equal">
      <formula>0</formula>
    </cfRule>
    <cfRule type="cellIs" dxfId="0" priority="176" operator="equal">
      <formula>0</formula>
    </cfRule>
    <cfRule type="cellIs" dxfId="0" priority="177" operator="equal">
      <formula>0</formula>
    </cfRule>
    <cfRule type="cellIs" dxfId="0" priority="178" operator="equal">
      <formula>0</formula>
    </cfRule>
    <cfRule type="cellIs" dxfId="0" priority="179" operator="equal">
      <formula>0</formula>
    </cfRule>
    <cfRule type="cellIs" dxfId="0" priority="180" operator="equal">
      <formula>0</formula>
    </cfRule>
    <cfRule type="cellIs" dxfId="0" priority="181" operator="equal">
      <formula>0</formula>
    </cfRule>
    <cfRule type="cellIs" dxfId="0" priority="182" operator="equal">
      <formula>0</formula>
    </cfRule>
    <cfRule type="cellIs" dxfId="0" priority="183" operator="equal">
      <formula>0</formula>
    </cfRule>
    <cfRule type="cellIs" dxfId="0" priority="184" operator="equal">
      <formula>0</formula>
    </cfRule>
    <cfRule type="cellIs" dxfId="0" priority="185" operator="equal">
      <formula>0</formula>
    </cfRule>
    <cfRule type="cellIs" dxfId="0" priority="186" operator="equal">
      <formula>0</formula>
    </cfRule>
    <cfRule type="cellIs" dxfId="0" priority="187" operator="equal">
      <formula>0</formula>
    </cfRule>
    <cfRule type="cellIs" dxfId="0" priority="188" operator="equal">
      <formula>0</formula>
    </cfRule>
    <cfRule type="cellIs" dxfId="0" priority="189" operator="equal">
      <formula>0</formula>
    </cfRule>
    <cfRule type="cellIs" dxfId="0" priority="190" operator="equal">
      <formula>0</formula>
    </cfRule>
    <cfRule type="cellIs" dxfId="0" priority="191" operator="equal">
      <formula>0</formula>
    </cfRule>
    <cfRule type="cellIs" dxfId="0" priority="192" operator="equal">
      <formula>0</formula>
    </cfRule>
    <cfRule type="cellIs" dxfId="0" priority="193" operator="equal">
      <formula>0</formula>
    </cfRule>
    <cfRule type="cellIs" dxfId="0" priority="194" operator="equal">
      <formula>0</formula>
    </cfRule>
    <cfRule type="cellIs" dxfId="0" priority="195" operator="equal">
      <formula>0</formula>
    </cfRule>
    <cfRule type="cellIs" dxfId="0" priority="196" operator="equal">
      <formula>0</formula>
    </cfRule>
    <cfRule type="cellIs" dxfId="0" priority="197" operator="equal">
      <formula>0</formula>
    </cfRule>
    <cfRule type="cellIs" dxfId="0" priority="198" operator="equal">
      <formula>0</formula>
    </cfRule>
    <cfRule type="cellIs" dxfId="0" priority="199" operator="equal">
      <formula>0</formula>
    </cfRule>
    <cfRule type="cellIs" dxfId="0" priority="200" operator="equal">
      <formula>0</formula>
    </cfRule>
    <cfRule type="cellIs" dxfId="0" priority="201" operator="equal">
      <formula>0</formula>
    </cfRule>
    <cfRule type="cellIs" dxfId="0" priority="202" operator="equal">
      <formula>0</formula>
    </cfRule>
    <cfRule type="cellIs" dxfId="0" priority="203" operator="equal">
      <formula>0</formula>
    </cfRule>
    <cfRule type="cellIs" dxfId="0" priority="204" operator="equal">
      <formula>0</formula>
    </cfRule>
    <cfRule type="cellIs" dxfId="0" priority="205" operator="equal">
      <formula>0</formula>
    </cfRule>
    <cfRule type="cellIs" dxfId="0" priority="206" operator="equal">
      <formula>0</formula>
    </cfRule>
    <cfRule type="cellIs" dxfId="0" priority="207" operator="equal">
      <formula>0</formula>
    </cfRule>
    <cfRule type="cellIs" dxfId="0" priority="208" operator="equal">
      <formula>0</formula>
    </cfRule>
    <cfRule type="cellIs" dxfId="0" priority="209" operator="equal">
      <formula>0</formula>
    </cfRule>
    <cfRule type="cellIs" dxfId="0" priority="210" operator="equal">
      <formula>0</formula>
    </cfRule>
    <cfRule type="cellIs" dxfId="0" priority="211" operator="equal">
      <formula>0</formula>
    </cfRule>
    <cfRule type="cellIs" dxfId="0" priority="212" operator="equal">
      <formula>0</formula>
    </cfRule>
    <cfRule type="cellIs" dxfId="0" priority="213" operator="equal">
      <formula>0</formula>
    </cfRule>
    <cfRule type="cellIs" dxfId="0" priority="214" operator="equal">
      <formula>0</formula>
    </cfRule>
    <cfRule type="cellIs" dxfId="0" priority="215" operator="equal">
      <formula>0</formula>
    </cfRule>
    <cfRule type="cellIs" dxfId="0" priority="216" operator="equal">
      <formula>0</formula>
    </cfRule>
    <cfRule type="cellIs" dxfId="0" priority="217" operator="equal">
      <formula>0</formula>
    </cfRule>
    <cfRule type="cellIs" dxfId="0" priority="218" operator="equal">
      <formula>0</formula>
    </cfRule>
    <cfRule type="cellIs" dxfId="0" priority="219" operator="equal">
      <formula>0</formula>
    </cfRule>
    <cfRule type="cellIs" dxfId="0" priority="220" operator="equal">
      <formula>0</formula>
    </cfRule>
    <cfRule type="cellIs" dxfId="0" priority="221" operator="equal">
      <formula>0</formula>
    </cfRule>
    <cfRule type="cellIs" dxfId="0" priority="222" operator="equal">
      <formula>0</formula>
    </cfRule>
    <cfRule type="cellIs" dxfId="0" priority="223" operator="equal">
      <formula>0</formula>
    </cfRule>
    <cfRule type="cellIs" dxfId="0" priority="224" operator="equal">
      <formula>0</formula>
    </cfRule>
    <cfRule type="cellIs" dxfId="0" priority="225" operator="equal">
      <formula>0</formula>
    </cfRule>
    <cfRule type="cellIs" dxfId="0" priority="226" operator="equal">
      <formula>0</formula>
    </cfRule>
    <cfRule type="cellIs" dxfId="0" priority="227" operator="equal">
      <formula>0</formula>
    </cfRule>
    <cfRule type="cellIs" dxfId="0" priority="228" operator="equal">
      <formula>0</formula>
    </cfRule>
    <cfRule type="cellIs" dxfId="0" priority="229" operator="equal">
      <formula>0</formula>
    </cfRule>
    <cfRule type="cellIs" dxfId="0" priority="230" operator="equal">
      <formula>0</formula>
    </cfRule>
    <cfRule type="cellIs" dxfId="0" priority="231" operator="equal">
      <formula>0</formula>
    </cfRule>
    <cfRule type="cellIs" dxfId="0" priority="232" operator="equal">
      <formula>0</formula>
    </cfRule>
    <cfRule type="cellIs" dxfId="0" priority="233" operator="equal">
      <formula>0</formula>
    </cfRule>
    <cfRule type="cellIs" dxfId="0" priority="234" operator="equal">
      <formula>0</formula>
    </cfRule>
    <cfRule type="cellIs" dxfId="0" priority="235" operator="equal">
      <formula>0</formula>
    </cfRule>
    <cfRule type="cellIs" dxfId="0" priority="236" operator="equal">
      <formula>0</formula>
    </cfRule>
    <cfRule type="cellIs" dxfId="0" priority="237" operator="equal">
      <formula>0</formula>
    </cfRule>
    <cfRule type="cellIs" dxfId="0" priority="238" operator="equal">
      <formula>0</formula>
    </cfRule>
    <cfRule type="cellIs" dxfId="0" priority="239" operator="equal">
      <formula>0</formula>
    </cfRule>
    <cfRule type="cellIs" dxfId="0" priority="240" operator="equal">
      <formula>0</formula>
    </cfRule>
    <cfRule type="cellIs" dxfId="0" priority="241" operator="equal">
      <formula>0</formula>
    </cfRule>
    <cfRule type="cellIs" dxfId="0" priority="242" operator="equal">
      <formula>0</formula>
    </cfRule>
    <cfRule type="cellIs" dxfId="0" priority="243" operator="equal">
      <formula>0</formula>
    </cfRule>
    <cfRule type="cellIs" dxfId="0" priority="244" operator="equal">
      <formula>0</formula>
    </cfRule>
    <cfRule type="cellIs" dxfId="0" priority="245" operator="equal">
      <formula>0</formula>
    </cfRule>
    <cfRule type="cellIs" dxfId="0" priority="246" operator="equal">
      <formula>0</formula>
    </cfRule>
    <cfRule type="cellIs" dxfId="0" priority="247" operator="equal">
      <formula>0</formula>
    </cfRule>
    <cfRule type="cellIs" dxfId="0" priority="248" operator="equal">
      <formula>0</formula>
    </cfRule>
    <cfRule type="cellIs" dxfId="0" priority="249" operator="equal">
      <formula>0</formula>
    </cfRule>
    <cfRule type="cellIs" dxfId="0" priority="250" operator="equal">
      <formula>0</formula>
    </cfRule>
    <cfRule type="cellIs" dxfId="0" priority="251" operator="equal">
      <formula>0</formula>
    </cfRule>
    <cfRule type="cellIs" dxfId="0" priority="252" operator="equal">
      <formula>0</formula>
    </cfRule>
    <cfRule type="cellIs" dxfId="0" priority="253" operator="equal">
      <formula>0</formula>
    </cfRule>
    <cfRule type="cellIs" dxfId="0" priority="254" operator="equal">
      <formula>0</formula>
    </cfRule>
    <cfRule type="cellIs" dxfId="0" priority="255" operator="equal">
      <formula>0</formula>
    </cfRule>
    <cfRule type="cellIs" dxfId="0" priority="256" operator="equal">
      <formula>0</formula>
    </cfRule>
    <cfRule type="cellIs" dxfId="0" priority="257" operator="equal">
      <formula>0</formula>
    </cfRule>
    <cfRule type="cellIs" dxfId="0" priority="258" operator="equal">
      <formula>0</formula>
    </cfRule>
    <cfRule type="cellIs" dxfId="0" priority="259" operator="equal">
      <formula>0</formula>
    </cfRule>
    <cfRule type="cellIs" dxfId="0" priority="260" operator="equal">
      <formula>0</formula>
    </cfRule>
    <cfRule type="cellIs" dxfId="0" priority="261" operator="equal">
      <formula>0</formula>
    </cfRule>
    <cfRule type="cellIs" dxfId="0" priority="262" operator="equal">
      <formula>0</formula>
    </cfRule>
    <cfRule type="cellIs" dxfId="0" priority="263" operator="equal">
      <formula>0</formula>
    </cfRule>
    <cfRule type="cellIs" dxfId="0" priority="264" operator="equal">
      <formula>0</formula>
    </cfRule>
    <cfRule type="cellIs" dxfId="0" priority="265" operator="equal">
      <formula>0</formula>
    </cfRule>
    <cfRule type="cellIs" dxfId="0" priority="266" operator="equal">
      <formula>0</formula>
    </cfRule>
    <cfRule type="cellIs" dxfId="0" priority="267" operator="equal">
      <formula>0</formula>
    </cfRule>
    <cfRule type="cellIs" dxfId="0" priority="268" operator="equal">
      <formula>0</formula>
    </cfRule>
    <cfRule type="cellIs" dxfId="0" priority="269" operator="equal">
      <formula>0</formula>
    </cfRule>
    <cfRule type="cellIs" dxfId="0" priority="270" operator="equal">
      <formula>0</formula>
    </cfRule>
    <cfRule type="cellIs" dxfId="0" priority="271" operator="equal">
      <formula>0</formula>
    </cfRule>
    <cfRule type="cellIs" dxfId="0" priority="272" operator="equal">
      <formula>0</formula>
    </cfRule>
    <cfRule type="cellIs" dxfId="0" priority="273" operator="equal">
      <formula>0</formula>
    </cfRule>
    <cfRule type="cellIs" dxfId="0" priority="274" operator="equal">
      <formula>0</formula>
    </cfRule>
    <cfRule type="cellIs" dxfId="0" priority="275" operator="equal">
      <formula>0</formula>
    </cfRule>
    <cfRule type="cellIs" dxfId="0" priority="276" operator="equal">
      <formula>0</formula>
    </cfRule>
    <cfRule type="cellIs" dxfId="0" priority="277" operator="equal">
      <formula>0</formula>
    </cfRule>
    <cfRule type="cellIs" dxfId="0" priority="278" operator="equal">
      <formula>0</formula>
    </cfRule>
    <cfRule type="cellIs" dxfId="0" priority="279" operator="equal">
      <formula>0</formula>
    </cfRule>
    <cfRule type="cellIs" dxfId="0" priority="280" operator="equal">
      <formula>0</formula>
    </cfRule>
    <cfRule type="cellIs" dxfId="0" priority="281" operator="equal">
      <formula>0</formula>
    </cfRule>
    <cfRule type="cellIs" dxfId="0" priority="282" operator="equal">
      <formula>0</formula>
    </cfRule>
    <cfRule type="cellIs" dxfId="0" priority="283" operator="equal">
      <formula>0</formula>
    </cfRule>
    <cfRule type="cellIs" dxfId="0" priority="284" operator="equal">
      <formula>0</formula>
    </cfRule>
    <cfRule type="cellIs" dxfId="0" priority="285" operator="equal">
      <formula>0</formula>
    </cfRule>
    <cfRule type="cellIs" dxfId="0" priority="286" operator="equal">
      <formula>0</formula>
    </cfRule>
    <cfRule type="cellIs" dxfId="0" priority="287" operator="equal">
      <formula>0</formula>
    </cfRule>
    <cfRule type="cellIs" dxfId="0" priority="288" operator="equal">
      <formula>0</formula>
    </cfRule>
    <cfRule type="cellIs" dxfId="0" priority="289" operator="equal">
      <formula>0</formula>
    </cfRule>
    <cfRule type="cellIs" dxfId="0" priority="290" operator="equal">
      <formula>0</formula>
    </cfRule>
    <cfRule type="cellIs" dxfId="0" priority="291" operator="equal">
      <formula>0</formula>
    </cfRule>
    <cfRule type="cellIs" dxfId="0" priority="292" operator="equal">
      <formula>0</formula>
    </cfRule>
    <cfRule type="cellIs" dxfId="0" priority="293" operator="equal">
      <formula>0</formula>
    </cfRule>
    <cfRule type="cellIs" dxfId="0" priority="294" operator="equal">
      <formula>0</formula>
    </cfRule>
    <cfRule type="cellIs" dxfId="0" priority="295" operator="equal">
      <formula>0</formula>
    </cfRule>
    <cfRule type="cellIs" dxfId="0" priority="296" operator="equal">
      <formula>0</formula>
    </cfRule>
    <cfRule type="cellIs" dxfId="0" priority="297" operator="equal">
      <formula>0</formula>
    </cfRule>
    <cfRule type="cellIs" dxfId="0" priority="298" operator="equal">
      <formula>0</formula>
    </cfRule>
    <cfRule type="cellIs" dxfId="0" priority="299" operator="equal">
      <formula>0</formula>
    </cfRule>
    <cfRule type="cellIs" dxfId="0" priority="300" operator="equal">
      <formula>0</formula>
    </cfRule>
    <cfRule type="cellIs" dxfId="0" priority="301" operator="equal">
      <formula>0</formula>
    </cfRule>
    <cfRule type="cellIs" dxfId="0" priority="302" operator="equal">
      <formula>0</formula>
    </cfRule>
    <cfRule type="cellIs" dxfId="0" priority="303" operator="equal">
      <formula>0</formula>
    </cfRule>
    <cfRule type="cellIs" dxfId="0" priority="304" operator="equal">
      <formula>0</formula>
    </cfRule>
    <cfRule type="cellIs" dxfId="0" priority="305" operator="equal">
      <formula>0</formula>
    </cfRule>
    <cfRule type="cellIs" dxfId="0" priority="306" operator="equal">
      <formula>0</formula>
    </cfRule>
    <cfRule type="cellIs" dxfId="0" priority="307" operator="equal">
      <formula>0</formula>
    </cfRule>
    <cfRule type="cellIs" dxfId="0" priority="308" operator="equal">
      <formula>0</formula>
    </cfRule>
    <cfRule type="cellIs" dxfId="0" priority="309" operator="equal">
      <formula>0</formula>
    </cfRule>
    <cfRule type="cellIs" dxfId="0" priority="310" operator="equal">
      <formula>0</formula>
    </cfRule>
    <cfRule type="cellIs" dxfId="0" priority="311" operator="equal">
      <formula>0</formula>
    </cfRule>
    <cfRule type="cellIs" dxfId="0" priority="312" operator="equal">
      <formula>0</formula>
    </cfRule>
    <cfRule type="cellIs" dxfId="0" priority="313" operator="equal">
      <formula>0</formula>
    </cfRule>
    <cfRule type="cellIs" dxfId="0" priority="314" operator="equal">
      <formula>0</formula>
    </cfRule>
    <cfRule type="cellIs" dxfId="0" priority="315" operator="equal">
      <formula>0</formula>
    </cfRule>
    <cfRule type="cellIs" dxfId="0" priority="316" operator="equal">
      <formula>0</formula>
    </cfRule>
    <cfRule type="cellIs" dxfId="0" priority="317" operator="equal">
      <formula>0</formula>
    </cfRule>
    <cfRule type="cellIs" dxfId="0" priority="318" operator="equal">
      <formula>0</formula>
    </cfRule>
    <cfRule type="cellIs" dxfId="0" priority="319" operator="equal">
      <formula>0</formula>
    </cfRule>
    <cfRule type="cellIs" dxfId="0" priority="320" operator="equal">
      <formula>0</formula>
    </cfRule>
    <cfRule type="cellIs" dxfId="0" priority="321" operator="equal">
      <formula>0</formula>
    </cfRule>
    <cfRule type="cellIs" dxfId="0" priority="322" operator="equal">
      <formula>0</formula>
    </cfRule>
    <cfRule type="cellIs" dxfId="0" priority="323" operator="equal">
      <formula>0</formula>
    </cfRule>
    <cfRule type="cellIs" dxfId="0" priority="324" operator="equal">
      <formula>0</formula>
    </cfRule>
    <cfRule type="cellIs" dxfId="0" priority="325" operator="equal">
      <formula>0</formula>
    </cfRule>
    <cfRule type="cellIs" dxfId="0" priority="326" operator="equal">
      <formula>0</formula>
    </cfRule>
    <cfRule type="cellIs" dxfId="0" priority="327" operator="equal">
      <formula>0</formula>
    </cfRule>
    <cfRule type="cellIs" dxfId="0" priority="328" operator="equal">
      <formula>0</formula>
    </cfRule>
    <cfRule type="cellIs" dxfId="0" priority="329" operator="equal">
      <formula>0</formula>
    </cfRule>
    <cfRule type="cellIs" dxfId="0" priority="330" operator="equal">
      <formula>0</formula>
    </cfRule>
    <cfRule type="cellIs" dxfId="0" priority="331" operator="equal">
      <formula>0</formula>
    </cfRule>
    <cfRule type="cellIs" dxfId="0" priority="332" operator="equal">
      <formula>0</formula>
    </cfRule>
    <cfRule type="cellIs" dxfId="0" priority="333" operator="equal">
      <formula>0</formula>
    </cfRule>
    <cfRule type="cellIs" dxfId="0" priority="334" operator="equal">
      <formula>0</formula>
    </cfRule>
    <cfRule type="cellIs" dxfId="0" priority="335" operator="equal">
      <formula>0</formula>
    </cfRule>
    <cfRule type="cellIs" dxfId="0" priority="336" operator="equal">
      <formula>0</formula>
    </cfRule>
    <cfRule type="cellIs" dxfId="0" priority="337" operator="equal">
      <formula>0</formula>
    </cfRule>
    <cfRule type="cellIs" dxfId="0" priority="338" operator="equal">
      <formula>0</formula>
    </cfRule>
    <cfRule type="cellIs" dxfId="0" priority="339" operator="equal">
      <formula>0</formula>
    </cfRule>
    <cfRule type="cellIs" dxfId="0" priority="340" operator="equal">
      <formula>0</formula>
    </cfRule>
    <cfRule type="cellIs" dxfId="0" priority="341" operator="equal">
      <formula>0</formula>
    </cfRule>
    <cfRule type="cellIs" dxfId="0" priority="342" operator="equal">
      <formula>0</formula>
    </cfRule>
    <cfRule type="cellIs" dxfId="0" priority="343" operator="equal">
      <formula>0</formula>
    </cfRule>
    <cfRule type="cellIs" dxfId="0" priority="344" operator="equal">
      <formula>0</formula>
    </cfRule>
    <cfRule type="cellIs" dxfId="0" priority="345" operator="equal">
      <formula>0</formula>
    </cfRule>
    <cfRule type="cellIs" dxfId="0" priority="346" operator="equal">
      <formula>0</formula>
    </cfRule>
    <cfRule type="cellIs" dxfId="0" priority="347" operator="equal">
      <formula>0</formula>
    </cfRule>
    <cfRule type="cellIs" dxfId="0" priority="348" operator="equal">
      <formula>0</formula>
    </cfRule>
    <cfRule type="cellIs" dxfId="0" priority="349" operator="equal">
      <formula>0</formula>
    </cfRule>
    <cfRule type="cellIs" dxfId="0" priority="350" operator="equal">
      <formula>0</formula>
    </cfRule>
    <cfRule type="cellIs" dxfId="0" priority="351" operator="equal">
      <formula>0</formula>
    </cfRule>
    <cfRule type="cellIs" dxfId="0" priority="352" operator="equal">
      <formula>0</formula>
    </cfRule>
    <cfRule type="cellIs" dxfId="0" priority="353" operator="equal">
      <formula>0</formula>
    </cfRule>
    <cfRule type="cellIs" dxfId="0" priority="354" operator="equal">
      <formula>0</formula>
    </cfRule>
    <cfRule type="cellIs" dxfId="0" priority="355" operator="equal">
      <formula>0</formula>
    </cfRule>
    <cfRule type="cellIs" dxfId="0" priority="356" operator="equal">
      <formula>0</formula>
    </cfRule>
    <cfRule type="cellIs" dxfId="0" priority="357" operator="equal">
      <formula>0</formula>
    </cfRule>
    <cfRule type="cellIs" dxfId="0" priority="358" operator="equal">
      <formula>0</formula>
    </cfRule>
    <cfRule type="cellIs" dxfId="0" priority="359" operator="equal">
      <formula>0</formula>
    </cfRule>
    <cfRule type="cellIs" dxfId="0" priority="360" operator="equal">
      <formula>0</formula>
    </cfRule>
    <cfRule type="cellIs" dxfId="0" priority="361" operator="equal">
      <formula>0</formula>
    </cfRule>
    <cfRule type="cellIs" dxfId="0" priority="362" operator="equal">
      <formula>0</formula>
    </cfRule>
    <cfRule type="cellIs" dxfId="0" priority="363" operator="equal">
      <formula>0</formula>
    </cfRule>
    <cfRule type="cellIs" dxfId="0" priority="364" operator="equal">
      <formula>0</formula>
    </cfRule>
    <cfRule type="cellIs" dxfId="0" priority="365" operator="equal">
      <formula>0</formula>
    </cfRule>
    <cfRule type="cellIs" dxfId="0" priority="366" operator="equal">
      <formula>0</formula>
    </cfRule>
    <cfRule type="cellIs" dxfId="0" priority="367" operator="equal">
      <formula>0</formula>
    </cfRule>
    <cfRule type="cellIs" dxfId="0" priority="368" operator="equal">
      <formula>0</formula>
    </cfRule>
    <cfRule type="cellIs" dxfId="0" priority="369" operator="equal">
      <formula>0</formula>
    </cfRule>
    <cfRule type="cellIs" dxfId="0" priority="370" operator="equal">
      <formula>0</formula>
    </cfRule>
    <cfRule type="cellIs" dxfId="0" priority="371" operator="equal">
      <formula>0</formula>
    </cfRule>
    <cfRule type="cellIs" dxfId="0" priority="372" operator="equal">
      <formula>0</formula>
    </cfRule>
    <cfRule type="cellIs" dxfId="0" priority="373" operator="equal">
      <formula>0</formula>
    </cfRule>
    <cfRule type="cellIs" dxfId="0" priority="374" operator="equal">
      <formula>0</formula>
    </cfRule>
    <cfRule type="cellIs" dxfId="0" priority="375" operator="equal">
      <formula>0</formula>
    </cfRule>
    <cfRule type="cellIs" dxfId="0" priority="376" operator="equal">
      <formula>0</formula>
    </cfRule>
    <cfRule type="cellIs" dxfId="0" priority="377" operator="equal">
      <formula>0</formula>
    </cfRule>
    <cfRule type="cellIs" dxfId="0" priority="378" operator="equal">
      <formula>0</formula>
    </cfRule>
    <cfRule type="cellIs" dxfId="0" priority="379" operator="equal">
      <formula>0</formula>
    </cfRule>
    <cfRule type="cellIs" dxfId="0" priority="380" operator="equal">
      <formula>0</formula>
    </cfRule>
    <cfRule type="cellIs" dxfId="0" priority="381" operator="equal">
      <formula>0</formula>
    </cfRule>
    <cfRule type="cellIs" dxfId="0" priority="382" operator="equal">
      <formula>0</formula>
    </cfRule>
    <cfRule type="cellIs" dxfId="0" priority="383" operator="equal">
      <formula>0</formula>
    </cfRule>
    <cfRule type="cellIs" dxfId="0" priority="384" operator="equal">
      <formula>0</formula>
    </cfRule>
  </conditionalFormatting>
  <conditionalFormatting sqref="D626">
    <cfRule type="cellIs" dxfId="0" priority="29046" operator="equal">
      <formula>0</formula>
    </cfRule>
    <cfRule type="cellIs" dxfId="0" priority="29060" operator="equal">
      <formula>0</formula>
    </cfRule>
    <cfRule type="cellIs" dxfId="0" priority="29074" operator="equal">
      <formula>0</formula>
    </cfRule>
    <cfRule type="cellIs" dxfId="0" priority="29088" operator="equal">
      <formula>0</formula>
    </cfRule>
  </conditionalFormatting>
  <conditionalFormatting sqref="D3:D5">
    <cfRule type="cellIs" dxfId="0" priority="30233" operator="equal">
      <formula>0</formula>
    </cfRule>
    <cfRule type="cellIs" dxfId="0" priority="30232" operator="equal">
      <formula>0</formula>
    </cfRule>
    <cfRule type="cellIs" dxfId="0" priority="30231" operator="equal">
      <formula>0</formula>
    </cfRule>
    <cfRule type="cellIs" dxfId="0" priority="30230" operator="equal">
      <formula>0</formula>
    </cfRule>
  </conditionalFormatting>
  <conditionalFormatting sqref="D7:D12">
    <cfRule type="cellIs" dxfId="0" priority="30145" operator="equal">
      <formula>0</formula>
    </cfRule>
    <cfRule type="cellIs" dxfId="0" priority="30146" operator="equal">
      <formula>0</formula>
    </cfRule>
    <cfRule type="cellIs" dxfId="0" priority="30147" operator="equal">
      <formula>0</formula>
    </cfRule>
    <cfRule type="cellIs" dxfId="0" priority="30148" operator="equal">
      <formula>0</formula>
    </cfRule>
  </conditionalFormatting>
  <conditionalFormatting sqref="D17:D21">
    <cfRule type="cellIs" dxfId="0" priority="30317" operator="equal">
      <formula>0</formula>
    </cfRule>
  </conditionalFormatting>
  <conditionalFormatting sqref="D33:D34">
    <cfRule type="cellIs" dxfId="0" priority="30302" operator="equal">
      <formula>0</formula>
    </cfRule>
  </conditionalFormatting>
  <conditionalFormatting sqref="D39:D42">
    <cfRule type="cellIs" dxfId="0" priority="30296" operator="equal">
      <formula>0</formula>
    </cfRule>
  </conditionalFormatting>
  <conditionalFormatting sqref="D57:D58">
    <cfRule type="cellIs" dxfId="0" priority="30285" operator="equal">
      <formula>0</formula>
    </cfRule>
  </conditionalFormatting>
  <conditionalFormatting sqref="D68:D70">
    <cfRule type="cellIs" dxfId="0" priority="30241" operator="equal">
      <formula>0</formula>
    </cfRule>
  </conditionalFormatting>
  <conditionalFormatting sqref="D76:D77">
    <cfRule type="cellIs" dxfId="0" priority="30240" operator="equal">
      <formula>0</formula>
    </cfRule>
  </conditionalFormatting>
  <conditionalFormatting sqref="D80:D81">
    <cfRule type="cellIs" dxfId="0" priority="30257" operator="equal">
      <formula>0</formula>
    </cfRule>
  </conditionalFormatting>
  <conditionalFormatting sqref="D120:D121">
    <cfRule type="cellIs" dxfId="0" priority="30029" operator="equal">
      <formula>0</formula>
    </cfRule>
    <cfRule type="cellIs" dxfId="0" priority="30047" operator="equal">
      <formula>0</formula>
    </cfRule>
    <cfRule type="cellIs" dxfId="0" priority="30065" operator="equal">
      <formula>0</formula>
    </cfRule>
    <cfRule type="cellIs" dxfId="0" priority="30083" operator="equal">
      <formula>0</formula>
    </cfRule>
  </conditionalFormatting>
  <conditionalFormatting sqref="D124:D126">
    <cfRule type="cellIs" dxfId="0" priority="30013" operator="equal">
      <formula>0</formula>
    </cfRule>
    <cfRule type="cellIs" dxfId="0" priority="30014" operator="equal">
      <formula>0</formula>
    </cfRule>
    <cfRule type="cellIs" dxfId="0" priority="30015" operator="equal">
      <formula>0</formula>
    </cfRule>
    <cfRule type="cellIs" dxfId="0" priority="30016" operator="equal">
      <formula>0</formula>
    </cfRule>
  </conditionalFormatting>
  <conditionalFormatting sqref="D145:D147">
    <cfRule type="cellIs" dxfId="0" priority="29921" operator="equal">
      <formula>0</formula>
    </cfRule>
    <cfRule type="cellIs" dxfId="0" priority="29922" operator="equal">
      <formula>0</formula>
    </cfRule>
    <cfRule type="cellIs" dxfId="0" priority="29923" operator="equal">
      <formula>0</formula>
    </cfRule>
    <cfRule type="cellIs" dxfId="0" priority="29924" operator="equal">
      <formula>0</formula>
    </cfRule>
  </conditionalFormatting>
  <conditionalFormatting sqref="D160:D161">
    <cfRule type="cellIs" dxfId="0" priority="29837" operator="equal">
      <formula>0</formula>
    </cfRule>
    <cfRule type="cellIs" dxfId="0" priority="29838" operator="equal">
      <formula>0</formula>
    </cfRule>
    <cfRule type="cellIs" dxfId="0" priority="29839" operator="equal">
      <formula>0</formula>
    </cfRule>
    <cfRule type="cellIs" dxfId="0" priority="29840" operator="equal">
      <formula>0</formula>
    </cfRule>
  </conditionalFormatting>
  <conditionalFormatting sqref="D173:D174">
    <cfRule type="cellIs" dxfId="0" priority="29737" operator="equal">
      <formula>0</formula>
    </cfRule>
    <cfRule type="cellIs" dxfId="0" priority="29738" operator="equal">
      <formula>0</formula>
    </cfRule>
    <cfRule type="cellIs" dxfId="0" priority="29739" operator="equal">
      <formula>0</formula>
    </cfRule>
    <cfRule type="cellIs" dxfId="0" priority="29740" operator="equal">
      <formula>0</formula>
    </cfRule>
  </conditionalFormatting>
  <conditionalFormatting sqref="D176:D177">
    <cfRule type="cellIs" dxfId="0" priority="29741" operator="equal">
      <formula>0</formula>
    </cfRule>
    <cfRule type="cellIs" dxfId="0" priority="29742" operator="equal">
      <formula>0</formula>
    </cfRule>
    <cfRule type="cellIs" dxfId="0" priority="29743" operator="equal">
      <formula>0</formula>
    </cfRule>
    <cfRule type="cellIs" dxfId="0" priority="29744" operator="equal">
      <formula>0</formula>
    </cfRule>
  </conditionalFormatting>
  <conditionalFormatting sqref="D181:D182">
    <cfRule type="cellIs" dxfId="0" priority="29729" operator="equal">
      <formula>0</formula>
    </cfRule>
    <cfRule type="cellIs" dxfId="0" priority="29730" operator="equal">
      <formula>0</formula>
    </cfRule>
    <cfRule type="cellIs" dxfId="0" priority="29731" operator="equal">
      <formula>0</formula>
    </cfRule>
    <cfRule type="cellIs" dxfId="0" priority="29732" operator="equal">
      <formula>0</formula>
    </cfRule>
  </conditionalFormatting>
  <conditionalFormatting sqref="D186:D188">
    <cfRule type="cellIs" dxfId="0" priority="29704" operator="equal">
      <formula>0</formula>
    </cfRule>
    <cfRule type="cellIs" dxfId="0" priority="29710" operator="equal">
      <formula>0</formula>
    </cfRule>
    <cfRule type="cellIs" dxfId="0" priority="29716" operator="equal">
      <formula>0</formula>
    </cfRule>
    <cfRule type="cellIs" dxfId="0" priority="29722" operator="equal">
      <formula>0</formula>
    </cfRule>
  </conditionalFormatting>
  <conditionalFormatting sqref="D206:D207">
    <cfRule type="cellIs" dxfId="0" priority="29612" operator="equal">
      <formula>0</formula>
    </cfRule>
    <cfRule type="cellIs" dxfId="0" priority="29628" operator="equal">
      <formula>0</formula>
    </cfRule>
    <cfRule type="cellIs" dxfId="0" priority="29644" operator="equal">
      <formula>0</formula>
    </cfRule>
    <cfRule type="cellIs" dxfId="0" priority="29660" operator="equal">
      <formula>0</formula>
    </cfRule>
  </conditionalFormatting>
  <conditionalFormatting sqref="D209:D210">
    <cfRule type="cellIs" dxfId="0" priority="29610" operator="equal">
      <formula>0</formula>
    </cfRule>
    <cfRule type="cellIs" dxfId="0" priority="29626" operator="equal">
      <formula>0</formula>
    </cfRule>
    <cfRule type="cellIs" dxfId="0" priority="29642" operator="equal">
      <formula>0</formula>
    </cfRule>
    <cfRule type="cellIs" dxfId="0" priority="29658" operator="equal">
      <formula>0</formula>
    </cfRule>
  </conditionalFormatting>
  <conditionalFormatting sqref="D226:D227">
    <cfRule type="cellIs" dxfId="0" priority="29466" operator="equal">
      <formula>0</formula>
    </cfRule>
    <cfRule type="cellIs" dxfId="0" priority="29467" operator="equal">
      <formula>0</formula>
    </cfRule>
    <cfRule type="cellIs" dxfId="0" priority="29468" operator="equal">
      <formula>0</formula>
    </cfRule>
    <cfRule type="cellIs" dxfId="0" priority="29469" operator="equal">
      <formula>0</formula>
    </cfRule>
  </conditionalFormatting>
  <conditionalFormatting sqref="D236:D237">
    <cfRule type="cellIs" dxfId="0" priority="29401" operator="equal">
      <formula>0</formula>
    </cfRule>
    <cfRule type="cellIs" dxfId="0" priority="29416" operator="equal">
      <formula>0</formula>
    </cfRule>
    <cfRule type="cellIs" dxfId="0" priority="29431" operator="equal">
      <formula>0</formula>
    </cfRule>
    <cfRule type="cellIs" dxfId="0" priority="29446" operator="equal">
      <formula>0</formula>
    </cfRule>
  </conditionalFormatting>
  <conditionalFormatting sqref="D244:D245">
    <cfRule type="cellIs" dxfId="0" priority="29186" operator="equal">
      <formula>0</formula>
    </cfRule>
    <cfRule type="cellIs" dxfId="0" priority="29187" operator="equal">
      <formula>0</formula>
    </cfRule>
    <cfRule type="cellIs" dxfId="0" priority="29188" operator="equal">
      <formula>0</formula>
    </cfRule>
    <cfRule type="cellIs" dxfId="0" priority="29189" operator="equal">
      <formula>0</formula>
    </cfRule>
  </conditionalFormatting>
  <conditionalFormatting sqref="D248:D250">
    <cfRule type="cellIs" dxfId="0" priority="29182" operator="equal">
      <formula>0</formula>
    </cfRule>
    <cfRule type="cellIs" dxfId="0" priority="29183" operator="equal">
      <formula>0</formula>
    </cfRule>
    <cfRule type="cellIs" dxfId="0" priority="29184" operator="equal">
      <formula>0</formula>
    </cfRule>
    <cfRule type="cellIs" dxfId="0" priority="29185" operator="equal">
      <formula>0</formula>
    </cfRule>
  </conditionalFormatting>
  <conditionalFormatting sqref="D254:D255">
    <cfRule type="cellIs" dxfId="0" priority="29178" operator="equal">
      <formula>0</formula>
    </cfRule>
    <cfRule type="cellIs" dxfId="0" priority="29179" operator="equal">
      <formula>0</formula>
    </cfRule>
    <cfRule type="cellIs" dxfId="0" priority="29180" operator="equal">
      <formula>0</formula>
    </cfRule>
    <cfRule type="cellIs" dxfId="0" priority="29181" operator="equal">
      <formula>0</formula>
    </cfRule>
  </conditionalFormatting>
  <conditionalFormatting sqref="D282:D283">
    <cfRule type="cellIs" dxfId="0" priority="29218" operator="equal">
      <formula>0</formula>
    </cfRule>
    <cfRule type="cellIs" dxfId="0" priority="29263" operator="equal">
      <formula>0</formula>
    </cfRule>
    <cfRule type="cellIs" dxfId="0" priority="29308" operator="equal">
      <formula>0</formula>
    </cfRule>
    <cfRule type="cellIs" dxfId="0" priority="29353" operator="equal">
      <formula>0</formula>
    </cfRule>
  </conditionalFormatting>
  <conditionalFormatting sqref="D290:D291">
    <cfRule type="cellIs" dxfId="0" priority="29033" operator="equal">
      <formula>0</formula>
    </cfRule>
    <cfRule type="cellIs" dxfId="0" priority="29034" operator="equal">
      <formula>0</formula>
    </cfRule>
    <cfRule type="cellIs" dxfId="0" priority="29035" operator="equal">
      <formula>0</formula>
    </cfRule>
    <cfRule type="cellIs" dxfId="0" priority="29036" operator="equal">
      <formula>0</formula>
    </cfRule>
  </conditionalFormatting>
  <conditionalFormatting sqref="D293:D301">
    <cfRule type="cellIs" dxfId="0" priority="29051" operator="equal">
      <formula>0</formula>
    </cfRule>
    <cfRule type="cellIs" dxfId="0" priority="29065" operator="equal">
      <formula>0</formula>
    </cfRule>
    <cfRule type="cellIs" dxfId="0" priority="29079" operator="equal">
      <formula>0</formula>
    </cfRule>
    <cfRule type="cellIs" dxfId="0" priority="29093" operator="equal">
      <formula>0</formula>
    </cfRule>
  </conditionalFormatting>
  <conditionalFormatting sqref="D300:D301">
    <cfRule type="cellIs" dxfId="0" priority="29016" operator="equal">
      <formula>0</formula>
    </cfRule>
    <cfRule type="cellIs" dxfId="0" priority="29015" operator="equal">
      <formula>0</formula>
    </cfRule>
    <cfRule type="cellIs" dxfId="0" priority="29014" operator="equal">
      <formula>0</formula>
    </cfRule>
    <cfRule type="cellIs" dxfId="0" priority="29013" operator="equal">
      <formula>0</formula>
    </cfRule>
  </conditionalFormatting>
  <conditionalFormatting sqref="D323:D325">
    <cfRule type="cellIs" dxfId="0" priority="29005" operator="equal">
      <formula>0</formula>
    </cfRule>
    <cfRule type="cellIs" dxfId="0" priority="29006" operator="equal">
      <formula>0</formula>
    </cfRule>
    <cfRule type="cellIs" dxfId="0" priority="29007" operator="equal">
      <formula>0</formula>
    </cfRule>
    <cfRule type="cellIs" dxfId="0" priority="29008" operator="equal">
      <formula>0</formula>
    </cfRule>
  </conditionalFormatting>
  <conditionalFormatting sqref="D331:D332">
    <cfRule type="cellIs" dxfId="0" priority="28949" operator="equal">
      <formula>0</formula>
    </cfRule>
    <cfRule type="cellIs" dxfId="0" priority="28950" operator="equal">
      <formula>0</formula>
    </cfRule>
    <cfRule type="cellIs" dxfId="0" priority="28951" operator="equal">
      <formula>0</formula>
    </cfRule>
    <cfRule type="cellIs" dxfId="0" priority="28952" operator="equal">
      <formula>0</formula>
    </cfRule>
    <cfRule type="cellIs" dxfId="0" priority="28953" operator="equal">
      <formula>0</formula>
    </cfRule>
    <cfRule type="cellIs" dxfId="0" priority="28954" operator="equal">
      <formula>0</formula>
    </cfRule>
    <cfRule type="cellIs" dxfId="0" priority="28955" operator="equal">
      <formula>0</formula>
    </cfRule>
    <cfRule type="cellIs" dxfId="0" priority="28956" operator="equal">
      <formula>0</formula>
    </cfRule>
  </conditionalFormatting>
  <conditionalFormatting sqref="D334:D335">
    <cfRule type="cellIs" dxfId="0" priority="28965" operator="equal">
      <formula>0</formula>
    </cfRule>
    <cfRule type="cellIs" dxfId="0" priority="28966" operator="equal">
      <formula>0</formula>
    </cfRule>
    <cfRule type="cellIs" dxfId="0" priority="28967" operator="equal">
      <formula>0</formula>
    </cfRule>
    <cfRule type="cellIs" dxfId="0" priority="28968" operator="equal">
      <formula>0</formula>
    </cfRule>
    <cfRule type="cellIs" dxfId="0" priority="28969" operator="equal">
      <formula>0</formula>
    </cfRule>
    <cfRule type="cellIs" dxfId="0" priority="28970" operator="equal">
      <formula>0</formula>
    </cfRule>
    <cfRule type="cellIs" dxfId="0" priority="28971" operator="equal">
      <formula>0</formula>
    </cfRule>
    <cfRule type="cellIs" dxfId="0" priority="28972" operator="equal">
      <formula>0</formula>
    </cfRule>
  </conditionalFormatting>
  <conditionalFormatting sqref="D338:D339">
    <cfRule type="cellIs" dxfId="0" priority="28925" operator="equal">
      <formula>0</formula>
    </cfRule>
    <cfRule type="cellIs" dxfId="0" priority="28926" operator="equal">
      <formula>0</formula>
    </cfRule>
    <cfRule type="cellIs" dxfId="0" priority="28927" operator="equal">
      <formula>0</formula>
    </cfRule>
    <cfRule type="cellIs" dxfId="0" priority="28928" operator="equal">
      <formula>0</formula>
    </cfRule>
    <cfRule type="cellIs" dxfId="0" priority="28929" operator="equal">
      <formula>0</formula>
    </cfRule>
    <cfRule type="cellIs" dxfId="0" priority="28930" operator="equal">
      <formula>0</formula>
    </cfRule>
    <cfRule type="cellIs" dxfId="0" priority="28931" operator="equal">
      <formula>0</formula>
    </cfRule>
    <cfRule type="cellIs" dxfId="0" priority="28932" operator="equal">
      <formula>0</formula>
    </cfRule>
  </conditionalFormatting>
  <conditionalFormatting sqref="D340:D341">
    <cfRule type="cellIs" dxfId="0" priority="28917" operator="equal">
      <formula>0</formula>
    </cfRule>
    <cfRule type="cellIs" dxfId="0" priority="28918" operator="equal">
      <formula>0</formula>
    </cfRule>
    <cfRule type="cellIs" dxfId="0" priority="28919" operator="equal">
      <formula>0</formula>
    </cfRule>
    <cfRule type="cellIs" dxfId="0" priority="28920" operator="equal">
      <formula>0</formula>
    </cfRule>
    <cfRule type="cellIs" dxfId="0" priority="28921" operator="equal">
      <formula>0</formula>
    </cfRule>
    <cfRule type="cellIs" dxfId="0" priority="28922" operator="equal">
      <formula>0</formula>
    </cfRule>
    <cfRule type="cellIs" dxfId="0" priority="28923" operator="equal">
      <formula>0</formula>
    </cfRule>
    <cfRule type="cellIs" dxfId="0" priority="28924" operator="equal">
      <formula>0</formula>
    </cfRule>
  </conditionalFormatting>
  <conditionalFormatting sqref="D344:D347">
    <cfRule type="cellIs" dxfId="0" priority="28909" operator="equal">
      <formula>0</formula>
    </cfRule>
    <cfRule type="cellIs" dxfId="0" priority="28910" operator="equal">
      <formula>0</formula>
    </cfRule>
    <cfRule type="cellIs" dxfId="0" priority="28911" operator="equal">
      <formula>0</formula>
    </cfRule>
    <cfRule type="cellIs" dxfId="0" priority="28912" operator="equal">
      <formula>0</formula>
    </cfRule>
    <cfRule type="cellIs" dxfId="0" priority="28913" operator="equal">
      <formula>0</formula>
    </cfRule>
    <cfRule type="cellIs" dxfId="0" priority="28914" operator="equal">
      <formula>0</formula>
    </cfRule>
    <cfRule type="cellIs" dxfId="0" priority="28915" operator="equal">
      <formula>0</formula>
    </cfRule>
    <cfRule type="cellIs" dxfId="0" priority="28916" operator="equal">
      <formula>0</formula>
    </cfRule>
  </conditionalFormatting>
  <conditionalFormatting sqref="D356:D358">
    <cfRule type="cellIs" dxfId="0" priority="28869" operator="equal">
      <formula>0</formula>
    </cfRule>
    <cfRule type="cellIs" dxfId="0" priority="28870" operator="equal">
      <formula>0</formula>
    </cfRule>
    <cfRule type="cellIs" dxfId="0" priority="28871" operator="equal">
      <formula>0</formula>
    </cfRule>
    <cfRule type="cellIs" dxfId="0" priority="28872" operator="equal">
      <formula>0</formula>
    </cfRule>
    <cfRule type="cellIs" dxfId="0" priority="28873" operator="equal">
      <formula>0</formula>
    </cfRule>
    <cfRule type="cellIs" dxfId="0" priority="28874" operator="equal">
      <formula>0</formula>
    </cfRule>
    <cfRule type="cellIs" dxfId="0" priority="28875" operator="equal">
      <formula>0</formula>
    </cfRule>
    <cfRule type="cellIs" dxfId="0" priority="28876" operator="equal">
      <formula>0</formula>
    </cfRule>
  </conditionalFormatting>
  <conditionalFormatting sqref="D369:D370">
    <cfRule type="cellIs" dxfId="0" priority="28713" operator="equal">
      <formula>0</formula>
    </cfRule>
    <cfRule type="cellIs" dxfId="0" priority="28714" operator="equal">
      <formula>0</formula>
    </cfRule>
    <cfRule type="cellIs" dxfId="0" priority="28715" operator="equal">
      <formula>0</formula>
    </cfRule>
    <cfRule type="cellIs" dxfId="0" priority="28716" operator="equal">
      <formula>0</formula>
    </cfRule>
    <cfRule type="cellIs" dxfId="0" priority="28717" operator="equal">
      <formula>0</formula>
    </cfRule>
    <cfRule type="cellIs" dxfId="0" priority="28718" operator="equal">
      <formula>0</formula>
    </cfRule>
    <cfRule type="cellIs" dxfId="0" priority="28719" operator="equal">
      <formula>0</formula>
    </cfRule>
    <cfRule type="cellIs" dxfId="0" priority="28720" operator="equal">
      <formula>0</formula>
    </cfRule>
    <cfRule type="cellIs" dxfId="0" priority="28721" operator="equal">
      <formula>0</formula>
    </cfRule>
    <cfRule type="cellIs" dxfId="0" priority="28722" operator="equal">
      <formula>0</formula>
    </cfRule>
    <cfRule type="cellIs" dxfId="0" priority="28723" operator="equal">
      <formula>0</formula>
    </cfRule>
    <cfRule type="cellIs" dxfId="0" priority="28724" operator="equal">
      <formula>0</formula>
    </cfRule>
    <cfRule type="cellIs" dxfId="0" priority="28725" operator="equal">
      <formula>0</formula>
    </cfRule>
    <cfRule type="cellIs" dxfId="0" priority="28726" operator="equal">
      <formula>0</formula>
    </cfRule>
    <cfRule type="cellIs" dxfId="0" priority="28727" operator="equal">
      <formula>0</formula>
    </cfRule>
    <cfRule type="cellIs" dxfId="0" priority="28728" operator="equal">
      <formula>0</formula>
    </cfRule>
    <cfRule type="cellIs" dxfId="0" priority="28729" operator="equal">
      <formula>0</formula>
    </cfRule>
    <cfRule type="cellIs" dxfId="0" priority="28730" operator="equal">
      <formula>0</formula>
    </cfRule>
    <cfRule type="cellIs" dxfId="0" priority="28731" operator="equal">
      <formula>0</formula>
    </cfRule>
    <cfRule type="cellIs" dxfId="0" priority="28732" operator="equal">
      <formula>0</formula>
    </cfRule>
    <cfRule type="cellIs" dxfId="0" priority="28733" operator="equal">
      <formula>0</formula>
    </cfRule>
    <cfRule type="cellIs" dxfId="0" priority="28734" operator="equal">
      <formula>0</formula>
    </cfRule>
    <cfRule type="cellIs" dxfId="0" priority="28735" operator="equal">
      <formula>0</formula>
    </cfRule>
    <cfRule type="cellIs" dxfId="0" priority="28736" operator="equal">
      <formula>0</formula>
    </cfRule>
  </conditionalFormatting>
  <conditionalFormatting sqref="D373:D374">
    <cfRule type="cellIs" dxfId="0" priority="28409" operator="equal">
      <formula>0</formula>
    </cfRule>
    <cfRule type="cellIs" dxfId="0" priority="28410" operator="equal">
      <formula>0</formula>
    </cfRule>
    <cfRule type="cellIs" dxfId="0" priority="28411" operator="equal">
      <formula>0</formula>
    </cfRule>
    <cfRule type="cellIs" dxfId="0" priority="28412" operator="equal">
      <formula>0</formula>
    </cfRule>
    <cfRule type="cellIs" dxfId="0" priority="28413" operator="equal">
      <formula>0</formula>
    </cfRule>
    <cfRule type="cellIs" dxfId="0" priority="28414" operator="equal">
      <formula>0</formula>
    </cfRule>
    <cfRule type="cellIs" dxfId="0" priority="28415" operator="equal">
      <formula>0</formula>
    </cfRule>
    <cfRule type="cellIs" dxfId="0" priority="28416" operator="equal">
      <formula>0</formula>
    </cfRule>
    <cfRule type="cellIs" dxfId="0" priority="28417" operator="equal">
      <formula>0</formula>
    </cfRule>
    <cfRule type="cellIs" dxfId="0" priority="28418" operator="equal">
      <formula>0</formula>
    </cfRule>
    <cfRule type="cellIs" dxfId="0" priority="28419" operator="equal">
      <formula>0</formula>
    </cfRule>
    <cfRule type="cellIs" dxfId="0" priority="28420" operator="equal">
      <formula>0</formula>
    </cfRule>
    <cfRule type="cellIs" dxfId="0" priority="28421" operator="equal">
      <formula>0</formula>
    </cfRule>
    <cfRule type="cellIs" dxfId="0" priority="28422" operator="equal">
      <formula>0</formula>
    </cfRule>
    <cfRule type="cellIs" dxfId="0" priority="28423" operator="equal">
      <formula>0</formula>
    </cfRule>
    <cfRule type="cellIs" dxfId="0" priority="28424" operator="equal">
      <formula>0</formula>
    </cfRule>
    <cfRule type="cellIs" dxfId="0" priority="28425" operator="equal">
      <formula>0</formula>
    </cfRule>
    <cfRule type="cellIs" dxfId="0" priority="28426" operator="equal">
      <formula>0</formula>
    </cfRule>
    <cfRule type="cellIs" dxfId="0" priority="28427" operator="equal">
      <formula>0</formula>
    </cfRule>
    <cfRule type="cellIs" dxfId="0" priority="28428" operator="equal">
      <formula>0</formula>
    </cfRule>
    <cfRule type="cellIs" dxfId="0" priority="28429" operator="equal">
      <formula>0</formula>
    </cfRule>
    <cfRule type="cellIs" dxfId="0" priority="28430" operator="equal">
      <formula>0</formula>
    </cfRule>
    <cfRule type="cellIs" dxfId="0" priority="28431" operator="equal">
      <formula>0</formula>
    </cfRule>
    <cfRule type="cellIs" dxfId="0" priority="28432" operator="equal">
      <formula>0</formula>
    </cfRule>
    <cfRule type="cellIs" dxfId="0" priority="28433" operator="equal">
      <formula>0</formula>
    </cfRule>
    <cfRule type="cellIs" dxfId="0" priority="28434" operator="equal">
      <formula>0</formula>
    </cfRule>
    <cfRule type="cellIs" dxfId="0" priority="28435" operator="equal">
      <formula>0</formula>
    </cfRule>
    <cfRule type="cellIs" dxfId="0" priority="28436" operator="equal">
      <formula>0</formula>
    </cfRule>
    <cfRule type="cellIs" dxfId="0" priority="28437" operator="equal">
      <formula>0</formula>
    </cfRule>
    <cfRule type="cellIs" dxfId="0" priority="28438" operator="equal">
      <formula>0</formula>
    </cfRule>
    <cfRule type="cellIs" dxfId="0" priority="28439" operator="equal">
      <formula>0</formula>
    </cfRule>
    <cfRule type="cellIs" dxfId="0" priority="28440" operator="equal">
      <formula>0</formula>
    </cfRule>
  </conditionalFormatting>
  <conditionalFormatting sqref="D377:D386">
    <cfRule type="cellIs" dxfId="0" priority="28361" operator="equal">
      <formula>0</formula>
    </cfRule>
    <cfRule type="cellIs" dxfId="0" priority="28362" operator="equal">
      <formula>0</formula>
    </cfRule>
    <cfRule type="cellIs" dxfId="0" priority="28363" operator="equal">
      <formula>0</formula>
    </cfRule>
    <cfRule type="cellIs" dxfId="0" priority="28364" operator="equal">
      <formula>0</formula>
    </cfRule>
    <cfRule type="cellIs" dxfId="0" priority="28365" operator="equal">
      <formula>0</formula>
    </cfRule>
    <cfRule type="cellIs" dxfId="0" priority="28366" operator="equal">
      <formula>0</formula>
    </cfRule>
    <cfRule type="cellIs" dxfId="0" priority="28367" operator="equal">
      <formula>0</formula>
    </cfRule>
    <cfRule type="cellIs" dxfId="0" priority="28368" operator="equal">
      <formula>0</formula>
    </cfRule>
    <cfRule type="cellIs" dxfId="0" priority="28369" operator="equal">
      <formula>0</formula>
    </cfRule>
    <cfRule type="cellIs" dxfId="0" priority="28370" operator="equal">
      <formula>0</formula>
    </cfRule>
    <cfRule type="cellIs" dxfId="0" priority="28371" operator="equal">
      <formula>0</formula>
    </cfRule>
    <cfRule type="cellIs" dxfId="0" priority="28372" operator="equal">
      <formula>0</formula>
    </cfRule>
    <cfRule type="cellIs" dxfId="0" priority="28373" operator="equal">
      <formula>0</formula>
    </cfRule>
    <cfRule type="cellIs" dxfId="0" priority="28374" operator="equal">
      <formula>0</formula>
    </cfRule>
    <cfRule type="cellIs" dxfId="0" priority="28375" operator="equal">
      <formula>0</formula>
    </cfRule>
    <cfRule type="cellIs" dxfId="0" priority="28376" operator="equal">
      <formula>0</formula>
    </cfRule>
    <cfRule type="cellIs" dxfId="0" priority="28377" operator="equal">
      <formula>0</formula>
    </cfRule>
    <cfRule type="cellIs" dxfId="0" priority="28378" operator="equal">
      <formula>0</formula>
    </cfRule>
    <cfRule type="cellIs" dxfId="0" priority="28379" operator="equal">
      <formula>0</formula>
    </cfRule>
    <cfRule type="cellIs" dxfId="0" priority="28380" operator="equal">
      <formula>0</formula>
    </cfRule>
    <cfRule type="cellIs" dxfId="0" priority="28381" operator="equal">
      <formula>0</formula>
    </cfRule>
    <cfRule type="cellIs" dxfId="0" priority="28382" operator="equal">
      <formula>0</formula>
    </cfRule>
    <cfRule type="cellIs" dxfId="0" priority="28383" operator="equal">
      <formula>0</formula>
    </cfRule>
    <cfRule type="cellIs" dxfId="0" priority="28384" operator="equal">
      <formula>0</formula>
    </cfRule>
    <cfRule type="cellIs" dxfId="0" priority="28385" operator="equal">
      <formula>0</formula>
    </cfRule>
    <cfRule type="cellIs" dxfId="0" priority="28386" operator="equal">
      <formula>0</formula>
    </cfRule>
    <cfRule type="cellIs" dxfId="0" priority="28387" operator="equal">
      <formula>0</formula>
    </cfRule>
    <cfRule type="cellIs" dxfId="0" priority="28388" operator="equal">
      <formula>0</formula>
    </cfRule>
    <cfRule type="cellIs" dxfId="0" priority="28389" operator="equal">
      <formula>0</formula>
    </cfRule>
    <cfRule type="cellIs" dxfId="0" priority="28390" operator="equal">
      <formula>0</formula>
    </cfRule>
    <cfRule type="cellIs" dxfId="0" priority="28391" operator="equal">
      <formula>0</formula>
    </cfRule>
    <cfRule type="cellIs" dxfId="0" priority="28392" operator="equal">
      <formula>0</formula>
    </cfRule>
  </conditionalFormatting>
  <conditionalFormatting sqref="D393:D394">
    <cfRule type="cellIs" dxfId="0" priority="27465" operator="equal">
      <formula>0</formula>
    </cfRule>
    <cfRule type="cellIs" dxfId="0" priority="27466" operator="equal">
      <formula>0</formula>
    </cfRule>
    <cfRule type="cellIs" dxfId="0" priority="27467" operator="equal">
      <formula>0</formula>
    </cfRule>
    <cfRule type="cellIs" dxfId="0" priority="27468" operator="equal">
      <formula>0</formula>
    </cfRule>
    <cfRule type="cellIs" dxfId="0" priority="27469" operator="equal">
      <formula>0</formula>
    </cfRule>
    <cfRule type="cellIs" dxfId="0" priority="27470" operator="equal">
      <formula>0</formula>
    </cfRule>
    <cfRule type="cellIs" dxfId="0" priority="27471" operator="equal">
      <formula>0</formula>
    </cfRule>
    <cfRule type="cellIs" dxfId="0" priority="27472" operator="equal">
      <formula>0</formula>
    </cfRule>
    <cfRule type="cellIs" dxfId="0" priority="27473" operator="equal">
      <formula>0</formula>
    </cfRule>
    <cfRule type="cellIs" dxfId="0" priority="27474" operator="equal">
      <formula>0</formula>
    </cfRule>
    <cfRule type="cellIs" dxfId="0" priority="27475" operator="equal">
      <formula>0</formula>
    </cfRule>
    <cfRule type="cellIs" dxfId="0" priority="27476" operator="equal">
      <formula>0</formula>
    </cfRule>
    <cfRule type="cellIs" dxfId="0" priority="27477" operator="equal">
      <formula>0</formula>
    </cfRule>
    <cfRule type="cellIs" dxfId="0" priority="27478" operator="equal">
      <formula>0</formula>
    </cfRule>
    <cfRule type="cellIs" dxfId="0" priority="27479" operator="equal">
      <formula>0</formula>
    </cfRule>
    <cfRule type="cellIs" dxfId="0" priority="27480" operator="equal">
      <formula>0</formula>
    </cfRule>
    <cfRule type="cellIs" dxfId="0" priority="27481" operator="equal">
      <formula>0</formula>
    </cfRule>
    <cfRule type="cellIs" dxfId="0" priority="27482" operator="equal">
      <formula>0</formula>
    </cfRule>
    <cfRule type="cellIs" dxfId="0" priority="27483" operator="equal">
      <formula>0</formula>
    </cfRule>
    <cfRule type="cellIs" dxfId="0" priority="27484" operator="equal">
      <formula>0</formula>
    </cfRule>
    <cfRule type="cellIs" dxfId="0" priority="27485" operator="equal">
      <formula>0</formula>
    </cfRule>
    <cfRule type="cellIs" dxfId="0" priority="27486" operator="equal">
      <formula>0</formula>
    </cfRule>
    <cfRule type="cellIs" dxfId="0" priority="27487" operator="equal">
      <formula>0</formula>
    </cfRule>
    <cfRule type="cellIs" dxfId="0" priority="27488" operator="equal">
      <formula>0</formula>
    </cfRule>
    <cfRule type="cellIs" dxfId="0" priority="27489" operator="equal">
      <formula>0</formula>
    </cfRule>
    <cfRule type="cellIs" dxfId="0" priority="27490" operator="equal">
      <formula>0</formula>
    </cfRule>
    <cfRule type="cellIs" dxfId="0" priority="27491" operator="equal">
      <formula>0</formula>
    </cfRule>
    <cfRule type="cellIs" dxfId="0" priority="27492" operator="equal">
      <formula>0</formula>
    </cfRule>
    <cfRule type="cellIs" dxfId="0" priority="27493" operator="equal">
      <formula>0</formula>
    </cfRule>
    <cfRule type="cellIs" dxfId="0" priority="27494" operator="equal">
      <formula>0</formula>
    </cfRule>
    <cfRule type="cellIs" dxfId="0" priority="27495" operator="equal">
      <formula>0</formula>
    </cfRule>
    <cfRule type="cellIs" dxfId="0" priority="27496" operator="equal">
      <formula>0</formula>
    </cfRule>
    <cfRule type="cellIs" dxfId="0" priority="27497" operator="equal">
      <formula>0</formula>
    </cfRule>
    <cfRule type="cellIs" dxfId="0" priority="27498" operator="equal">
      <formula>0</formula>
    </cfRule>
    <cfRule type="cellIs" dxfId="0" priority="27499" operator="equal">
      <formula>0</formula>
    </cfRule>
    <cfRule type="cellIs" dxfId="0" priority="27500" operator="equal">
      <formula>0</formula>
    </cfRule>
    <cfRule type="cellIs" dxfId="0" priority="27501" operator="equal">
      <formula>0</formula>
    </cfRule>
    <cfRule type="cellIs" dxfId="0" priority="27502" operator="equal">
      <formula>0</formula>
    </cfRule>
    <cfRule type="cellIs" dxfId="0" priority="27503" operator="equal">
      <formula>0</formula>
    </cfRule>
    <cfRule type="cellIs" dxfId="0" priority="27504" operator="equal">
      <formula>0</formula>
    </cfRule>
    <cfRule type="cellIs" dxfId="0" priority="27505" operator="equal">
      <formula>0</formula>
    </cfRule>
    <cfRule type="cellIs" dxfId="0" priority="27506" operator="equal">
      <formula>0</formula>
    </cfRule>
    <cfRule type="cellIs" dxfId="0" priority="27507" operator="equal">
      <formula>0</formula>
    </cfRule>
    <cfRule type="cellIs" dxfId="0" priority="27508" operator="equal">
      <formula>0</formula>
    </cfRule>
    <cfRule type="cellIs" dxfId="0" priority="27509" operator="equal">
      <formula>0</formula>
    </cfRule>
    <cfRule type="cellIs" dxfId="0" priority="27510" operator="equal">
      <formula>0</formula>
    </cfRule>
    <cfRule type="cellIs" dxfId="0" priority="27511" operator="equal">
      <formula>0</formula>
    </cfRule>
    <cfRule type="cellIs" dxfId="0" priority="27512" operator="equal">
      <formula>0</formula>
    </cfRule>
    <cfRule type="cellIs" dxfId="0" priority="27513" operator="equal">
      <formula>0</formula>
    </cfRule>
    <cfRule type="cellIs" dxfId="0" priority="27514" operator="equal">
      <formula>0</formula>
    </cfRule>
    <cfRule type="cellIs" dxfId="0" priority="27515" operator="equal">
      <formula>0</formula>
    </cfRule>
    <cfRule type="cellIs" dxfId="0" priority="27516" operator="equal">
      <formula>0</formula>
    </cfRule>
    <cfRule type="cellIs" dxfId="0" priority="27517" operator="equal">
      <formula>0</formula>
    </cfRule>
    <cfRule type="cellIs" dxfId="0" priority="27518" operator="equal">
      <formula>0</formula>
    </cfRule>
    <cfRule type="cellIs" dxfId="0" priority="27519" operator="equal">
      <formula>0</formula>
    </cfRule>
    <cfRule type="cellIs" dxfId="0" priority="27520" operator="equal">
      <formula>0</formula>
    </cfRule>
    <cfRule type="cellIs" dxfId="0" priority="27521" operator="equal">
      <formula>0</formula>
    </cfRule>
    <cfRule type="cellIs" dxfId="0" priority="27522" operator="equal">
      <formula>0</formula>
    </cfRule>
    <cfRule type="cellIs" dxfId="0" priority="27523" operator="equal">
      <formula>0</formula>
    </cfRule>
    <cfRule type="cellIs" dxfId="0" priority="27524" operator="equal">
      <formula>0</formula>
    </cfRule>
    <cfRule type="cellIs" dxfId="0" priority="27525" operator="equal">
      <formula>0</formula>
    </cfRule>
    <cfRule type="cellIs" dxfId="0" priority="27526" operator="equal">
      <formula>0</formula>
    </cfRule>
    <cfRule type="cellIs" dxfId="0" priority="27527" operator="equal">
      <formula>0</formula>
    </cfRule>
    <cfRule type="cellIs" dxfId="0" priority="27528" operator="equal">
      <formula>0</formula>
    </cfRule>
    <cfRule type="cellIs" dxfId="0" priority="27529" operator="equal">
      <formula>0</formula>
    </cfRule>
    <cfRule type="cellIs" dxfId="0" priority="27530" operator="equal">
      <formula>0</formula>
    </cfRule>
    <cfRule type="cellIs" dxfId="0" priority="27531" operator="equal">
      <formula>0</formula>
    </cfRule>
    <cfRule type="cellIs" dxfId="0" priority="27532" operator="equal">
      <formula>0</formula>
    </cfRule>
    <cfRule type="cellIs" dxfId="0" priority="27533" operator="equal">
      <formula>0</formula>
    </cfRule>
    <cfRule type="cellIs" dxfId="0" priority="27534" operator="equal">
      <formula>0</formula>
    </cfRule>
    <cfRule type="cellIs" dxfId="0" priority="27535" operator="equal">
      <formula>0</formula>
    </cfRule>
    <cfRule type="cellIs" dxfId="0" priority="27536" operator="equal">
      <formula>0</formula>
    </cfRule>
    <cfRule type="cellIs" dxfId="0" priority="27537" operator="equal">
      <formula>0</formula>
    </cfRule>
    <cfRule type="cellIs" dxfId="0" priority="27538" operator="equal">
      <formula>0</formula>
    </cfRule>
    <cfRule type="cellIs" dxfId="0" priority="27539" operator="equal">
      <formula>0</formula>
    </cfRule>
    <cfRule type="cellIs" dxfId="0" priority="27540" operator="equal">
      <formula>0</formula>
    </cfRule>
    <cfRule type="cellIs" dxfId="0" priority="27541" operator="equal">
      <formula>0</formula>
    </cfRule>
    <cfRule type="cellIs" dxfId="0" priority="27542" operator="equal">
      <formula>0</formula>
    </cfRule>
    <cfRule type="cellIs" dxfId="0" priority="27543" operator="equal">
      <formula>0</formula>
    </cfRule>
    <cfRule type="cellIs" dxfId="0" priority="27544" operator="equal">
      <formula>0</formula>
    </cfRule>
    <cfRule type="cellIs" dxfId="0" priority="27545" operator="equal">
      <formula>0</formula>
    </cfRule>
    <cfRule type="cellIs" dxfId="0" priority="27546" operator="equal">
      <formula>0</formula>
    </cfRule>
    <cfRule type="cellIs" dxfId="0" priority="27547" operator="equal">
      <formula>0</formula>
    </cfRule>
    <cfRule type="cellIs" dxfId="0" priority="27548" operator="equal">
      <formula>0</formula>
    </cfRule>
    <cfRule type="cellIs" dxfId="0" priority="27549" operator="equal">
      <formula>0</formula>
    </cfRule>
    <cfRule type="cellIs" dxfId="0" priority="27550" operator="equal">
      <formula>0</formula>
    </cfRule>
    <cfRule type="cellIs" dxfId="0" priority="27551" operator="equal">
      <formula>0</formula>
    </cfRule>
    <cfRule type="cellIs" dxfId="0" priority="27552" operator="equal">
      <formula>0</formula>
    </cfRule>
    <cfRule type="cellIs" dxfId="0" priority="27553" operator="equal">
      <formula>0</formula>
    </cfRule>
    <cfRule type="cellIs" dxfId="0" priority="27554" operator="equal">
      <formula>0</formula>
    </cfRule>
    <cfRule type="cellIs" dxfId="0" priority="27555" operator="equal">
      <formula>0</formula>
    </cfRule>
    <cfRule type="cellIs" dxfId="0" priority="27556" operator="equal">
      <formula>0</formula>
    </cfRule>
    <cfRule type="cellIs" dxfId="0" priority="27557" operator="equal">
      <formula>0</formula>
    </cfRule>
    <cfRule type="cellIs" dxfId="0" priority="27558" operator="equal">
      <formula>0</formula>
    </cfRule>
    <cfRule type="cellIs" dxfId="0" priority="27559" operator="equal">
      <formula>0</formula>
    </cfRule>
    <cfRule type="cellIs" dxfId="0" priority="27560" operator="equal">
      <formula>0</formula>
    </cfRule>
  </conditionalFormatting>
  <conditionalFormatting sqref="D395:D397">
    <cfRule type="cellIs" dxfId="0" priority="28137" operator="equal">
      <formula>0</formula>
    </cfRule>
    <cfRule type="cellIs" dxfId="0" priority="28138" operator="equal">
      <formula>0</formula>
    </cfRule>
    <cfRule type="cellIs" dxfId="0" priority="28139" operator="equal">
      <formula>0</formula>
    </cfRule>
    <cfRule type="cellIs" dxfId="0" priority="28140" operator="equal">
      <formula>0</formula>
    </cfRule>
    <cfRule type="cellIs" dxfId="0" priority="28141" operator="equal">
      <formula>0</formula>
    </cfRule>
    <cfRule type="cellIs" dxfId="0" priority="28142" operator="equal">
      <formula>0</formula>
    </cfRule>
    <cfRule type="cellIs" dxfId="0" priority="28143" operator="equal">
      <formula>0</formula>
    </cfRule>
    <cfRule type="cellIs" dxfId="0" priority="28144" operator="equal">
      <formula>0</formula>
    </cfRule>
    <cfRule type="cellIs" dxfId="0" priority="28145" operator="equal">
      <formula>0</formula>
    </cfRule>
    <cfRule type="cellIs" dxfId="0" priority="28146" operator="equal">
      <formula>0</formula>
    </cfRule>
    <cfRule type="cellIs" dxfId="0" priority="28147" operator="equal">
      <formula>0</formula>
    </cfRule>
    <cfRule type="cellIs" dxfId="0" priority="28148" operator="equal">
      <formula>0</formula>
    </cfRule>
    <cfRule type="cellIs" dxfId="0" priority="28149" operator="equal">
      <formula>0</formula>
    </cfRule>
    <cfRule type="cellIs" dxfId="0" priority="28150" operator="equal">
      <formula>0</formula>
    </cfRule>
    <cfRule type="cellIs" dxfId="0" priority="28151" operator="equal">
      <formula>0</formula>
    </cfRule>
    <cfRule type="cellIs" dxfId="0" priority="28152" operator="equal">
      <formula>0</formula>
    </cfRule>
    <cfRule type="cellIs" dxfId="0" priority="28153" operator="equal">
      <formula>0</formula>
    </cfRule>
    <cfRule type="cellIs" dxfId="0" priority="28154" operator="equal">
      <formula>0</formula>
    </cfRule>
    <cfRule type="cellIs" dxfId="0" priority="28155" operator="equal">
      <formula>0</formula>
    </cfRule>
    <cfRule type="cellIs" dxfId="0" priority="28156" operator="equal">
      <formula>0</formula>
    </cfRule>
    <cfRule type="cellIs" dxfId="0" priority="28157" operator="equal">
      <formula>0</formula>
    </cfRule>
    <cfRule type="cellIs" dxfId="0" priority="28158" operator="equal">
      <formula>0</formula>
    </cfRule>
    <cfRule type="cellIs" dxfId="0" priority="28159" operator="equal">
      <formula>0</formula>
    </cfRule>
    <cfRule type="cellIs" dxfId="0" priority="28160" operator="equal">
      <formula>0</formula>
    </cfRule>
    <cfRule type="cellIs" dxfId="0" priority="28161" operator="equal">
      <formula>0</formula>
    </cfRule>
    <cfRule type="cellIs" dxfId="0" priority="28162" operator="equal">
      <formula>0</formula>
    </cfRule>
    <cfRule type="cellIs" dxfId="0" priority="28163" operator="equal">
      <formula>0</formula>
    </cfRule>
    <cfRule type="cellIs" dxfId="0" priority="28164" operator="equal">
      <formula>0</formula>
    </cfRule>
    <cfRule type="cellIs" dxfId="0" priority="28165" operator="equal">
      <formula>0</formula>
    </cfRule>
    <cfRule type="cellIs" dxfId="0" priority="28166" operator="equal">
      <formula>0</formula>
    </cfRule>
    <cfRule type="cellIs" dxfId="0" priority="28167" operator="equal">
      <formula>0</formula>
    </cfRule>
    <cfRule type="cellIs" dxfId="0" priority="28168" operator="equal">
      <formula>0</formula>
    </cfRule>
    <cfRule type="cellIs" dxfId="0" priority="28169" operator="equal">
      <formula>0</formula>
    </cfRule>
    <cfRule type="cellIs" dxfId="0" priority="28170" operator="equal">
      <formula>0</formula>
    </cfRule>
    <cfRule type="cellIs" dxfId="0" priority="28171" operator="equal">
      <formula>0</formula>
    </cfRule>
    <cfRule type="cellIs" dxfId="0" priority="28172" operator="equal">
      <formula>0</formula>
    </cfRule>
    <cfRule type="cellIs" dxfId="0" priority="28173" operator="equal">
      <formula>0</formula>
    </cfRule>
    <cfRule type="cellIs" dxfId="0" priority="28174" operator="equal">
      <formula>0</formula>
    </cfRule>
    <cfRule type="cellIs" dxfId="0" priority="28175" operator="equal">
      <formula>0</formula>
    </cfRule>
    <cfRule type="cellIs" dxfId="0" priority="28176" operator="equal">
      <formula>0</formula>
    </cfRule>
    <cfRule type="cellIs" dxfId="0" priority="28177" operator="equal">
      <formula>0</formula>
    </cfRule>
    <cfRule type="cellIs" dxfId="0" priority="28178" operator="equal">
      <formula>0</formula>
    </cfRule>
    <cfRule type="cellIs" dxfId="0" priority="28179" operator="equal">
      <formula>0</formula>
    </cfRule>
    <cfRule type="cellIs" dxfId="0" priority="28180" operator="equal">
      <formula>0</formula>
    </cfRule>
    <cfRule type="cellIs" dxfId="0" priority="28181" operator="equal">
      <formula>0</formula>
    </cfRule>
    <cfRule type="cellIs" dxfId="0" priority="28182" operator="equal">
      <formula>0</formula>
    </cfRule>
    <cfRule type="cellIs" dxfId="0" priority="28183" operator="equal">
      <formula>0</formula>
    </cfRule>
    <cfRule type="cellIs" dxfId="0" priority="28184" operator="equal">
      <formula>0</formula>
    </cfRule>
    <cfRule type="cellIs" dxfId="0" priority="28185" operator="equal">
      <formula>0</formula>
    </cfRule>
    <cfRule type="cellIs" dxfId="0" priority="28186" operator="equal">
      <formula>0</formula>
    </cfRule>
    <cfRule type="cellIs" dxfId="0" priority="28187" operator="equal">
      <formula>0</formula>
    </cfRule>
    <cfRule type="cellIs" dxfId="0" priority="28188" operator="equal">
      <formula>0</formula>
    </cfRule>
    <cfRule type="cellIs" dxfId="0" priority="28189" operator="equal">
      <formula>0</formula>
    </cfRule>
    <cfRule type="cellIs" dxfId="0" priority="28190" operator="equal">
      <formula>0</formula>
    </cfRule>
    <cfRule type="cellIs" dxfId="0" priority="28191" operator="equal">
      <formula>0</formula>
    </cfRule>
    <cfRule type="cellIs" dxfId="0" priority="28192" operator="equal">
      <formula>0</formula>
    </cfRule>
    <cfRule type="cellIs" dxfId="0" priority="28193" operator="equal">
      <formula>0</formula>
    </cfRule>
    <cfRule type="cellIs" dxfId="0" priority="28194" operator="equal">
      <formula>0</formula>
    </cfRule>
    <cfRule type="cellIs" dxfId="0" priority="28195" operator="equal">
      <formula>0</formula>
    </cfRule>
    <cfRule type="cellIs" dxfId="0" priority="28196" operator="equal">
      <formula>0</formula>
    </cfRule>
    <cfRule type="cellIs" dxfId="0" priority="28197" operator="equal">
      <formula>0</formula>
    </cfRule>
    <cfRule type="cellIs" dxfId="0" priority="28198" operator="equal">
      <formula>0</formula>
    </cfRule>
    <cfRule type="cellIs" dxfId="0" priority="28199" operator="equal">
      <formula>0</formula>
    </cfRule>
    <cfRule type="cellIs" dxfId="0" priority="28200" operator="equal">
      <formula>0</formula>
    </cfRule>
    <cfRule type="cellIs" dxfId="0" priority="28201" operator="equal">
      <formula>0</formula>
    </cfRule>
    <cfRule type="cellIs" dxfId="0" priority="28202" operator="equal">
      <formula>0</formula>
    </cfRule>
    <cfRule type="cellIs" dxfId="0" priority="28203" operator="equal">
      <formula>0</formula>
    </cfRule>
    <cfRule type="cellIs" dxfId="0" priority="28204" operator="equal">
      <formula>0</formula>
    </cfRule>
    <cfRule type="cellIs" dxfId="0" priority="28205" operator="equal">
      <formula>0</formula>
    </cfRule>
    <cfRule type="cellIs" dxfId="0" priority="28206" operator="equal">
      <formula>0</formula>
    </cfRule>
    <cfRule type="cellIs" dxfId="0" priority="28207" operator="equal">
      <formula>0</formula>
    </cfRule>
    <cfRule type="cellIs" dxfId="0" priority="28208" operator="equal">
      <formula>0</formula>
    </cfRule>
    <cfRule type="cellIs" dxfId="0" priority="28209" operator="equal">
      <formula>0</formula>
    </cfRule>
    <cfRule type="cellIs" dxfId="0" priority="28210" operator="equal">
      <formula>0</formula>
    </cfRule>
    <cfRule type="cellIs" dxfId="0" priority="28211" operator="equal">
      <formula>0</formula>
    </cfRule>
    <cfRule type="cellIs" dxfId="0" priority="28212" operator="equal">
      <formula>0</formula>
    </cfRule>
    <cfRule type="cellIs" dxfId="0" priority="28213" operator="equal">
      <formula>0</formula>
    </cfRule>
    <cfRule type="cellIs" dxfId="0" priority="28214" operator="equal">
      <formula>0</formula>
    </cfRule>
    <cfRule type="cellIs" dxfId="0" priority="28215" operator="equal">
      <formula>0</formula>
    </cfRule>
    <cfRule type="cellIs" dxfId="0" priority="28216" operator="equal">
      <formula>0</formula>
    </cfRule>
    <cfRule type="cellIs" dxfId="0" priority="28217" operator="equal">
      <formula>0</formula>
    </cfRule>
    <cfRule type="cellIs" dxfId="0" priority="28218" operator="equal">
      <formula>0</formula>
    </cfRule>
    <cfRule type="cellIs" dxfId="0" priority="28219" operator="equal">
      <formula>0</formula>
    </cfRule>
    <cfRule type="cellIs" dxfId="0" priority="28220" operator="equal">
      <formula>0</formula>
    </cfRule>
    <cfRule type="cellIs" dxfId="0" priority="28221" operator="equal">
      <formula>0</formula>
    </cfRule>
    <cfRule type="cellIs" dxfId="0" priority="28222" operator="equal">
      <formula>0</formula>
    </cfRule>
    <cfRule type="cellIs" dxfId="0" priority="28223" operator="equal">
      <formula>0</formula>
    </cfRule>
    <cfRule type="cellIs" dxfId="0" priority="28224" operator="equal">
      <formula>0</formula>
    </cfRule>
    <cfRule type="cellIs" dxfId="0" priority="28225" operator="equal">
      <formula>0</formula>
    </cfRule>
    <cfRule type="cellIs" dxfId="0" priority="28226" operator="equal">
      <formula>0</formula>
    </cfRule>
    <cfRule type="cellIs" dxfId="0" priority="28227" operator="equal">
      <formula>0</formula>
    </cfRule>
    <cfRule type="cellIs" dxfId="0" priority="28228" operator="equal">
      <formula>0</formula>
    </cfRule>
    <cfRule type="cellIs" dxfId="0" priority="28229" operator="equal">
      <formula>0</formula>
    </cfRule>
    <cfRule type="cellIs" dxfId="0" priority="28230" operator="equal">
      <formula>0</formula>
    </cfRule>
    <cfRule type="cellIs" dxfId="0" priority="28231" operator="equal">
      <formula>0</formula>
    </cfRule>
    <cfRule type="cellIs" dxfId="0" priority="28232" operator="equal">
      <formula>0</formula>
    </cfRule>
  </conditionalFormatting>
  <conditionalFormatting sqref="D399:D400">
    <cfRule type="cellIs" dxfId="0" priority="27369" operator="equal">
      <formula>0</formula>
    </cfRule>
    <cfRule type="cellIs" dxfId="0" priority="27370" operator="equal">
      <formula>0</formula>
    </cfRule>
    <cfRule type="cellIs" dxfId="0" priority="27371" operator="equal">
      <formula>0</formula>
    </cfRule>
    <cfRule type="cellIs" dxfId="0" priority="27372" operator="equal">
      <formula>0</formula>
    </cfRule>
    <cfRule type="cellIs" dxfId="0" priority="27373" operator="equal">
      <formula>0</formula>
    </cfRule>
    <cfRule type="cellIs" dxfId="0" priority="27374" operator="equal">
      <formula>0</formula>
    </cfRule>
    <cfRule type="cellIs" dxfId="0" priority="27375" operator="equal">
      <formula>0</formula>
    </cfRule>
    <cfRule type="cellIs" dxfId="0" priority="27376" operator="equal">
      <formula>0</formula>
    </cfRule>
    <cfRule type="cellIs" dxfId="0" priority="27377" operator="equal">
      <formula>0</formula>
    </cfRule>
    <cfRule type="cellIs" dxfId="0" priority="27378" operator="equal">
      <formula>0</formula>
    </cfRule>
    <cfRule type="cellIs" dxfId="0" priority="27379" operator="equal">
      <formula>0</formula>
    </cfRule>
    <cfRule type="cellIs" dxfId="0" priority="27380" operator="equal">
      <formula>0</formula>
    </cfRule>
    <cfRule type="cellIs" dxfId="0" priority="27381" operator="equal">
      <formula>0</formula>
    </cfRule>
    <cfRule type="cellIs" dxfId="0" priority="27382" operator="equal">
      <formula>0</formula>
    </cfRule>
    <cfRule type="cellIs" dxfId="0" priority="27383" operator="equal">
      <formula>0</formula>
    </cfRule>
    <cfRule type="cellIs" dxfId="0" priority="27384" operator="equal">
      <formula>0</formula>
    </cfRule>
    <cfRule type="cellIs" dxfId="0" priority="27385" operator="equal">
      <formula>0</formula>
    </cfRule>
    <cfRule type="cellIs" dxfId="0" priority="27386" operator="equal">
      <formula>0</formula>
    </cfRule>
    <cfRule type="cellIs" dxfId="0" priority="27387" operator="equal">
      <formula>0</formula>
    </cfRule>
    <cfRule type="cellIs" dxfId="0" priority="27388" operator="equal">
      <formula>0</formula>
    </cfRule>
    <cfRule type="cellIs" dxfId="0" priority="27389" operator="equal">
      <formula>0</formula>
    </cfRule>
    <cfRule type="cellIs" dxfId="0" priority="27390" operator="equal">
      <formula>0</formula>
    </cfRule>
    <cfRule type="cellIs" dxfId="0" priority="27391" operator="equal">
      <formula>0</formula>
    </cfRule>
    <cfRule type="cellIs" dxfId="0" priority="27392" operator="equal">
      <formula>0</formula>
    </cfRule>
    <cfRule type="cellIs" dxfId="0" priority="27393" operator="equal">
      <formula>0</formula>
    </cfRule>
    <cfRule type="cellIs" dxfId="0" priority="27394" operator="equal">
      <formula>0</formula>
    </cfRule>
    <cfRule type="cellIs" dxfId="0" priority="27395" operator="equal">
      <formula>0</formula>
    </cfRule>
    <cfRule type="cellIs" dxfId="0" priority="27396" operator="equal">
      <formula>0</formula>
    </cfRule>
    <cfRule type="cellIs" dxfId="0" priority="27397" operator="equal">
      <formula>0</formula>
    </cfRule>
    <cfRule type="cellIs" dxfId="0" priority="27398" operator="equal">
      <formula>0</formula>
    </cfRule>
    <cfRule type="cellIs" dxfId="0" priority="27399" operator="equal">
      <formula>0</formula>
    </cfRule>
    <cfRule type="cellIs" dxfId="0" priority="27400" operator="equal">
      <formula>0</formula>
    </cfRule>
    <cfRule type="cellIs" dxfId="0" priority="27401" operator="equal">
      <formula>0</formula>
    </cfRule>
    <cfRule type="cellIs" dxfId="0" priority="27402" operator="equal">
      <formula>0</formula>
    </cfRule>
    <cfRule type="cellIs" dxfId="0" priority="27403" operator="equal">
      <formula>0</formula>
    </cfRule>
    <cfRule type="cellIs" dxfId="0" priority="27404" operator="equal">
      <formula>0</formula>
    </cfRule>
    <cfRule type="cellIs" dxfId="0" priority="27405" operator="equal">
      <formula>0</formula>
    </cfRule>
    <cfRule type="cellIs" dxfId="0" priority="27406" operator="equal">
      <formula>0</formula>
    </cfRule>
    <cfRule type="cellIs" dxfId="0" priority="27407" operator="equal">
      <formula>0</formula>
    </cfRule>
    <cfRule type="cellIs" dxfId="0" priority="27408" operator="equal">
      <formula>0</formula>
    </cfRule>
    <cfRule type="cellIs" dxfId="0" priority="27409" operator="equal">
      <formula>0</formula>
    </cfRule>
    <cfRule type="cellIs" dxfId="0" priority="27410" operator="equal">
      <formula>0</formula>
    </cfRule>
    <cfRule type="cellIs" dxfId="0" priority="27411" operator="equal">
      <formula>0</formula>
    </cfRule>
    <cfRule type="cellIs" dxfId="0" priority="27412" operator="equal">
      <formula>0</formula>
    </cfRule>
    <cfRule type="cellIs" dxfId="0" priority="27413" operator="equal">
      <formula>0</formula>
    </cfRule>
    <cfRule type="cellIs" dxfId="0" priority="27414" operator="equal">
      <formula>0</formula>
    </cfRule>
    <cfRule type="cellIs" dxfId="0" priority="27415" operator="equal">
      <formula>0</formula>
    </cfRule>
    <cfRule type="cellIs" dxfId="0" priority="27416" operator="equal">
      <formula>0</formula>
    </cfRule>
    <cfRule type="cellIs" dxfId="0" priority="27417" operator="equal">
      <formula>0</formula>
    </cfRule>
    <cfRule type="cellIs" dxfId="0" priority="27418" operator="equal">
      <formula>0</formula>
    </cfRule>
    <cfRule type="cellIs" dxfId="0" priority="27419" operator="equal">
      <formula>0</formula>
    </cfRule>
    <cfRule type="cellIs" dxfId="0" priority="27420" operator="equal">
      <formula>0</formula>
    </cfRule>
    <cfRule type="cellIs" dxfId="0" priority="27421" operator="equal">
      <formula>0</formula>
    </cfRule>
    <cfRule type="cellIs" dxfId="0" priority="27422" operator="equal">
      <formula>0</formula>
    </cfRule>
    <cfRule type="cellIs" dxfId="0" priority="27423" operator="equal">
      <formula>0</formula>
    </cfRule>
    <cfRule type="cellIs" dxfId="0" priority="27424" operator="equal">
      <formula>0</formula>
    </cfRule>
    <cfRule type="cellIs" dxfId="0" priority="27425" operator="equal">
      <formula>0</formula>
    </cfRule>
    <cfRule type="cellIs" dxfId="0" priority="27426" operator="equal">
      <formula>0</formula>
    </cfRule>
    <cfRule type="cellIs" dxfId="0" priority="27427" operator="equal">
      <formula>0</formula>
    </cfRule>
    <cfRule type="cellIs" dxfId="0" priority="27428" operator="equal">
      <formula>0</formula>
    </cfRule>
    <cfRule type="cellIs" dxfId="0" priority="27429" operator="equal">
      <formula>0</formula>
    </cfRule>
    <cfRule type="cellIs" dxfId="0" priority="27430" operator="equal">
      <formula>0</formula>
    </cfRule>
    <cfRule type="cellIs" dxfId="0" priority="27431" operator="equal">
      <formula>0</formula>
    </cfRule>
    <cfRule type="cellIs" dxfId="0" priority="27432" operator="equal">
      <formula>0</formula>
    </cfRule>
    <cfRule type="cellIs" dxfId="0" priority="27433" operator="equal">
      <formula>0</formula>
    </cfRule>
    <cfRule type="cellIs" dxfId="0" priority="27434" operator="equal">
      <formula>0</formula>
    </cfRule>
    <cfRule type="cellIs" dxfId="0" priority="27435" operator="equal">
      <formula>0</formula>
    </cfRule>
    <cfRule type="cellIs" dxfId="0" priority="27436" operator="equal">
      <formula>0</formula>
    </cfRule>
    <cfRule type="cellIs" dxfId="0" priority="27437" operator="equal">
      <formula>0</formula>
    </cfRule>
    <cfRule type="cellIs" dxfId="0" priority="27438" operator="equal">
      <formula>0</formula>
    </cfRule>
    <cfRule type="cellIs" dxfId="0" priority="27439" operator="equal">
      <formula>0</formula>
    </cfRule>
    <cfRule type="cellIs" dxfId="0" priority="27440" operator="equal">
      <formula>0</formula>
    </cfRule>
    <cfRule type="cellIs" dxfId="0" priority="27441" operator="equal">
      <formula>0</formula>
    </cfRule>
    <cfRule type="cellIs" dxfId="0" priority="27442" operator="equal">
      <formula>0</formula>
    </cfRule>
    <cfRule type="cellIs" dxfId="0" priority="27443" operator="equal">
      <formula>0</formula>
    </cfRule>
    <cfRule type="cellIs" dxfId="0" priority="27444" operator="equal">
      <formula>0</formula>
    </cfRule>
    <cfRule type="cellIs" dxfId="0" priority="27445" operator="equal">
      <formula>0</formula>
    </cfRule>
    <cfRule type="cellIs" dxfId="0" priority="27446" operator="equal">
      <formula>0</formula>
    </cfRule>
    <cfRule type="cellIs" dxfId="0" priority="27447" operator="equal">
      <formula>0</formula>
    </cfRule>
    <cfRule type="cellIs" dxfId="0" priority="27448" operator="equal">
      <formula>0</formula>
    </cfRule>
    <cfRule type="cellIs" dxfId="0" priority="27449" operator="equal">
      <formula>0</formula>
    </cfRule>
    <cfRule type="cellIs" dxfId="0" priority="27450" operator="equal">
      <formula>0</formula>
    </cfRule>
    <cfRule type="cellIs" dxfId="0" priority="27451" operator="equal">
      <formula>0</formula>
    </cfRule>
    <cfRule type="cellIs" dxfId="0" priority="27452" operator="equal">
      <formula>0</formula>
    </cfRule>
    <cfRule type="cellIs" dxfId="0" priority="27453" operator="equal">
      <formula>0</formula>
    </cfRule>
    <cfRule type="cellIs" dxfId="0" priority="27454" operator="equal">
      <formula>0</formula>
    </cfRule>
    <cfRule type="cellIs" dxfId="0" priority="27455" operator="equal">
      <formula>0</formula>
    </cfRule>
    <cfRule type="cellIs" dxfId="0" priority="27456" operator="equal">
      <formula>0</formula>
    </cfRule>
    <cfRule type="cellIs" dxfId="0" priority="27457" operator="equal">
      <formula>0</formula>
    </cfRule>
    <cfRule type="cellIs" dxfId="0" priority="27458" operator="equal">
      <formula>0</formula>
    </cfRule>
    <cfRule type="cellIs" dxfId="0" priority="27459" operator="equal">
      <formula>0</formula>
    </cfRule>
    <cfRule type="cellIs" dxfId="0" priority="27460" operator="equal">
      <formula>0</formula>
    </cfRule>
    <cfRule type="cellIs" dxfId="0" priority="27461" operator="equal">
      <formula>0</formula>
    </cfRule>
    <cfRule type="cellIs" dxfId="0" priority="27462" operator="equal">
      <formula>0</formula>
    </cfRule>
    <cfRule type="cellIs" dxfId="0" priority="27463" operator="equal">
      <formula>0</formula>
    </cfRule>
    <cfRule type="cellIs" dxfId="0" priority="27464" operator="equal">
      <formula>0</formula>
    </cfRule>
  </conditionalFormatting>
  <conditionalFormatting sqref="D408:D409">
    <cfRule type="cellIs" dxfId="0" priority="26761" operator="equal">
      <formula>0</formula>
    </cfRule>
    <cfRule type="cellIs" dxfId="0" priority="26762" operator="equal">
      <formula>0</formula>
    </cfRule>
    <cfRule type="cellIs" dxfId="0" priority="26763" operator="equal">
      <formula>0</formula>
    </cfRule>
    <cfRule type="cellIs" dxfId="0" priority="26764" operator="equal">
      <formula>0</formula>
    </cfRule>
    <cfRule type="cellIs" dxfId="0" priority="26765" operator="equal">
      <formula>0</formula>
    </cfRule>
    <cfRule type="cellIs" dxfId="0" priority="26766" operator="equal">
      <formula>0</formula>
    </cfRule>
    <cfRule type="cellIs" dxfId="0" priority="26767" operator="equal">
      <formula>0</formula>
    </cfRule>
    <cfRule type="cellIs" dxfId="0" priority="26768" operator="equal">
      <formula>0</formula>
    </cfRule>
    <cfRule type="cellIs" dxfId="0" priority="26769" operator="equal">
      <formula>0</formula>
    </cfRule>
    <cfRule type="cellIs" dxfId="0" priority="26770" operator="equal">
      <formula>0</formula>
    </cfRule>
    <cfRule type="cellIs" dxfId="0" priority="26771" operator="equal">
      <formula>0</formula>
    </cfRule>
    <cfRule type="cellIs" dxfId="0" priority="26772" operator="equal">
      <formula>0</formula>
    </cfRule>
    <cfRule type="cellIs" dxfId="0" priority="26773" operator="equal">
      <formula>0</formula>
    </cfRule>
    <cfRule type="cellIs" dxfId="0" priority="26774" operator="equal">
      <formula>0</formula>
    </cfRule>
    <cfRule type="cellIs" dxfId="0" priority="26775" operator="equal">
      <formula>0</formula>
    </cfRule>
    <cfRule type="cellIs" dxfId="0" priority="26776" operator="equal">
      <formula>0</formula>
    </cfRule>
    <cfRule type="cellIs" dxfId="0" priority="26777" operator="equal">
      <formula>0</formula>
    </cfRule>
    <cfRule type="cellIs" dxfId="0" priority="26778" operator="equal">
      <formula>0</formula>
    </cfRule>
    <cfRule type="cellIs" dxfId="0" priority="26779" operator="equal">
      <formula>0</formula>
    </cfRule>
    <cfRule type="cellIs" dxfId="0" priority="26780" operator="equal">
      <formula>0</formula>
    </cfRule>
    <cfRule type="cellIs" dxfId="0" priority="26781" operator="equal">
      <formula>0</formula>
    </cfRule>
    <cfRule type="cellIs" dxfId="0" priority="26782" operator="equal">
      <formula>0</formula>
    </cfRule>
    <cfRule type="cellIs" dxfId="0" priority="26783" operator="equal">
      <formula>0</formula>
    </cfRule>
    <cfRule type="cellIs" dxfId="0" priority="26784" operator="equal">
      <formula>0</formula>
    </cfRule>
    <cfRule type="cellIs" dxfId="0" priority="26785" operator="equal">
      <formula>0</formula>
    </cfRule>
    <cfRule type="cellIs" dxfId="0" priority="26786" operator="equal">
      <formula>0</formula>
    </cfRule>
    <cfRule type="cellIs" dxfId="0" priority="26787" operator="equal">
      <formula>0</formula>
    </cfRule>
    <cfRule type="cellIs" dxfId="0" priority="26788" operator="equal">
      <formula>0</formula>
    </cfRule>
    <cfRule type="cellIs" dxfId="0" priority="26789" operator="equal">
      <formula>0</formula>
    </cfRule>
    <cfRule type="cellIs" dxfId="0" priority="26790" operator="equal">
      <formula>0</formula>
    </cfRule>
    <cfRule type="cellIs" dxfId="0" priority="26791" operator="equal">
      <formula>0</formula>
    </cfRule>
    <cfRule type="cellIs" dxfId="0" priority="26792" operator="equal">
      <formula>0</formula>
    </cfRule>
    <cfRule type="cellIs" dxfId="0" priority="26793" operator="equal">
      <formula>0</formula>
    </cfRule>
    <cfRule type="cellIs" dxfId="0" priority="26794" operator="equal">
      <formula>0</formula>
    </cfRule>
    <cfRule type="cellIs" dxfId="0" priority="26795" operator="equal">
      <formula>0</formula>
    </cfRule>
    <cfRule type="cellIs" dxfId="0" priority="26796" operator="equal">
      <formula>0</formula>
    </cfRule>
    <cfRule type="cellIs" dxfId="0" priority="26797" operator="equal">
      <formula>0</formula>
    </cfRule>
    <cfRule type="cellIs" dxfId="0" priority="26798" operator="equal">
      <formula>0</formula>
    </cfRule>
    <cfRule type="cellIs" dxfId="0" priority="26799" operator="equal">
      <formula>0</formula>
    </cfRule>
    <cfRule type="cellIs" dxfId="0" priority="26800" operator="equal">
      <formula>0</formula>
    </cfRule>
    <cfRule type="cellIs" dxfId="0" priority="26801" operator="equal">
      <formula>0</formula>
    </cfRule>
    <cfRule type="cellIs" dxfId="0" priority="26802" operator="equal">
      <formula>0</formula>
    </cfRule>
    <cfRule type="cellIs" dxfId="0" priority="26803" operator="equal">
      <formula>0</formula>
    </cfRule>
    <cfRule type="cellIs" dxfId="0" priority="26804" operator="equal">
      <formula>0</formula>
    </cfRule>
    <cfRule type="cellIs" dxfId="0" priority="26805" operator="equal">
      <formula>0</formula>
    </cfRule>
    <cfRule type="cellIs" dxfId="0" priority="26806" operator="equal">
      <formula>0</formula>
    </cfRule>
    <cfRule type="cellIs" dxfId="0" priority="26807" operator="equal">
      <formula>0</formula>
    </cfRule>
    <cfRule type="cellIs" dxfId="0" priority="26808" operator="equal">
      <formula>0</formula>
    </cfRule>
    <cfRule type="cellIs" dxfId="0" priority="26809" operator="equal">
      <formula>0</formula>
    </cfRule>
    <cfRule type="cellIs" dxfId="0" priority="26810" operator="equal">
      <formula>0</formula>
    </cfRule>
    <cfRule type="cellIs" dxfId="0" priority="26811" operator="equal">
      <formula>0</formula>
    </cfRule>
    <cfRule type="cellIs" dxfId="0" priority="26812" operator="equal">
      <formula>0</formula>
    </cfRule>
    <cfRule type="cellIs" dxfId="0" priority="26813" operator="equal">
      <formula>0</formula>
    </cfRule>
    <cfRule type="cellIs" dxfId="0" priority="26814" operator="equal">
      <formula>0</formula>
    </cfRule>
    <cfRule type="cellIs" dxfId="0" priority="26815" operator="equal">
      <formula>0</formula>
    </cfRule>
    <cfRule type="cellIs" dxfId="0" priority="26816" operator="equal">
      <formula>0</formula>
    </cfRule>
    <cfRule type="cellIs" dxfId="0" priority="26817" operator="equal">
      <formula>0</formula>
    </cfRule>
    <cfRule type="cellIs" dxfId="0" priority="26818" operator="equal">
      <formula>0</formula>
    </cfRule>
    <cfRule type="cellIs" dxfId="0" priority="26819" operator="equal">
      <formula>0</formula>
    </cfRule>
    <cfRule type="cellIs" dxfId="0" priority="26820" operator="equal">
      <formula>0</formula>
    </cfRule>
    <cfRule type="cellIs" dxfId="0" priority="26821" operator="equal">
      <formula>0</formula>
    </cfRule>
    <cfRule type="cellIs" dxfId="0" priority="26822" operator="equal">
      <formula>0</formula>
    </cfRule>
    <cfRule type="cellIs" dxfId="0" priority="26823" operator="equal">
      <formula>0</formula>
    </cfRule>
    <cfRule type="cellIs" dxfId="0" priority="26824" operator="equal">
      <formula>0</formula>
    </cfRule>
    <cfRule type="cellIs" dxfId="0" priority="26825" operator="equal">
      <formula>0</formula>
    </cfRule>
    <cfRule type="cellIs" dxfId="0" priority="26826" operator="equal">
      <formula>0</formula>
    </cfRule>
    <cfRule type="cellIs" dxfId="0" priority="26827" operator="equal">
      <formula>0</formula>
    </cfRule>
    <cfRule type="cellIs" dxfId="0" priority="26828" operator="equal">
      <formula>0</formula>
    </cfRule>
    <cfRule type="cellIs" dxfId="0" priority="26829" operator="equal">
      <formula>0</formula>
    </cfRule>
    <cfRule type="cellIs" dxfId="0" priority="26830" operator="equal">
      <formula>0</formula>
    </cfRule>
    <cfRule type="cellIs" dxfId="0" priority="26831" operator="equal">
      <formula>0</formula>
    </cfRule>
    <cfRule type="cellIs" dxfId="0" priority="26832" operator="equal">
      <formula>0</formula>
    </cfRule>
    <cfRule type="cellIs" dxfId="0" priority="26833" operator="equal">
      <formula>0</formula>
    </cfRule>
    <cfRule type="cellIs" dxfId="0" priority="26834" operator="equal">
      <formula>0</formula>
    </cfRule>
    <cfRule type="cellIs" dxfId="0" priority="26835" operator="equal">
      <formula>0</formula>
    </cfRule>
    <cfRule type="cellIs" dxfId="0" priority="26836" operator="equal">
      <formula>0</formula>
    </cfRule>
    <cfRule type="cellIs" dxfId="0" priority="26837" operator="equal">
      <formula>0</formula>
    </cfRule>
    <cfRule type="cellIs" dxfId="0" priority="26838" operator="equal">
      <formula>0</formula>
    </cfRule>
    <cfRule type="cellIs" dxfId="0" priority="26839" operator="equal">
      <formula>0</formula>
    </cfRule>
    <cfRule type="cellIs" dxfId="0" priority="26840" operator="equal">
      <formula>0</formula>
    </cfRule>
    <cfRule type="cellIs" dxfId="0" priority="26841" operator="equal">
      <formula>0</formula>
    </cfRule>
    <cfRule type="cellIs" dxfId="0" priority="26842" operator="equal">
      <formula>0</formula>
    </cfRule>
    <cfRule type="cellIs" dxfId="0" priority="26843" operator="equal">
      <formula>0</formula>
    </cfRule>
    <cfRule type="cellIs" dxfId="0" priority="26844" operator="equal">
      <formula>0</formula>
    </cfRule>
    <cfRule type="cellIs" dxfId="0" priority="26845" operator="equal">
      <formula>0</formula>
    </cfRule>
    <cfRule type="cellIs" dxfId="0" priority="26846" operator="equal">
      <formula>0</formula>
    </cfRule>
    <cfRule type="cellIs" dxfId="0" priority="26847" operator="equal">
      <formula>0</formula>
    </cfRule>
    <cfRule type="cellIs" dxfId="0" priority="26848" operator="equal">
      <formula>0</formula>
    </cfRule>
    <cfRule type="cellIs" dxfId="0" priority="26849" operator="equal">
      <formula>0</formula>
    </cfRule>
    <cfRule type="cellIs" dxfId="0" priority="26850" operator="equal">
      <formula>0</formula>
    </cfRule>
    <cfRule type="cellIs" dxfId="0" priority="26851" operator="equal">
      <formula>0</formula>
    </cfRule>
    <cfRule type="cellIs" dxfId="0" priority="26852" operator="equal">
      <formula>0</formula>
    </cfRule>
    <cfRule type="cellIs" dxfId="0" priority="26853" operator="equal">
      <formula>0</formula>
    </cfRule>
    <cfRule type="cellIs" dxfId="0" priority="26854" operator="equal">
      <formula>0</formula>
    </cfRule>
    <cfRule type="cellIs" dxfId="0" priority="26855" operator="equal">
      <formula>0</formula>
    </cfRule>
    <cfRule type="cellIs" dxfId="0" priority="26856" operator="equal">
      <formula>0</formula>
    </cfRule>
  </conditionalFormatting>
  <conditionalFormatting sqref="D411:D413">
    <cfRule type="cellIs" dxfId="0" priority="26665" operator="equal">
      <formula>0</formula>
    </cfRule>
    <cfRule type="cellIs" dxfId="0" priority="26666" operator="equal">
      <formula>0</formula>
    </cfRule>
    <cfRule type="cellIs" dxfId="0" priority="26667" operator="equal">
      <formula>0</formula>
    </cfRule>
    <cfRule type="cellIs" dxfId="0" priority="26668" operator="equal">
      <formula>0</formula>
    </cfRule>
    <cfRule type="cellIs" dxfId="0" priority="26669" operator="equal">
      <formula>0</formula>
    </cfRule>
    <cfRule type="cellIs" dxfId="0" priority="26670" operator="equal">
      <formula>0</formula>
    </cfRule>
    <cfRule type="cellIs" dxfId="0" priority="26671" operator="equal">
      <formula>0</formula>
    </cfRule>
    <cfRule type="cellIs" dxfId="0" priority="26672" operator="equal">
      <formula>0</formula>
    </cfRule>
    <cfRule type="cellIs" dxfId="0" priority="26673" operator="equal">
      <formula>0</formula>
    </cfRule>
    <cfRule type="cellIs" dxfId="0" priority="26674" operator="equal">
      <formula>0</formula>
    </cfRule>
    <cfRule type="cellIs" dxfId="0" priority="26675" operator="equal">
      <formula>0</formula>
    </cfRule>
    <cfRule type="cellIs" dxfId="0" priority="26676" operator="equal">
      <formula>0</formula>
    </cfRule>
    <cfRule type="cellIs" dxfId="0" priority="26677" operator="equal">
      <formula>0</formula>
    </cfRule>
    <cfRule type="cellIs" dxfId="0" priority="26678" operator="equal">
      <formula>0</formula>
    </cfRule>
    <cfRule type="cellIs" dxfId="0" priority="26679" operator="equal">
      <formula>0</formula>
    </cfRule>
    <cfRule type="cellIs" dxfId="0" priority="26680" operator="equal">
      <formula>0</formula>
    </cfRule>
    <cfRule type="cellIs" dxfId="0" priority="26681" operator="equal">
      <formula>0</formula>
    </cfRule>
    <cfRule type="cellIs" dxfId="0" priority="26682" operator="equal">
      <formula>0</formula>
    </cfRule>
    <cfRule type="cellIs" dxfId="0" priority="26683" operator="equal">
      <formula>0</formula>
    </cfRule>
    <cfRule type="cellIs" dxfId="0" priority="26684" operator="equal">
      <formula>0</formula>
    </cfRule>
    <cfRule type="cellIs" dxfId="0" priority="26685" operator="equal">
      <formula>0</formula>
    </cfRule>
    <cfRule type="cellIs" dxfId="0" priority="26686" operator="equal">
      <formula>0</formula>
    </cfRule>
    <cfRule type="cellIs" dxfId="0" priority="26687" operator="equal">
      <formula>0</formula>
    </cfRule>
    <cfRule type="cellIs" dxfId="0" priority="26688" operator="equal">
      <formula>0</formula>
    </cfRule>
    <cfRule type="cellIs" dxfId="0" priority="26689" operator="equal">
      <formula>0</formula>
    </cfRule>
    <cfRule type="cellIs" dxfId="0" priority="26690" operator="equal">
      <formula>0</formula>
    </cfRule>
    <cfRule type="cellIs" dxfId="0" priority="26691" operator="equal">
      <formula>0</formula>
    </cfRule>
    <cfRule type="cellIs" dxfId="0" priority="26692" operator="equal">
      <formula>0</formula>
    </cfRule>
    <cfRule type="cellIs" dxfId="0" priority="26693" operator="equal">
      <formula>0</formula>
    </cfRule>
    <cfRule type="cellIs" dxfId="0" priority="26694" operator="equal">
      <formula>0</formula>
    </cfRule>
    <cfRule type="cellIs" dxfId="0" priority="26695" operator="equal">
      <formula>0</formula>
    </cfRule>
    <cfRule type="cellIs" dxfId="0" priority="26696" operator="equal">
      <formula>0</formula>
    </cfRule>
    <cfRule type="cellIs" dxfId="0" priority="26697" operator="equal">
      <formula>0</formula>
    </cfRule>
    <cfRule type="cellIs" dxfId="0" priority="26698" operator="equal">
      <formula>0</formula>
    </cfRule>
    <cfRule type="cellIs" dxfId="0" priority="26699" operator="equal">
      <formula>0</formula>
    </cfRule>
    <cfRule type="cellIs" dxfId="0" priority="26700" operator="equal">
      <formula>0</formula>
    </cfRule>
    <cfRule type="cellIs" dxfId="0" priority="26701" operator="equal">
      <formula>0</formula>
    </cfRule>
    <cfRule type="cellIs" dxfId="0" priority="26702" operator="equal">
      <formula>0</formula>
    </cfRule>
    <cfRule type="cellIs" dxfId="0" priority="26703" operator="equal">
      <formula>0</formula>
    </cfRule>
    <cfRule type="cellIs" dxfId="0" priority="26704" operator="equal">
      <formula>0</formula>
    </cfRule>
    <cfRule type="cellIs" dxfId="0" priority="26705" operator="equal">
      <formula>0</formula>
    </cfRule>
    <cfRule type="cellIs" dxfId="0" priority="26706" operator="equal">
      <formula>0</formula>
    </cfRule>
    <cfRule type="cellIs" dxfId="0" priority="26707" operator="equal">
      <formula>0</formula>
    </cfRule>
    <cfRule type="cellIs" dxfId="0" priority="26708" operator="equal">
      <formula>0</formula>
    </cfRule>
    <cfRule type="cellIs" dxfId="0" priority="26709" operator="equal">
      <formula>0</formula>
    </cfRule>
    <cfRule type="cellIs" dxfId="0" priority="26710" operator="equal">
      <formula>0</formula>
    </cfRule>
    <cfRule type="cellIs" dxfId="0" priority="26711" operator="equal">
      <formula>0</formula>
    </cfRule>
    <cfRule type="cellIs" dxfId="0" priority="26712" operator="equal">
      <formula>0</formula>
    </cfRule>
    <cfRule type="cellIs" dxfId="0" priority="26713" operator="equal">
      <formula>0</formula>
    </cfRule>
    <cfRule type="cellIs" dxfId="0" priority="26714" operator="equal">
      <formula>0</formula>
    </cfRule>
    <cfRule type="cellIs" dxfId="0" priority="26715" operator="equal">
      <formula>0</formula>
    </cfRule>
    <cfRule type="cellIs" dxfId="0" priority="26716" operator="equal">
      <formula>0</formula>
    </cfRule>
    <cfRule type="cellIs" dxfId="0" priority="26717" operator="equal">
      <formula>0</formula>
    </cfRule>
    <cfRule type="cellIs" dxfId="0" priority="26718" operator="equal">
      <formula>0</formula>
    </cfRule>
    <cfRule type="cellIs" dxfId="0" priority="26719" operator="equal">
      <formula>0</formula>
    </cfRule>
    <cfRule type="cellIs" dxfId="0" priority="26720" operator="equal">
      <formula>0</formula>
    </cfRule>
    <cfRule type="cellIs" dxfId="0" priority="26721" operator="equal">
      <formula>0</formula>
    </cfRule>
    <cfRule type="cellIs" dxfId="0" priority="26722" operator="equal">
      <formula>0</formula>
    </cfRule>
    <cfRule type="cellIs" dxfId="0" priority="26723" operator="equal">
      <formula>0</formula>
    </cfRule>
    <cfRule type="cellIs" dxfId="0" priority="26724" operator="equal">
      <formula>0</formula>
    </cfRule>
    <cfRule type="cellIs" dxfId="0" priority="26725" operator="equal">
      <formula>0</formula>
    </cfRule>
    <cfRule type="cellIs" dxfId="0" priority="26726" operator="equal">
      <formula>0</formula>
    </cfRule>
    <cfRule type="cellIs" dxfId="0" priority="26727" operator="equal">
      <formula>0</formula>
    </cfRule>
    <cfRule type="cellIs" dxfId="0" priority="26728" operator="equal">
      <formula>0</formula>
    </cfRule>
    <cfRule type="cellIs" dxfId="0" priority="26729" operator="equal">
      <formula>0</formula>
    </cfRule>
    <cfRule type="cellIs" dxfId="0" priority="26730" operator="equal">
      <formula>0</formula>
    </cfRule>
    <cfRule type="cellIs" dxfId="0" priority="26731" operator="equal">
      <formula>0</formula>
    </cfRule>
    <cfRule type="cellIs" dxfId="0" priority="26732" operator="equal">
      <formula>0</formula>
    </cfRule>
    <cfRule type="cellIs" dxfId="0" priority="26733" operator="equal">
      <formula>0</formula>
    </cfRule>
    <cfRule type="cellIs" dxfId="0" priority="26734" operator="equal">
      <formula>0</formula>
    </cfRule>
    <cfRule type="cellIs" dxfId="0" priority="26735" operator="equal">
      <formula>0</formula>
    </cfRule>
    <cfRule type="cellIs" dxfId="0" priority="26736" operator="equal">
      <formula>0</formula>
    </cfRule>
    <cfRule type="cellIs" dxfId="0" priority="26737" operator="equal">
      <formula>0</formula>
    </cfRule>
    <cfRule type="cellIs" dxfId="0" priority="26738" operator="equal">
      <formula>0</formula>
    </cfRule>
    <cfRule type="cellIs" dxfId="0" priority="26739" operator="equal">
      <formula>0</formula>
    </cfRule>
    <cfRule type="cellIs" dxfId="0" priority="26740" operator="equal">
      <formula>0</formula>
    </cfRule>
    <cfRule type="cellIs" dxfId="0" priority="26741" operator="equal">
      <formula>0</formula>
    </cfRule>
    <cfRule type="cellIs" dxfId="0" priority="26742" operator="equal">
      <formula>0</formula>
    </cfRule>
    <cfRule type="cellIs" dxfId="0" priority="26743" operator="equal">
      <formula>0</formula>
    </cfRule>
    <cfRule type="cellIs" dxfId="0" priority="26744" operator="equal">
      <formula>0</formula>
    </cfRule>
    <cfRule type="cellIs" dxfId="0" priority="26745" operator="equal">
      <formula>0</formula>
    </cfRule>
    <cfRule type="cellIs" dxfId="0" priority="26746" operator="equal">
      <formula>0</formula>
    </cfRule>
    <cfRule type="cellIs" dxfId="0" priority="26747" operator="equal">
      <formula>0</formula>
    </cfRule>
    <cfRule type="cellIs" dxfId="0" priority="26748" operator="equal">
      <formula>0</formula>
    </cfRule>
    <cfRule type="cellIs" dxfId="0" priority="26749" operator="equal">
      <formula>0</formula>
    </cfRule>
    <cfRule type="cellIs" dxfId="0" priority="26750" operator="equal">
      <formula>0</formula>
    </cfRule>
    <cfRule type="cellIs" dxfId="0" priority="26751" operator="equal">
      <formula>0</formula>
    </cfRule>
    <cfRule type="cellIs" dxfId="0" priority="26752" operator="equal">
      <formula>0</formula>
    </cfRule>
    <cfRule type="cellIs" dxfId="0" priority="26753" operator="equal">
      <formula>0</formula>
    </cfRule>
    <cfRule type="cellIs" dxfId="0" priority="26754" operator="equal">
      <formula>0</formula>
    </cfRule>
    <cfRule type="cellIs" dxfId="0" priority="26755" operator="equal">
      <formula>0</formula>
    </cfRule>
    <cfRule type="cellIs" dxfId="0" priority="26756" operator="equal">
      <formula>0</formula>
    </cfRule>
    <cfRule type="cellIs" dxfId="0" priority="26757" operator="equal">
      <formula>0</formula>
    </cfRule>
    <cfRule type="cellIs" dxfId="0" priority="26758" operator="equal">
      <formula>0</formula>
    </cfRule>
    <cfRule type="cellIs" dxfId="0" priority="26759" operator="equal">
      <formula>0</formula>
    </cfRule>
    <cfRule type="cellIs" dxfId="0" priority="26760" operator="equal">
      <formula>0</formula>
    </cfRule>
  </conditionalFormatting>
  <conditionalFormatting sqref="D415:D416">
    <cfRule type="cellIs" dxfId="0" priority="25793" operator="equal">
      <formula>0</formula>
    </cfRule>
    <cfRule type="cellIs" dxfId="0" priority="25794" operator="equal">
      <formula>0</formula>
    </cfRule>
    <cfRule type="cellIs" dxfId="0" priority="25795" operator="equal">
      <formula>0</formula>
    </cfRule>
    <cfRule type="cellIs" dxfId="0" priority="25796" operator="equal">
      <formula>0</formula>
    </cfRule>
    <cfRule type="cellIs" dxfId="0" priority="25797" operator="equal">
      <formula>0</formula>
    </cfRule>
    <cfRule type="cellIs" dxfId="0" priority="25798" operator="equal">
      <formula>0</formula>
    </cfRule>
    <cfRule type="cellIs" dxfId="0" priority="25799" operator="equal">
      <formula>0</formula>
    </cfRule>
    <cfRule type="cellIs" dxfId="0" priority="25800" operator="equal">
      <formula>0</formula>
    </cfRule>
    <cfRule type="cellIs" dxfId="0" priority="25801" operator="equal">
      <formula>0</formula>
    </cfRule>
    <cfRule type="cellIs" dxfId="0" priority="25802" operator="equal">
      <formula>0</formula>
    </cfRule>
    <cfRule type="cellIs" dxfId="0" priority="25803" operator="equal">
      <formula>0</formula>
    </cfRule>
    <cfRule type="cellIs" dxfId="0" priority="25804" operator="equal">
      <formula>0</formula>
    </cfRule>
    <cfRule type="cellIs" dxfId="0" priority="25805" operator="equal">
      <formula>0</formula>
    </cfRule>
    <cfRule type="cellIs" dxfId="0" priority="25806" operator="equal">
      <formula>0</formula>
    </cfRule>
    <cfRule type="cellIs" dxfId="0" priority="25807" operator="equal">
      <formula>0</formula>
    </cfRule>
    <cfRule type="cellIs" dxfId="0" priority="25808" operator="equal">
      <formula>0</formula>
    </cfRule>
    <cfRule type="cellIs" dxfId="0" priority="25809" operator="equal">
      <formula>0</formula>
    </cfRule>
    <cfRule type="cellIs" dxfId="0" priority="25810" operator="equal">
      <formula>0</formula>
    </cfRule>
    <cfRule type="cellIs" dxfId="0" priority="25811" operator="equal">
      <formula>0</formula>
    </cfRule>
    <cfRule type="cellIs" dxfId="0" priority="25812" operator="equal">
      <formula>0</formula>
    </cfRule>
    <cfRule type="cellIs" dxfId="0" priority="25813" operator="equal">
      <formula>0</formula>
    </cfRule>
    <cfRule type="cellIs" dxfId="0" priority="25814" operator="equal">
      <formula>0</formula>
    </cfRule>
    <cfRule type="cellIs" dxfId="0" priority="25815" operator="equal">
      <formula>0</formula>
    </cfRule>
    <cfRule type="cellIs" dxfId="0" priority="25816" operator="equal">
      <formula>0</formula>
    </cfRule>
    <cfRule type="cellIs" dxfId="0" priority="25817" operator="equal">
      <formula>0</formula>
    </cfRule>
    <cfRule type="cellIs" dxfId="0" priority="25818" operator="equal">
      <formula>0</formula>
    </cfRule>
    <cfRule type="cellIs" dxfId="0" priority="25819" operator="equal">
      <formula>0</formula>
    </cfRule>
    <cfRule type="cellIs" dxfId="0" priority="25820" operator="equal">
      <formula>0</formula>
    </cfRule>
    <cfRule type="cellIs" dxfId="0" priority="25821" operator="equal">
      <formula>0</formula>
    </cfRule>
    <cfRule type="cellIs" dxfId="0" priority="25822" operator="equal">
      <formula>0</formula>
    </cfRule>
    <cfRule type="cellIs" dxfId="0" priority="25823" operator="equal">
      <formula>0</formula>
    </cfRule>
    <cfRule type="cellIs" dxfId="0" priority="25824" operator="equal">
      <formula>0</formula>
    </cfRule>
    <cfRule type="cellIs" dxfId="0" priority="25825" operator="equal">
      <formula>0</formula>
    </cfRule>
    <cfRule type="cellIs" dxfId="0" priority="25826" operator="equal">
      <formula>0</formula>
    </cfRule>
    <cfRule type="cellIs" dxfId="0" priority="25827" operator="equal">
      <formula>0</formula>
    </cfRule>
    <cfRule type="cellIs" dxfId="0" priority="25828" operator="equal">
      <formula>0</formula>
    </cfRule>
    <cfRule type="cellIs" dxfId="0" priority="25829" operator="equal">
      <formula>0</formula>
    </cfRule>
    <cfRule type="cellIs" dxfId="0" priority="25830" operator="equal">
      <formula>0</formula>
    </cfRule>
    <cfRule type="cellIs" dxfId="0" priority="25831" operator="equal">
      <formula>0</formula>
    </cfRule>
    <cfRule type="cellIs" dxfId="0" priority="25832" operator="equal">
      <formula>0</formula>
    </cfRule>
    <cfRule type="cellIs" dxfId="0" priority="25833" operator="equal">
      <formula>0</formula>
    </cfRule>
    <cfRule type="cellIs" dxfId="0" priority="25834" operator="equal">
      <formula>0</formula>
    </cfRule>
    <cfRule type="cellIs" dxfId="0" priority="25835" operator="equal">
      <formula>0</formula>
    </cfRule>
    <cfRule type="cellIs" dxfId="0" priority="25836" operator="equal">
      <formula>0</formula>
    </cfRule>
    <cfRule type="cellIs" dxfId="0" priority="25837" operator="equal">
      <formula>0</formula>
    </cfRule>
    <cfRule type="cellIs" dxfId="0" priority="25838" operator="equal">
      <formula>0</formula>
    </cfRule>
    <cfRule type="cellIs" dxfId="0" priority="25839" operator="equal">
      <formula>0</formula>
    </cfRule>
    <cfRule type="cellIs" dxfId="0" priority="25840" operator="equal">
      <formula>0</formula>
    </cfRule>
    <cfRule type="cellIs" dxfId="0" priority="25841" operator="equal">
      <formula>0</formula>
    </cfRule>
    <cfRule type="cellIs" dxfId="0" priority="25842" operator="equal">
      <formula>0</formula>
    </cfRule>
    <cfRule type="cellIs" dxfId="0" priority="25843" operator="equal">
      <formula>0</formula>
    </cfRule>
    <cfRule type="cellIs" dxfId="0" priority="25844" operator="equal">
      <formula>0</formula>
    </cfRule>
    <cfRule type="cellIs" dxfId="0" priority="25845" operator="equal">
      <formula>0</formula>
    </cfRule>
    <cfRule type="cellIs" dxfId="0" priority="25846" operator="equal">
      <formula>0</formula>
    </cfRule>
    <cfRule type="cellIs" dxfId="0" priority="25847" operator="equal">
      <formula>0</formula>
    </cfRule>
    <cfRule type="cellIs" dxfId="0" priority="25848" operator="equal">
      <formula>0</formula>
    </cfRule>
    <cfRule type="cellIs" dxfId="0" priority="25849" operator="equal">
      <formula>0</formula>
    </cfRule>
    <cfRule type="cellIs" dxfId="0" priority="25850" operator="equal">
      <formula>0</formula>
    </cfRule>
    <cfRule type="cellIs" dxfId="0" priority="25851" operator="equal">
      <formula>0</formula>
    </cfRule>
    <cfRule type="cellIs" dxfId="0" priority="25852" operator="equal">
      <formula>0</formula>
    </cfRule>
    <cfRule type="cellIs" dxfId="0" priority="25853" operator="equal">
      <formula>0</formula>
    </cfRule>
    <cfRule type="cellIs" dxfId="0" priority="25854" operator="equal">
      <formula>0</formula>
    </cfRule>
    <cfRule type="cellIs" dxfId="0" priority="25855" operator="equal">
      <formula>0</formula>
    </cfRule>
    <cfRule type="cellIs" dxfId="0" priority="25856" operator="equal">
      <formula>0</formula>
    </cfRule>
    <cfRule type="cellIs" dxfId="0" priority="25857" operator="equal">
      <formula>0</formula>
    </cfRule>
    <cfRule type="cellIs" dxfId="0" priority="25858" operator="equal">
      <formula>0</formula>
    </cfRule>
    <cfRule type="cellIs" dxfId="0" priority="25859" operator="equal">
      <formula>0</formula>
    </cfRule>
    <cfRule type="cellIs" dxfId="0" priority="25860" operator="equal">
      <formula>0</formula>
    </cfRule>
    <cfRule type="cellIs" dxfId="0" priority="25861" operator="equal">
      <formula>0</formula>
    </cfRule>
    <cfRule type="cellIs" dxfId="0" priority="25862" operator="equal">
      <formula>0</formula>
    </cfRule>
    <cfRule type="cellIs" dxfId="0" priority="25863" operator="equal">
      <formula>0</formula>
    </cfRule>
    <cfRule type="cellIs" dxfId="0" priority="25864" operator="equal">
      <formula>0</formula>
    </cfRule>
    <cfRule type="cellIs" dxfId="0" priority="25865" operator="equal">
      <formula>0</formula>
    </cfRule>
    <cfRule type="cellIs" dxfId="0" priority="25866" operator="equal">
      <formula>0</formula>
    </cfRule>
    <cfRule type="cellIs" dxfId="0" priority="25867" operator="equal">
      <formula>0</formula>
    </cfRule>
    <cfRule type="cellIs" dxfId="0" priority="25868" operator="equal">
      <formula>0</formula>
    </cfRule>
    <cfRule type="cellIs" dxfId="0" priority="25869" operator="equal">
      <formula>0</formula>
    </cfRule>
    <cfRule type="cellIs" dxfId="0" priority="25870" operator="equal">
      <formula>0</formula>
    </cfRule>
    <cfRule type="cellIs" dxfId="0" priority="25871" operator="equal">
      <formula>0</formula>
    </cfRule>
    <cfRule type="cellIs" dxfId="0" priority="25872" operator="equal">
      <formula>0</formula>
    </cfRule>
    <cfRule type="cellIs" dxfId="0" priority="25873" operator="equal">
      <formula>0</formula>
    </cfRule>
    <cfRule type="cellIs" dxfId="0" priority="25874" operator="equal">
      <formula>0</formula>
    </cfRule>
    <cfRule type="cellIs" dxfId="0" priority="25875" operator="equal">
      <formula>0</formula>
    </cfRule>
    <cfRule type="cellIs" dxfId="0" priority="25876" operator="equal">
      <formula>0</formula>
    </cfRule>
    <cfRule type="cellIs" dxfId="0" priority="25877" operator="equal">
      <formula>0</formula>
    </cfRule>
    <cfRule type="cellIs" dxfId="0" priority="25878" operator="equal">
      <formula>0</formula>
    </cfRule>
    <cfRule type="cellIs" dxfId="0" priority="25879" operator="equal">
      <formula>0</formula>
    </cfRule>
    <cfRule type="cellIs" dxfId="0" priority="25880" operator="equal">
      <formula>0</formula>
    </cfRule>
    <cfRule type="cellIs" dxfId="0" priority="25881" operator="equal">
      <formula>0</formula>
    </cfRule>
    <cfRule type="cellIs" dxfId="0" priority="25882" operator="equal">
      <formula>0</formula>
    </cfRule>
    <cfRule type="cellIs" dxfId="0" priority="25883" operator="equal">
      <formula>0</formula>
    </cfRule>
    <cfRule type="cellIs" dxfId="0" priority="25884" operator="equal">
      <formula>0</formula>
    </cfRule>
    <cfRule type="cellIs" dxfId="0" priority="25885" operator="equal">
      <formula>0</formula>
    </cfRule>
    <cfRule type="cellIs" dxfId="0" priority="25886" operator="equal">
      <formula>0</formula>
    </cfRule>
    <cfRule type="cellIs" dxfId="0" priority="25887" operator="equal">
      <formula>0</formula>
    </cfRule>
    <cfRule type="cellIs" dxfId="0" priority="25888" operator="equal">
      <formula>0</formula>
    </cfRule>
  </conditionalFormatting>
  <conditionalFormatting sqref="D417:D418">
    <cfRule type="cellIs" dxfId="0" priority="25889" operator="equal">
      <formula>0</formula>
    </cfRule>
    <cfRule type="cellIs" dxfId="0" priority="25890" operator="equal">
      <formula>0</formula>
    </cfRule>
    <cfRule type="cellIs" dxfId="0" priority="25891" operator="equal">
      <formula>0</formula>
    </cfRule>
    <cfRule type="cellIs" dxfId="0" priority="25892" operator="equal">
      <formula>0</formula>
    </cfRule>
    <cfRule type="cellIs" dxfId="0" priority="25893" operator="equal">
      <formula>0</formula>
    </cfRule>
    <cfRule type="cellIs" dxfId="0" priority="25894" operator="equal">
      <formula>0</formula>
    </cfRule>
    <cfRule type="cellIs" dxfId="0" priority="25895" operator="equal">
      <formula>0</formula>
    </cfRule>
    <cfRule type="cellIs" dxfId="0" priority="25896" operator="equal">
      <formula>0</formula>
    </cfRule>
    <cfRule type="cellIs" dxfId="0" priority="25897" operator="equal">
      <formula>0</formula>
    </cfRule>
    <cfRule type="cellIs" dxfId="0" priority="25898" operator="equal">
      <formula>0</formula>
    </cfRule>
    <cfRule type="cellIs" dxfId="0" priority="25899" operator="equal">
      <formula>0</formula>
    </cfRule>
    <cfRule type="cellIs" dxfId="0" priority="25900" operator="equal">
      <formula>0</formula>
    </cfRule>
    <cfRule type="cellIs" dxfId="0" priority="25901" operator="equal">
      <formula>0</formula>
    </cfRule>
    <cfRule type="cellIs" dxfId="0" priority="25902" operator="equal">
      <formula>0</formula>
    </cfRule>
    <cfRule type="cellIs" dxfId="0" priority="25903" operator="equal">
      <formula>0</formula>
    </cfRule>
    <cfRule type="cellIs" dxfId="0" priority="25904" operator="equal">
      <formula>0</formula>
    </cfRule>
    <cfRule type="cellIs" dxfId="0" priority="25905" operator="equal">
      <formula>0</formula>
    </cfRule>
    <cfRule type="cellIs" dxfId="0" priority="25906" operator="equal">
      <formula>0</formula>
    </cfRule>
    <cfRule type="cellIs" dxfId="0" priority="25907" operator="equal">
      <formula>0</formula>
    </cfRule>
    <cfRule type="cellIs" dxfId="0" priority="25908" operator="equal">
      <formula>0</formula>
    </cfRule>
    <cfRule type="cellIs" dxfId="0" priority="25909" operator="equal">
      <formula>0</formula>
    </cfRule>
    <cfRule type="cellIs" dxfId="0" priority="25910" operator="equal">
      <formula>0</formula>
    </cfRule>
    <cfRule type="cellIs" dxfId="0" priority="25911" operator="equal">
      <formula>0</formula>
    </cfRule>
    <cfRule type="cellIs" dxfId="0" priority="25912" operator="equal">
      <formula>0</formula>
    </cfRule>
    <cfRule type="cellIs" dxfId="0" priority="25913" operator="equal">
      <formula>0</formula>
    </cfRule>
    <cfRule type="cellIs" dxfId="0" priority="25914" operator="equal">
      <formula>0</formula>
    </cfRule>
    <cfRule type="cellIs" dxfId="0" priority="25915" operator="equal">
      <formula>0</formula>
    </cfRule>
    <cfRule type="cellIs" dxfId="0" priority="25916" operator="equal">
      <formula>0</formula>
    </cfRule>
    <cfRule type="cellIs" dxfId="0" priority="25917" operator="equal">
      <formula>0</formula>
    </cfRule>
    <cfRule type="cellIs" dxfId="0" priority="25918" operator="equal">
      <formula>0</formula>
    </cfRule>
    <cfRule type="cellIs" dxfId="0" priority="25919" operator="equal">
      <formula>0</formula>
    </cfRule>
    <cfRule type="cellIs" dxfId="0" priority="25920" operator="equal">
      <formula>0</formula>
    </cfRule>
    <cfRule type="cellIs" dxfId="0" priority="25921" operator="equal">
      <formula>0</formula>
    </cfRule>
    <cfRule type="cellIs" dxfId="0" priority="25922" operator="equal">
      <formula>0</formula>
    </cfRule>
    <cfRule type="cellIs" dxfId="0" priority="25923" operator="equal">
      <formula>0</formula>
    </cfRule>
    <cfRule type="cellIs" dxfId="0" priority="25924" operator="equal">
      <formula>0</formula>
    </cfRule>
    <cfRule type="cellIs" dxfId="0" priority="25925" operator="equal">
      <formula>0</formula>
    </cfRule>
    <cfRule type="cellIs" dxfId="0" priority="25926" operator="equal">
      <formula>0</formula>
    </cfRule>
    <cfRule type="cellIs" dxfId="0" priority="25927" operator="equal">
      <formula>0</formula>
    </cfRule>
    <cfRule type="cellIs" dxfId="0" priority="25928" operator="equal">
      <formula>0</formula>
    </cfRule>
    <cfRule type="cellIs" dxfId="0" priority="25929" operator="equal">
      <formula>0</formula>
    </cfRule>
    <cfRule type="cellIs" dxfId="0" priority="25930" operator="equal">
      <formula>0</formula>
    </cfRule>
    <cfRule type="cellIs" dxfId="0" priority="25931" operator="equal">
      <formula>0</formula>
    </cfRule>
    <cfRule type="cellIs" dxfId="0" priority="25932" operator="equal">
      <formula>0</formula>
    </cfRule>
    <cfRule type="cellIs" dxfId="0" priority="25933" operator="equal">
      <formula>0</formula>
    </cfRule>
    <cfRule type="cellIs" dxfId="0" priority="25934" operator="equal">
      <formula>0</formula>
    </cfRule>
    <cfRule type="cellIs" dxfId="0" priority="25935" operator="equal">
      <formula>0</formula>
    </cfRule>
    <cfRule type="cellIs" dxfId="0" priority="25936" operator="equal">
      <formula>0</formula>
    </cfRule>
    <cfRule type="cellIs" dxfId="0" priority="25937" operator="equal">
      <formula>0</formula>
    </cfRule>
    <cfRule type="cellIs" dxfId="0" priority="25938" operator="equal">
      <formula>0</formula>
    </cfRule>
    <cfRule type="cellIs" dxfId="0" priority="25939" operator="equal">
      <formula>0</formula>
    </cfRule>
    <cfRule type="cellIs" dxfId="0" priority="25940" operator="equal">
      <formula>0</formula>
    </cfRule>
    <cfRule type="cellIs" dxfId="0" priority="25941" operator="equal">
      <formula>0</formula>
    </cfRule>
    <cfRule type="cellIs" dxfId="0" priority="25942" operator="equal">
      <formula>0</formula>
    </cfRule>
    <cfRule type="cellIs" dxfId="0" priority="25943" operator="equal">
      <formula>0</formula>
    </cfRule>
    <cfRule type="cellIs" dxfId="0" priority="25944" operator="equal">
      <formula>0</formula>
    </cfRule>
    <cfRule type="cellIs" dxfId="0" priority="25945" operator="equal">
      <formula>0</formula>
    </cfRule>
    <cfRule type="cellIs" dxfId="0" priority="25946" operator="equal">
      <formula>0</formula>
    </cfRule>
    <cfRule type="cellIs" dxfId="0" priority="25947" operator="equal">
      <formula>0</formula>
    </cfRule>
    <cfRule type="cellIs" dxfId="0" priority="25948" operator="equal">
      <formula>0</formula>
    </cfRule>
    <cfRule type="cellIs" dxfId="0" priority="25949" operator="equal">
      <formula>0</formula>
    </cfRule>
    <cfRule type="cellIs" dxfId="0" priority="25950" operator="equal">
      <formula>0</formula>
    </cfRule>
    <cfRule type="cellIs" dxfId="0" priority="25951" operator="equal">
      <formula>0</formula>
    </cfRule>
    <cfRule type="cellIs" dxfId="0" priority="25952" operator="equal">
      <formula>0</formula>
    </cfRule>
    <cfRule type="cellIs" dxfId="0" priority="25953" operator="equal">
      <formula>0</formula>
    </cfRule>
    <cfRule type="cellIs" dxfId="0" priority="25954" operator="equal">
      <formula>0</formula>
    </cfRule>
    <cfRule type="cellIs" dxfId="0" priority="25955" operator="equal">
      <formula>0</formula>
    </cfRule>
    <cfRule type="cellIs" dxfId="0" priority="25956" operator="equal">
      <formula>0</formula>
    </cfRule>
    <cfRule type="cellIs" dxfId="0" priority="25957" operator="equal">
      <formula>0</formula>
    </cfRule>
    <cfRule type="cellIs" dxfId="0" priority="25958" operator="equal">
      <formula>0</formula>
    </cfRule>
    <cfRule type="cellIs" dxfId="0" priority="25959" operator="equal">
      <formula>0</formula>
    </cfRule>
    <cfRule type="cellIs" dxfId="0" priority="25960" operator="equal">
      <formula>0</formula>
    </cfRule>
    <cfRule type="cellIs" dxfId="0" priority="25961" operator="equal">
      <formula>0</formula>
    </cfRule>
    <cfRule type="cellIs" dxfId="0" priority="25962" operator="equal">
      <formula>0</formula>
    </cfRule>
    <cfRule type="cellIs" dxfId="0" priority="25963" operator="equal">
      <formula>0</formula>
    </cfRule>
    <cfRule type="cellIs" dxfId="0" priority="25964" operator="equal">
      <formula>0</formula>
    </cfRule>
    <cfRule type="cellIs" dxfId="0" priority="25965" operator="equal">
      <formula>0</formula>
    </cfRule>
    <cfRule type="cellIs" dxfId="0" priority="25966" operator="equal">
      <formula>0</formula>
    </cfRule>
    <cfRule type="cellIs" dxfId="0" priority="25967" operator="equal">
      <formula>0</formula>
    </cfRule>
    <cfRule type="cellIs" dxfId="0" priority="25968" operator="equal">
      <formula>0</formula>
    </cfRule>
    <cfRule type="cellIs" dxfId="0" priority="25969" operator="equal">
      <formula>0</formula>
    </cfRule>
    <cfRule type="cellIs" dxfId="0" priority="25970" operator="equal">
      <formula>0</formula>
    </cfRule>
    <cfRule type="cellIs" dxfId="0" priority="25971" operator="equal">
      <formula>0</formula>
    </cfRule>
    <cfRule type="cellIs" dxfId="0" priority="25972" operator="equal">
      <formula>0</formula>
    </cfRule>
    <cfRule type="cellIs" dxfId="0" priority="25973" operator="equal">
      <formula>0</formula>
    </cfRule>
    <cfRule type="cellIs" dxfId="0" priority="25974" operator="equal">
      <formula>0</formula>
    </cfRule>
    <cfRule type="cellIs" dxfId="0" priority="25975" operator="equal">
      <formula>0</formula>
    </cfRule>
    <cfRule type="cellIs" dxfId="0" priority="25976" operator="equal">
      <formula>0</formula>
    </cfRule>
    <cfRule type="cellIs" dxfId="0" priority="25977" operator="equal">
      <formula>0</formula>
    </cfRule>
    <cfRule type="cellIs" dxfId="0" priority="25978" operator="equal">
      <formula>0</formula>
    </cfRule>
    <cfRule type="cellIs" dxfId="0" priority="25979" operator="equal">
      <formula>0</formula>
    </cfRule>
    <cfRule type="cellIs" dxfId="0" priority="25980" operator="equal">
      <formula>0</formula>
    </cfRule>
    <cfRule type="cellIs" dxfId="0" priority="25981" operator="equal">
      <formula>0</formula>
    </cfRule>
    <cfRule type="cellIs" dxfId="0" priority="25982" operator="equal">
      <formula>0</formula>
    </cfRule>
    <cfRule type="cellIs" dxfId="0" priority="25983" operator="equal">
      <formula>0</formula>
    </cfRule>
    <cfRule type="cellIs" dxfId="0" priority="25984" operator="equal">
      <formula>0</formula>
    </cfRule>
  </conditionalFormatting>
  <conditionalFormatting sqref="D422:D424">
    <cfRule type="cellIs" dxfId="0" priority="25377" operator="equal">
      <formula>0</formula>
    </cfRule>
    <cfRule type="cellIs" dxfId="0" priority="25378" operator="equal">
      <formula>0</formula>
    </cfRule>
    <cfRule type="cellIs" dxfId="0" priority="25379" operator="equal">
      <formula>0</formula>
    </cfRule>
    <cfRule type="cellIs" dxfId="0" priority="25380" operator="equal">
      <formula>0</formula>
    </cfRule>
    <cfRule type="cellIs" dxfId="0" priority="25381" operator="equal">
      <formula>0</formula>
    </cfRule>
    <cfRule type="cellIs" dxfId="0" priority="25382" operator="equal">
      <formula>0</formula>
    </cfRule>
    <cfRule type="cellIs" dxfId="0" priority="25383" operator="equal">
      <formula>0</formula>
    </cfRule>
    <cfRule type="cellIs" dxfId="0" priority="25384" operator="equal">
      <formula>0</formula>
    </cfRule>
    <cfRule type="cellIs" dxfId="0" priority="25385" operator="equal">
      <formula>0</formula>
    </cfRule>
    <cfRule type="cellIs" dxfId="0" priority="25386" operator="equal">
      <formula>0</formula>
    </cfRule>
    <cfRule type="cellIs" dxfId="0" priority="25387" operator="equal">
      <formula>0</formula>
    </cfRule>
    <cfRule type="cellIs" dxfId="0" priority="25388" operator="equal">
      <formula>0</formula>
    </cfRule>
    <cfRule type="cellIs" dxfId="0" priority="25389" operator="equal">
      <formula>0</formula>
    </cfRule>
    <cfRule type="cellIs" dxfId="0" priority="25390" operator="equal">
      <formula>0</formula>
    </cfRule>
    <cfRule type="cellIs" dxfId="0" priority="25391" operator="equal">
      <formula>0</formula>
    </cfRule>
    <cfRule type="cellIs" dxfId="0" priority="25392" operator="equal">
      <formula>0</formula>
    </cfRule>
    <cfRule type="cellIs" dxfId="0" priority="25393" operator="equal">
      <formula>0</formula>
    </cfRule>
    <cfRule type="cellIs" dxfId="0" priority="25394" operator="equal">
      <formula>0</formula>
    </cfRule>
    <cfRule type="cellIs" dxfId="0" priority="25395" operator="equal">
      <formula>0</formula>
    </cfRule>
    <cfRule type="cellIs" dxfId="0" priority="25396" operator="equal">
      <formula>0</formula>
    </cfRule>
    <cfRule type="cellIs" dxfId="0" priority="25397" operator="equal">
      <formula>0</formula>
    </cfRule>
    <cfRule type="cellIs" dxfId="0" priority="25398" operator="equal">
      <formula>0</formula>
    </cfRule>
    <cfRule type="cellIs" dxfId="0" priority="25399" operator="equal">
      <formula>0</formula>
    </cfRule>
    <cfRule type="cellIs" dxfId="0" priority="25400" operator="equal">
      <formula>0</formula>
    </cfRule>
    <cfRule type="cellIs" dxfId="0" priority="25401" operator="equal">
      <formula>0</formula>
    </cfRule>
    <cfRule type="cellIs" dxfId="0" priority="25402" operator="equal">
      <formula>0</formula>
    </cfRule>
    <cfRule type="cellIs" dxfId="0" priority="25403" operator="equal">
      <formula>0</formula>
    </cfRule>
    <cfRule type="cellIs" dxfId="0" priority="25404" operator="equal">
      <formula>0</formula>
    </cfRule>
    <cfRule type="cellIs" dxfId="0" priority="25405" operator="equal">
      <formula>0</formula>
    </cfRule>
    <cfRule type="cellIs" dxfId="0" priority="25406" operator="equal">
      <formula>0</formula>
    </cfRule>
    <cfRule type="cellIs" dxfId="0" priority="25407" operator="equal">
      <formula>0</formula>
    </cfRule>
    <cfRule type="cellIs" dxfId="0" priority="25408" operator="equal">
      <formula>0</formula>
    </cfRule>
    <cfRule type="cellIs" dxfId="0" priority="25409" operator="equal">
      <formula>0</formula>
    </cfRule>
    <cfRule type="cellIs" dxfId="0" priority="25410" operator="equal">
      <formula>0</formula>
    </cfRule>
    <cfRule type="cellIs" dxfId="0" priority="25411" operator="equal">
      <formula>0</formula>
    </cfRule>
    <cfRule type="cellIs" dxfId="0" priority="25412" operator="equal">
      <formula>0</formula>
    </cfRule>
    <cfRule type="cellIs" dxfId="0" priority="25413" operator="equal">
      <formula>0</formula>
    </cfRule>
    <cfRule type="cellIs" dxfId="0" priority="25414" operator="equal">
      <formula>0</formula>
    </cfRule>
    <cfRule type="cellIs" dxfId="0" priority="25415" operator="equal">
      <formula>0</formula>
    </cfRule>
    <cfRule type="cellIs" dxfId="0" priority="25416" operator="equal">
      <formula>0</formula>
    </cfRule>
    <cfRule type="cellIs" dxfId="0" priority="25417" operator="equal">
      <formula>0</formula>
    </cfRule>
    <cfRule type="cellIs" dxfId="0" priority="25418" operator="equal">
      <formula>0</formula>
    </cfRule>
    <cfRule type="cellIs" dxfId="0" priority="25419" operator="equal">
      <formula>0</formula>
    </cfRule>
    <cfRule type="cellIs" dxfId="0" priority="25420" operator="equal">
      <formula>0</formula>
    </cfRule>
    <cfRule type="cellIs" dxfId="0" priority="25421" operator="equal">
      <formula>0</formula>
    </cfRule>
    <cfRule type="cellIs" dxfId="0" priority="25422" operator="equal">
      <formula>0</formula>
    </cfRule>
    <cfRule type="cellIs" dxfId="0" priority="25423" operator="equal">
      <formula>0</formula>
    </cfRule>
    <cfRule type="cellIs" dxfId="0" priority="25424" operator="equal">
      <formula>0</formula>
    </cfRule>
    <cfRule type="cellIs" dxfId="0" priority="25425" operator="equal">
      <formula>0</formula>
    </cfRule>
    <cfRule type="cellIs" dxfId="0" priority="25426" operator="equal">
      <formula>0</formula>
    </cfRule>
    <cfRule type="cellIs" dxfId="0" priority="25427" operator="equal">
      <formula>0</formula>
    </cfRule>
    <cfRule type="cellIs" dxfId="0" priority="25428" operator="equal">
      <formula>0</formula>
    </cfRule>
    <cfRule type="cellIs" dxfId="0" priority="25429" operator="equal">
      <formula>0</formula>
    </cfRule>
    <cfRule type="cellIs" dxfId="0" priority="25430" operator="equal">
      <formula>0</formula>
    </cfRule>
    <cfRule type="cellIs" dxfId="0" priority="25431" operator="equal">
      <formula>0</formula>
    </cfRule>
    <cfRule type="cellIs" dxfId="0" priority="25432" operator="equal">
      <formula>0</formula>
    </cfRule>
    <cfRule type="cellIs" dxfId="0" priority="25433" operator="equal">
      <formula>0</formula>
    </cfRule>
    <cfRule type="cellIs" dxfId="0" priority="25434" operator="equal">
      <formula>0</formula>
    </cfRule>
    <cfRule type="cellIs" dxfId="0" priority="25435" operator="equal">
      <formula>0</formula>
    </cfRule>
    <cfRule type="cellIs" dxfId="0" priority="25436" operator="equal">
      <formula>0</formula>
    </cfRule>
    <cfRule type="cellIs" dxfId="0" priority="25437" operator="equal">
      <formula>0</formula>
    </cfRule>
    <cfRule type="cellIs" dxfId="0" priority="25438" operator="equal">
      <formula>0</formula>
    </cfRule>
    <cfRule type="cellIs" dxfId="0" priority="25439" operator="equal">
      <formula>0</formula>
    </cfRule>
    <cfRule type="cellIs" dxfId="0" priority="25440" operator="equal">
      <formula>0</formula>
    </cfRule>
    <cfRule type="cellIs" dxfId="0" priority="25441" operator="equal">
      <formula>0</formula>
    </cfRule>
    <cfRule type="cellIs" dxfId="0" priority="25442" operator="equal">
      <formula>0</formula>
    </cfRule>
    <cfRule type="cellIs" dxfId="0" priority="25443" operator="equal">
      <formula>0</formula>
    </cfRule>
    <cfRule type="cellIs" dxfId="0" priority="25444" operator="equal">
      <formula>0</formula>
    </cfRule>
    <cfRule type="cellIs" dxfId="0" priority="25445" operator="equal">
      <formula>0</formula>
    </cfRule>
    <cfRule type="cellIs" dxfId="0" priority="25446" operator="equal">
      <formula>0</formula>
    </cfRule>
    <cfRule type="cellIs" dxfId="0" priority="25447" operator="equal">
      <formula>0</formula>
    </cfRule>
    <cfRule type="cellIs" dxfId="0" priority="25448" operator="equal">
      <formula>0</formula>
    </cfRule>
    <cfRule type="cellIs" dxfId="0" priority="25449" operator="equal">
      <formula>0</formula>
    </cfRule>
    <cfRule type="cellIs" dxfId="0" priority="25450" operator="equal">
      <formula>0</formula>
    </cfRule>
    <cfRule type="cellIs" dxfId="0" priority="25451" operator="equal">
      <formula>0</formula>
    </cfRule>
    <cfRule type="cellIs" dxfId="0" priority="25452" operator="equal">
      <formula>0</formula>
    </cfRule>
    <cfRule type="cellIs" dxfId="0" priority="25453" operator="equal">
      <formula>0</formula>
    </cfRule>
    <cfRule type="cellIs" dxfId="0" priority="25454" operator="equal">
      <formula>0</formula>
    </cfRule>
    <cfRule type="cellIs" dxfId="0" priority="25455" operator="equal">
      <formula>0</formula>
    </cfRule>
    <cfRule type="cellIs" dxfId="0" priority="25456" operator="equal">
      <formula>0</formula>
    </cfRule>
    <cfRule type="cellIs" dxfId="0" priority="25457" operator="equal">
      <formula>0</formula>
    </cfRule>
    <cfRule type="cellIs" dxfId="0" priority="25458" operator="equal">
      <formula>0</formula>
    </cfRule>
    <cfRule type="cellIs" dxfId="0" priority="25459" operator="equal">
      <formula>0</formula>
    </cfRule>
    <cfRule type="cellIs" dxfId="0" priority="25460" operator="equal">
      <formula>0</formula>
    </cfRule>
    <cfRule type="cellIs" dxfId="0" priority="25461" operator="equal">
      <formula>0</formula>
    </cfRule>
    <cfRule type="cellIs" dxfId="0" priority="25462" operator="equal">
      <formula>0</formula>
    </cfRule>
    <cfRule type="cellIs" dxfId="0" priority="25463" operator="equal">
      <formula>0</formula>
    </cfRule>
    <cfRule type="cellIs" dxfId="0" priority="25464" operator="equal">
      <formula>0</formula>
    </cfRule>
    <cfRule type="cellIs" dxfId="0" priority="25465" operator="equal">
      <formula>0</formula>
    </cfRule>
    <cfRule type="cellIs" dxfId="0" priority="25466" operator="equal">
      <formula>0</formula>
    </cfRule>
    <cfRule type="cellIs" dxfId="0" priority="25467" operator="equal">
      <formula>0</formula>
    </cfRule>
    <cfRule type="cellIs" dxfId="0" priority="25468" operator="equal">
      <formula>0</formula>
    </cfRule>
    <cfRule type="cellIs" dxfId="0" priority="25469" operator="equal">
      <formula>0</formula>
    </cfRule>
    <cfRule type="cellIs" dxfId="0" priority="25470" operator="equal">
      <formula>0</formula>
    </cfRule>
    <cfRule type="cellIs" dxfId="0" priority="25471" operator="equal">
      <formula>0</formula>
    </cfRule>
    <cfRule type="cellIs" dxfId="0" priority="25472" operator="equal">
      <formula>0</formula>
    </cfRule>
  </conditionalFormatting>
  <conditionalFormatting sqref="D427:D428">
    <cfRule type="cellIs" dxfId="0" priority="25073" operator="equal">
      <formula>0</formula>
    </cfRule>
    <cfRule type="cellIs" dxfId="0" priority="25074" operator="equal">
      <formula>0</formula>
    </cfRule>
    <cfRule type="cellIs" dxfId="0" priority="25075" operator="equal">
      <formula>0</formula>
    </cfRule>
    <cfRule type="cellIs" dxfId="0" priority="25076" operator="equal">
      <formula>0</formula>
    </cfRule>
    <cfRule type="cellIs" dxfId="0" priority="25077" operator="equal">
      <formula>0</formula>
    </cfRule>
    <cfRule type="cellIs" dxfId="0" priority="25078" operator="equal">
      <formula>0</formula>
    </cfRule>
    <cfRule type="cellIs" dxfId="0" priority="25079" operator="equal">
      <formula>0</formula>
    </cfRule>
    <cfRule type="cellIs" dxfId="0" priority="25080" operator="equal">
      <formula>0</formula>
    </cfRule>
    <cfRule type="cellIs" dxfId="0" priority="25081" operator="equal">
      <formula>0</formula>
    </cfRule>
    <cfRule type="cellIs" dxfId="0" priority="25082" operator="equal">
      <formula>0</formula>
    </cfRule>
    <cfRule type="cellIs" dxfId="0" priority="25083" operator="equal">
      <formula>0</formula>
    </cfRule>
    <cfRule type="cellIs" dxfId="0" priority="25084" operator="equal">
      <formula>0</formula>
    </cfRule>
    <cfRule type="cellIs" dxfId="0" priority="25085" operator="equal">
      <formula>0</formula>
    </cfRule>
    <cfRule type="cellIs" dxfId="0" priority="25086" operator="equal">
      <formula>0</formula>
    </cfRule>
    <cfRule type="cellIs" dxfId="0" priority="25087" operator="equal">
      <formula>0</formula>
    </cfRule>
    <cfRule type="cellIs" dxfId="0" priority="25088" operator="equal">
      <formula>0</formula>
    </cfRule>
    <cfRule type="cellIs" dxfId="0" priority="25089" operator="equal">
      <formula>0</formula>
    </cfRule>
    <cfRule type="cellIs" dxfId="0" priority="25090" operator="equal">
      <formula>0</formula>
    </cfRule>
    <cfRule type="cellIs" dxfId="0" priority="25091" operator="equal">
      <formula>0</formula>
    </cfRule>
    <cfRule type="cellIs" dxfId="0" priority="25092" operator="equal">
      <formula>0</formula>
    </cfRule>
    <cfRule type="cellIs" dxfId="0" priority="25093" operator="equal">
      <formula>0</formula>
    </cfRule>
    <cfRule type="cellIs" dxfId="0" priority="25094" operator="equal">
      <formula>0</formula>
    </cfRule>
    <cfRule type="cellIs" dxfId="0" priority="25095" operator="equal">
      <formula>0</formula>
    </cfRule>
    <cfRule type="cellIs" dxfId="0" priority="25096" operator="equal">
      <formula>0</formula>
    </cfRule>
    <cfRule type="cellIs" dxfId="0" priority="25097" operator="equal">
      <formula>0</formula>
    </cfRule>
    <cfRule type="cellIs" dxfId="0" priority="25098" operator="equal">
      <formula>0</formula>
    </cfRule>
    <cfRule type="cellIs" dxfId="0" priority="25099" operator="equal">
      <formula>0</formula>
    </cfRule>
    <cfRule type="cellIs" dxfId="0" priority="25100" operator="equal">
      <formula>0</formula>
    </cfRule>
    <cfRule type="cellIs" dxfId="0" priority="25101" operator="equal">
      <formula>0</formula>
    </cfRule>
    <cfRule type="cellIs" dxfId="0" priority="25102" operator="equal">
      <formula>0</formula>
    </cfRule>
    <cfRule type="cellIs" dxfId="0" priority="25103" operator="equal">
      <formula>0</formula>
    </cfRule>
    <cfRule type="cellIs" dxfId="0" priority="25104" operator="equal">
      <formula>0</formula>
    </cfRule>
    <cfRule type="cellIs" dxfId="0" priority="25105" operator="equal">
      <formula>0</formula>
    </cfRule>
    <cfRule type="cellIs" dxfId="0" priority="25106" operator="equal">
      <formula>0</formula>
    </cfRule>
    <cfRule type="cellIs" dxfId="0" priority="25107" operator="equal">
      <formula>0</formula>
    </cfRule>
    <cfRule type="cellIs" dxfId="0" priority="25108" operator="equal">
      <formula>0</formula>
    </cfRule>
    <cfRule type="cellIs" dxfId="0" priority="25109" operator="equal">
      <formula>0</formula>
    </cfRule>
    <cfRule type="cellIs" dxfId="0" priority="25110" operator="equal">
      <formula>0</formula>
    </cfRule>
    <cfRule type="cellIs" dxfId="0" priority="25111" operator="equal">
      <formula>0</formula>
    </cfRule>
    <cfRule type="cellIs" dxfId="0" priority="25112" operator="equal">
      <formula>0</formula>
    </cfRule>
    <cfRule type="cellIs" dxfId="0" priority="25113" operator="equal">
      <formula>0</formula>
    </cfRule>
    <cfRule type="cellIs" dxfId="0" priority="25114" operator="equal">
      <formula>0</formula>
    </cfRule>
    <cfRule type="cellIs" dxfId="0" priority="25115" operator="equal">
      <formula>0</formula>
    </cfRule>
    <cfRule type="cellIs" dxfId="0" priority="25116" operator="equal">
      <formula>0</formula>
    </cfRule>
    <cfRule type="cellIs" dxfId="0" priority="25117" operator="equal">
      <formula>0</formula>
    </cfRule>
    <cfRule type="cellIs" dxfId="0" priority="25118" operator="equal">
      <formula>0</formula>
    </cfRule>
    <cfRule type="cellIs" dxfId="0" priority="25119" operator="equal">
      <formula>0</formula>
    </cfRule>
    <cfRule type="cellIs" dxfId="0" priority="25120" operator="equal">
      <formula>0</formula>
    </cfRule>
    <cfRule type="cellIs" dxfId="0" priority="25121" operator="equal">
      <formula>0</formula>
    </cfRule>
    <cfRule type="cellIs" dxfId="0" priority="25122" operator="equal">
      <formula>0</formula>
    </cfRule>
    <cfRule type="cellIs" dxfId="0" priority="25123" operator="equal">
      <formula>0</formula>
    </cfRule>
    <cfRule type="cellIs" dxfId="0" priority="25124" operator="equal">
      <formula>0</formula>
    </cfRule>
    <cfRule type="cellIs" dxfId="0" priority="25125" operator="equal">
      <formula>0</formula>
    </cfRule>
    <cfRule type="cellIs" dxfId="0" priority="25126" operator="equal">
      <formula>0</formula>
    </cfRule>
    <cfRule type="cellIs" dxfId="0" priority="25127" operator="equal">
      <formula>0</formula>
    </cfRule>
    <cfRule type="cellIs" dxfId="0" priority="25128" operator="equal">
      <formula>0</formula>
    </cfRule>
    <cfRule type="cellIs" dxfId="0" priority="25129" operator="equal">
      <formula>0</formula>
    </cfRule>
    <cfRule type="cellIs" dxfId="0" priority="25130" operator="equal">
      <formula>0</formula>
    </cfRule>
    <cfRule type="cellIs" dxfId="0" priority="25131" operator="equal">
      <formula>0</formula>
    </cfRule>
    <cfRule type="cellIs" dxfId="0" priority="25132" operator="equal">
      <formula>0</formula>
    </cfRule>
    <cfRule type="cellIs" dxfId="0" priority="25133" operator="equal">
      <formula>0</formula>
    </cfRule>
    <cfRule type="cellIs" dxfId="0" priority="25134" operator="equal">
      <formula>0</formula>
    </cfRule>
    <cfRule type="cellIs" dxfId="0" priority="25135" operator="equal">
      <formula>0</formula>
    </cfRule>
    <cfRule type="cellIs" dxfId="0" priority="25136" operator="equal">
      <formula>0</formula>
    </cfRule>
    <cfRule type="cellIs" dxfId="0" priority="25137" operator="equal">
      <formula>0</formula>
    </cfRule>
    <cfRule type="cellIs" dxfId="0" priority="25138" operator="equal">
      <formula>0</formula>
    </cfRule>
    <cfRule type="cellIs" dxfId="0" priority="25139" operator="equal">
      <formula>0</formula>
    </cfRule>
    <cfRule type="cellIs" dxfId="0" priority="25140" operator="equal">
      <formula>0</formula>
    </cfRule>
    <cfRule type="cellIs" dxfId="0" priority="25141" operator="equal">
      <formula>0</formula>
    </cfRule>
    <cfRule type="cellIs" dxfId="0" priority="25142" operator="equal">
      <formula>0</formula>
    </cfRule>
    <cfRule type="cellIs" dxfId="0" priority="25143" operator="equal">
      <formula>0</formula>
    </cfRule>
    <cfRule type="cellIs" dxfId="0" priority="25144" operator="equal">
      <formula>0</formula>
    </cfRule>
    <cfRule type="cellIs" dxfId="0" priority="25145" operator="equal">
      <formula>0</formula>
    </cfRule>
    <cfRule type="cellIs" dxfId="0" priority="25146" operator="equal">
      <formula>0</formula>
    </cfRule>
    <cfRule type="cellIs" dxfId="0" priority="25147" operator="equal">
      <formula>0</formula>
    </cfRule>
    <cfRule type="cellIs" dxfId="0" priority="25148" operator="equal">
      <formula>0</formula>
    </cfRule>
    <cfRule type="cellIs" dxfId="0" priority="25149" operator="equal">
      <formula>0</formula>
    </cfRule>
    <cfRule type="cellIs" dxfId="0" priority="25150" operator="equal">
      <formula>0</formula>
    </cfRule>
    <cfRule type="cellIs" dxfId="0" priority="25151" operator="equal">
      <formula>0</formula>
    </cfRule>
    <cfRule type="cellIs" dxfId="0" priority="25152" operator="equal">
      <formula>0</formula>
    </cfRule>
    <cfRule type="cellIs" dxfId="0" priority="25153" operator="equal">
      <formula>0</formula>
    </cfRule>
    <cfRule type="cellIs" dxfId="0" priority="25154" operator="equal">
      <formula>0</formula>
    </cfRule>
    <cfRule type="cellIs" dxfId="0" priority="25155" operator="equal">
      <formula>0</formula>
    </cfRule>
    <cfRule type="cellIs" dxfId="0" priority="25156" operator="equal">
      <formula>0</formula>
    </cfRule>
    <cfRule type="cellIs" dxfId="0" priority="25157" operator="equal">
      <formula>0</formula>
    </cfRule>
    <cfRule type="cellIs" dxfId="0" priority="25158" operator="equal">
      <formula>0</formula>
    </cfRule>
    <cfRule type="cellIs" dxfId="0" priority="25159" operator="equal">
      <formula>0</formula>
    </cfRule>
    <cfRule type="cellIs" dxfId="0" priority="25160" operator="equal">
      <formula>0</formula>
    </cfRule>
    <cfRule type="cellIs" dxfId="0" priority="25161" operator="equal">
      <formula>0</formula>
    </cfRule>
    <cfRule type="cellIs" dxfId="0" priority="25162" operator="equal">
      <formula>0</formula>
    </cfRule>
    <cfRule type="cellIs" dxfId="0" priority="25163" operator="equal">
      <formula>0</formula>
    </cfRule>
    <cfRule type="cellIs" dxfId="0" priority="25164" operator="equal">
      <formula>0</formula>
    </cfRule>
    <cfRule type="cellIs" dxfId="0" priority="25165" operator="equal">
      <formula>0</formula>
    </cfRule>
    <cfRule type="cellIs" dxfId="0" priority="25166" operator="equal">
      <formula>0</formula>
    </cfRule>
    <cfRule type="cellIs" dxfId="0" priority="25167" operator="equal">
      <formula>0</formula>
    </cfRule>
    <cfRule type="cellIs" dxfId="0" priority="25168" operator="equal">
      <formula>0</formula>
    </cfRule>
  </conditionalFormatting>
  <conditionalFormatting sqref="D435:D436">
    <cfRule type="cellIs" dxfId="0" priority="24497" operator="equal">
      <formula>0</formula>
    </cfRule>
    <cfRule type="cellIs" dxfId="0" priority="24498" operator="equal">
      <formula>0</formula>
    </cfRule>
    <cfRule type="cellIs" dxfId="0" priority="24499" operator="equal">
      <formula>0</formula>
    </cfRule>
    <cfRule type="cellIs" dxfId="0" priority="24500" operator="equal">
      <formula>0</formula>
    </cfRule>
    <cfRule type="cellIs" dxfId="0" priority="24501" operator="equal">
      <formula>0</formula>
    </cfRule>
    <cfRule type="cellIs" dxfId="0" priority="24502" operator="equal">
      <formula>0</formula>
    </cfRule>
    <cfRule type="cellIs" dxfId="0" priority="24503" operator="equal">
      <formula>0</formula>
    </cfRule>
    <cfRule type="cellIs" dxfId="0" priority="24504" operator="equal">
      <formula>0</formula>
    </cfRule>
    <cfRule type="cellIs" dxfId="0" priority="24505" operator="equal">
      <formula>0</formula>
    </cfRule>
    <cfRule type="cellIs" dxfId="0" priority="24506" operator="equal">
      <formula>0</formula>
    </cfRule>
    <cfRule type="cellIs" dxfId="0" priority="24507" operator="equal">
      <formula>0</formula>
    </cfRule>
    <cfRule type="cellIs" dxfId="0" priority="24508" operator="equal">
      <formula>0</formula>
    </cfRule>
    <cfRule type="cellIs" dxfId="0" priority="24509" operator="equal">
      <formula>0</formula>
    </cfRule>
    <cfRule type="cellIs" dxfId="0" priority="24510" operator="equal">
      <formula>0</formula>
    </cfRule>
    <cfRule type="cellIs" dxfId="0" priority="24511" operator="equal">
      <formula>0</formula>
    </cfRule>
    <cfRule type="cellIs" dxfId="0" priority="24512" operator="equal">
      <formula>0</formula>
    </cfRule>
    <cfRule type="cellIs" dxfId="0" priority="24513" operator="equal">
      <formula>0</formula>
    </cfRule>
    <cfRule type="cellIs" dxfId="0" priority="24514" operator="equal">
      <formula>0</formula>
    </cfRule>
    <cfRule type="cellIs" dxfId="0" priority="24515" operator="equal">
      <formula>0</formula>
    </cfRule>
    <cfRule type="cellIs" dxfId="0" priority="24516" operator="equal">
      <formula>0</formula>
    </cfRule>
    <cfRule type="cellIs" dxfId="0" priority="24517" operator="equal">
      <formula>0</formula>
    </cfRule>
    <cfRule type="cellIs" dxfId="0" priority="24518" operator="equal">
      <formula>0</formula>
    </cfRule>
    <cfRule type="cellIs" dxfId="0" priority="24519" operator="equal">
      <formula>0</formula>
    </cfRule>
    <cfRule type="cellIs" dxfId="0" priority="24520" operator="equal">
      <formula>0</formula>
    </cfRule>
    <cfRule type="cellIs" dxfId="0" priority="24521" operator="equal">
      <formula>0</formula>
    </cfRule>
    <cfRule type="cellIs" dxfId="0" priority="24522" operator="equal">
      <formula>0</formula>
    </cfRule>
    <cfRule type="cellIs" dxfId="0" priority="24523" operator="equal">
      <formula>0</formula>
    </cfRule>
    <cfRule type="cellIs" dxfId="0" priority="24524" operator="equal">
      <formula>0</formula>
    </cfRule>
    <cfRule type="cellIs" dxfId="0" priority="24525" operator="equal">
      <formula>0</formula>
    </cfRule>
    <cfRule type="cellIs" dxfId="0" priority="24526" operator="equal">
      <formula>0</formula>
    </cfRule>
    <cfRule type="cellIs" dxfId="0" priority="24527" operator="equal">
      <formula>0</formula>
    </cfRule>
    <cfRule type="cellIs" dxfId="0" priority="24528" operator="equal">
      <formula>0</formula>
    </cfRule>
    <cfRule type="cellIs" dxfId="0" priority="24529" operator="equal">
      <formula>0</formula>
    </cfRule>
    <cfRule type="cellIs" dxfId="0" priority="24530" operator="equal">
      <formula>0</formula>
    </cfRule>
    <cfRule type="cellIs" dxfId="0" priority="24531" operator="equal">
      <formula>0</formula>
    </cfRule>
    <cfRule type="cellIs" dxfId="0" priority="24532" operator="equal">
      <formula>0</formula>
    </cfRule>
    <cfRule type="cellIs" dxfId="0" priority="24533" operator="equal">
      <formula>0</formula>
    </cfRule>
    <cfRule type="cellIs" dxfId="0" priority="24534" operator="equal">
      <formula>0</formula>
    </cfRule>
    <cfRule type="cellIs" dxfId="0" priority="24535" operator="equal">
      <formula>0</formula>
    </cfRule>
    <cfRule type="cellIs" dxfId="0" priority="24536" operator="equal">
      <formula>0</formula>
    </cfRule>
    <cfRule type="cellIs" dxfId="0" priority="24537" operator="equal">
      <formula>0</formula>
    </cfRule>
    <cfRule type="cellIs" dxfId="0" priority="24538" operator="equal">
      <formula>0</formula>
    </cfRule>
    <cfRule type="cellIs" dxfId="0" priority="24539" operator="equal">
      <formula>0</formula>
    </cfRule>
    <cfRule type="cellIs" dxfId="0" priority="24540" operator="equal">
      <formula>0</formula>
    </cfRule>
    <cfRule type="cellIs" dxfId="0" priority="24541" operator="equal">
      <formula>0</formula>
    </cfRule>
    <cfRule type="cellIs" dxfId="0" priority="24542" operator="equal">
      <formula>0</formula>
    </cfRule>
    <cfRule type="cellIs" dxfId="0" priority="24543" operator="equal">
      <formula>0</formula>
    </cfRule>
    <cfRule type="cellIs" dxfId="0" priority="24544" operator="equal">
      <formula>0</formula>
    </cfRule>
    <cfRule type="cellIs" dxfId="0" priority="24545" operator="equal">
      <formula>0</formula>
    </cfRule>
    <cfRule type="cellIs" dxfId="0" priority="24546" operator="equal">
      <formula>0</formula>
    </cfRule>
    <cfRule type="cellIs" dxfId="0" priority="24547" operator="equal">
      <formula>0</formula>
    </cfRule>
    <cfRule type="cellIs" dxfId="0" priority="24548" operator="equal">
      <formula>0</formula>
    </cfRule>
    <cfRule type="cellIs" dxfId="0" priority="24549" operator="equal">
      <formula>0</formula>
    </cfRule>
    <cfRule type="cellIs" dxfId="0" priority="24550" operator="equal">
      <formula>0</formula>
    </cfRule>
    <cfRule type="cellIs" dxfId="0" priority="24551" operator="equal">
      <formula>0</formula>
    </cfRule>
    <cfRule type="cellIs" dxfId="0" priority="24552" operator="equal">
      <formula>0</formula>
    </cfRule>
    <cfRule type="cellIs" dxfId="0" priority="24553" operator="equal">
      <formula>0</formula>
    </cfRule>
    <cfRule type="cellIs" dxfId="0" priority="24554" operator="equal">
      <formula>0</formula>
    </cfRule>
    <cfRule type="cellIs" dxfId="0" priority="24555" operator="equal">
      <formula>0</formula>
    </cfRule>
    <cfRule type="cellIs" dxfId="0" priority="24556" operator="equal">
      <formula>0</formula>
    </cfRule>
    <cfRule type="cellIs" dxfId="0" priority="24557" operator="equal">
      <formula>0</formula>
    </cfRule>
    <cfRule type="cellIs" dxfId="0" priority="24558" operator="equal">
      <formula>0</formula>
    </cfRule>
    <cfRule type="cellIs" dxfId="0" priority="24559" operator="equal">
      <formula>0</formula>
    </cfRule>
    <cfRule type="cellIs" dxfId="0" priority="24560" operator="equal">
      <formula>0</formula>
    </cfRule>
    <cfRule type="cellIs" dxfId="0" priority="24561" operator="equal">
      <formula>0</formula>
    </cfRule>
    <cfRule type="cellIs" dxfId="0" priority="24562" operator="equal">
      <formula>0</formula>
    </cfRule>
    <cfRule type="cellIs" dxfId="0" priority="24563" operator="equal">
      <formula>0</formula>
    </cfRule>
    <cfRule type="cellIs" dxfId="0" priority="24564" operator="equal">
      <formula>0</formula>
    </cfRule>
    <cfRule type="cellIs" dxfId="0" priority="24565" operator="equal">
      <formula>0</formula>
    </cfRule>
    <cfRule type="cellIs" dxfId="0" priority="24566" operator="equal">
      <formula>0</formula>
    </cfRule>
    <cfRule type="cellIs" dxfId="0" priority="24567" operator="equal">
      <formula>0</formula>
    </cfRule>
    <cfRule type="cellIs" dxfId="0" priority="24568" operator="equal">
      <formula>0</formula>
    </cfRule>
    <cfRule type="cellIs" dxfId="0" priority="24569" operator="equal">
      <formula>0</formula>
    </cfRule>
    <cfRule type="cellIs" dxfId="0" priority="24570" operator="equal">
      <formula>0</formula>
    </cfRule>
    <cfRule type="cellIs" dxfId="0" priority="24571" operator="equal">
      <formula>0</formula>
    </cfRule>
    <cfRule type="cellIs" dxfId="0" priority="24572" operator="equal">
      <formula>0</formula>
    </cfRule>
    <cfRule type="cellIs" dxfId="0" priority="24573" operator="equal">
      <formula>0</formula>
    </cfRule>
    <cfRule type="cellIs" dxfId="0" priority="24574" operator="equal">
      <formula>0</formula>
    </cfRule>
    <cfRule type="cellIs" dxfId="0" priority="24575" operator="equal">
      <formula>0</formula>
    </cfRule>
    <cfRule type="cellIs" dxfId="0" priority="24576" operator="equal">
      <formula>0</formula>
    </cfRule>
    <cfRule type="cellIs" dxfId="0" priority="24577" operator="equal">
      <formula>0</formula>
    </cfRule>
    <cfRule type="cellIs" dxfId="0" priority="24578" operator="equal">
      <formula>0</formula>
    </cfRule>
    <cfRule type="cellIs" dxfId="0" priority="24579" operator="equal">
      <formula>0</formula>
    </cfRule>
    <cfRule type="cellIs" dxfId="0" priority="24580" operator="equal">
      <formula>0</formula>
    </cfRule>
    <cfRule type="cellIs" dxfId="0" priority="24581" operator="equal">
      <formula>0</formula>
    </cfRule>
    <cfRule type="cellIs" dxfId="0" priority="24582" operator="equal">
      <formula>0</formula>
    </cfRule>
    <cfRule type="cellIs" dxfId="0" priority="24583" operator="equal">
      <formula>0</formula>
    </cfRule>
    <cfRule type="cellIs" dxfId="0" priority="24584" operator="equal">
      <formula>0</formula>
    </cfRule>
    <cfRule type="cellIs" dxfId="0" priority="24585" operator="equal">
      <formula>0</formula>
    </cfRule>
    <cfRule type="cellIs" dxfId="0" priority="24586" operator="equal">
      <formula>0</formula>
    </cfRule>
    <cfRule type="cellIs" dxfId="0" priority="24587" operator="equal">
      <formula>0</formula>
    </cfRule>
    <cfRule type="cellIs" dxfId="0" priority="24588" operator="equal">
      <formula>0</formula>
    </cfRule>
    <cfRule type="cellIs" dxfId="0" priority="24589" operator="equal">
      <formula>0</formula>
    </cfRule>
    <cfRule type="cellIs" dxfId="0" priority="24590" operator="equal">
      <formula>0</formula>
    </cfRule>
    <cfRule type="cellIs" dxfId="0" priority="24591" operator="equal">
      <formula>0</formula>
    </cfRule>
    <cfRule type="cellIs" dxfId="0" priority="24592" operator="equal">
      <formula>0</formula>
    </cfRule>
  </conditionalFormatting>
  <conditionalFormatting sqref="D438:D439">
    <cfRule type="cellIs" dxfId="0" priority="24393" operator="equal">
      <formula>0</formula>
    </cfRule>
    <cfRule type="cellIs" dxfId="0" priority="24394" operator="equal">
      <formula>0</formula>
    </cfRule>
    <cfRule type="cellIs" dxfId="0" priority="24395" operator="equal">
      <formula>0</formula>
    </cfRule>
    <cfRule type="cellIs" dxfId="0" priority="24396" operator="equal">
      <formula>0</formula>
    </cfRule>
    <cfRule type="cellIs" dxfId="0" priority="24397" operator="equal">
      <formula>0</formula>
    </cfRule>
    <cfRule type="cellIs" dxfId="0" priority="24398" operator="equal">
      <formula>0</formula>
    </cfRule>
    <cfRule type="cellIs" dxfId="0" priority="24399" operator="equal">
      <formula>0</formula>
    </cfRule>
    <cfRule type="cellIs" dxfId="0" priority="24400" operator="equal">
      <formula>0</formula>
    </cfRule>
    <cfRule type="cellIs" dxfId="0" priority="24401" operator="equal">
      <formula>0</formula>
    </cfRule>
    <cfRule type="cellIs" dxfId="0" priority="24402" operator="equal">
      <formula>0</formula>
    </cfRule>
    <cfRule type="cellIs" dxfId="0" priority="24403" operator="equal">
      <formula>0</formula>
    </cfRule>
    <cfRule type="cellIs" dxfId="0" priority="24404" operator="equal">
      <formula>0</formula>
    </cfRule>
    <cfRule type="cellIs" dxfId="0" priority="24405" operator="equal">
      <formula>0</formula>
    </cfRule>
    <cfRule type="cellIs" dxfId="0" priority="24406" operator="equal">
      <formula>0</formula>
    </cfRule>
    <cfRule type="cellIs" dxfId="0" priority="24407" operator="equal">
      <formula>0</formula>
    </cfRule>
    <cfRule type="cellIs" dxfId="0" priority="24408" operator="equal">
      <formula>0</formula>
    </cfRule>
    <cfRule type="cellIs" dxfId="0" priority="24409" operator="equal">
      <formula>0</formula>
    </cfRule>
    <cfRule type="cellIs" dxfId="0" priority="24410" operator="equal">
      <formula>0</formula>
    </cfRule>
    <cfRule type="cellIs" dxfId="0" priority="24411" operator="equal">
      <formula>0</formula>
    </cfRule>
    <cfRule type="cellIs" dxfId="0" priority="24412" operator="equal">
      <formula>0</formula>
    </cfRule>
    <cfRule type="cellIs" dxfId="0" priority="24413" operator="equal">
      <formula>0</formula>
    </cfRule>
    <cfRule type="cellIs" dxfId="0" priority="24414" operator="equal">
      <formula>0</formula>
    </cfRule>
    <cfRule type="cellIs" dxfId="0" priority="24415" operator="equal">
      <formula>0</formula>
    </cfRule>
    <cfRule type="cellIs" dxfId="0" priority="24416" operator="equal">
      <formula>0</formula>
    </cfRule>
    <cfRule type="cellIs" dxfId="0" priority="24417" operator="equal">
      <formula>0</formula>
    </cfRule>
    <cfRule type="cellIs" dxfId="0" priority="24418" operator="equal">
      <formula>0</formula>
    </cfRule>
    <cfRule type="cellIs" dxfId="0" priority="24419" operator="equal">
      <formula>0</formula>
    </cfRule>
    <cfRule type="cellIs" dxfId="0" priority="24420" operator="equal">
      <formula>0</formula>
    </cfRule>
    <cfRule type="cellIs" dxfId="0" priority="24421" operator="equal">
      <formula>0</formula>
    </cfRule>
    <cfRule type="cellIs" dxfId="0" priority="24422" operator="equal">
      <formula>0</formula>
    </cfRule>
    <cfRule type="cellIs" dxfId="0" priority="24423" operator="equal">
      <formula>0</formula>
    </cfRule>
    <cfRule type="cellIs" dxfId="0" priority="24424" operator="equal">
      <formula>0</formula>
    </cfRule>
    <cfRule type="cellIs" dxfId="0" priority="24425" operator="equal">
      <formula>0</formula>
    </cfRule>
    <cfRule type="cellIs" dxfId="0" priority="24426" operator="equal">
      <formula>0</formula>
    </cfRule>
    <cfRule type="cellIs" dxfId="0" priority="24427" operator="equal">
      <formula>0</formula>
    </cfRule>
    <cfRule type="cellIs" dxfId="0" priority="24428" operator="equal">
      <formula>0</formula>
    </cfRule>
    <cfRule type="cellIs" dxfId="0" priority="24429" operator="equal">
      <formula>0</formula>
    </cfRule>
    <cfRule type="cellIs" dxfId="0" priority="24430" operator="equal">
      <formula>0</formula>
    </cfRule>
    <cfRule type="cellIs" dxfId="0" priority="24431" operator="equal">
      <formula>0</formula>
    </cfRule>
    <cfRule type="cellIs" dxfId="0" priority="24432" operator="equal">
      <formula>0</formula>
    </cfRule>
    <cfRule type="cellIs" dxfId="0" priority="24433" operator="equal">
      <formula>0</formula>
    </cfRule>
    <cfRule type="cellIs" dxfId="0" priority="24434" operator="equal">
      <formula>0</formula>
    </cfRule>
    <cfRule type="cellIs" dxfId="0" priority="24435" operator="equal">
      <formula>0</formula>
    </cfRule>
    <cfRule type="cellIs" dxfId="0" priority="24436" operator="equal">
      <formula>0</formula>
    </cfRule>
    <cfRule type="cellIs" dxfId="0" priority="24437" operator="equal">
      <formula>0</formula>
    </cfRule>
    <cfRule type="cellIs" dxfId="0" priority="24438" operator="equal">
      <formula>0</formula>
    </cfRule>
    <cfRule type="cellIs" dxfId="0" priority="24439" operator="equal">
      <formula>0</formula>
    </cfRule>
    <cfRule type="cellIs" dxfId="0" priority="24440" operator="equal">
      <formula>0</formula>
    </cfRule>
    <cfRule type="cellIs" dxfId="0" priority="24441" operator="equal">
      <formula>0</formula>
    </cfRule>
    <cfRule type="cellIs" dxfId="0" priority="24442" operator="equal">
      <formula>0</formula>
    </cfRule>
    <cfRule type="cellIs" dxfId="0" priority="24443" operator="equal">
      <formula>0</formula>
    </cfRule>
    <cfRule type="cellIs" dxfId="0" priority="24444" operator="equal">
      <formula>0</formula>
    </cfRule>
    <cfRule type="cellIs" dxfId="0" priority="24445" operator="equal">
      <formula>0</formula>
    </cfRule>
    <cfRule type="cellIs" dxfId="0" priority="24446" operator="equal">
      <formula>0</formula>
    </cfRule>
    <cfRule type="cellIs" dxfId="0" priority="24447" operator="equal">
      <formula>0</formula>
    </cfRule>
    <cfRule type="cellIs" dxfId="0" priority="24448" operator="equal">
      <formula>0</formula>
    </cfRule>
    <cfRule type="cellIs" dxfId="0" priority="24449" operator="equal">
      <formula>0</formula>
    </cfRule>
    <cfRule type="cellIs" dxfId="0" priority="24450" operator="equal">
      <formula>0</formula>
    </cfRule>
    <cfRule type="cellIs" dxfId="0" priority="24451" operator="equal">
      <formula>0</formula>
    </cfRule>
    <cfRule type="cellIs" dxfId="0" priority="24452" operator="equal">
      <formula>0</formula>
    </cfRule>
    <cfRule type="cellIs" dxfId="0" priority="24453" operator="equal">
      <formula>0</formula>
    </cfRule>
    <cfRule type="cellIs" dxfId="0" priority="24454" operator="equal">
      <formula>0</formula>
    </cfRule>
    <cfRule type="cellIs" dxfId="0" priority="24455" operator="equal">
      <formula>0</formula>
    </cfRule>
    <cfRule type="cellIs" dxfId="0" priority="24456" operator="equal">
      <formula>0</formula>
    </cfRule>
    <cfRule type="cellIs" dxfId="0" priority="24457" operator="equal">
      <formula>0</formula>
    </cfRule>
    <cfRule type="cellIs" dxfId="0" priority="24458" operator="equal">
      <formula>0</formula>
    </cfRule>
    <cfRule type="cellIs" dxfId="0" priority="24459" operator="equal">
      <formula>0</formula>
    </cfRule>
    <cfRule type="cellIs" dxfId="0" priority="24460" operator="equal">
      <formula>0</formula>
    </cfRule>
    <cfRule type="cellIs" dxfId="0" priority="24461" operator="equal">
      <formula>0</formula>
    </cfRule>
    <cfRule type="cellIs" dxfId="0" priority="24462" operator="equal">
      <formula>0</formula>
    </cfRule>
    <cfRule type="cellIs" dxfId="0" priority="24463" operator="equal">
      <formula>0</formula>
    </cfRule>
    <cfRule type="cellIs" dxfId="0" priority="24464" operator="equal">
      <formula>0</formula>
    </cfRule>
    <cfRule type="cellIs" dxfId="0" priority="24465" operator="equal">
      <formula>0</formula>
    </cfRule>
    <cfRule type="cellIs" dxfId="0" priority="24466" operator="equal">
      <formula>0</formula>
    </cfRule>
    <cfRule type="cellIs" dxfId="0" priority="24467" operator="equal">
      <formula>0</formula>
    </cfRule>
    <cfRule type="cellIs" dxfId="0" priority="24468" operator="equal">
      <formula>0</formula>
    </cfRule>
    <cfRule type="cellIs" dxfId="0" priority="24469" operator="equal">
      <formula>0</formula>
    </cfRule>
    <cfRule type="cellIs" dxfId="0" priority="24470" operator="equal">
      <formula>0</formula>
    </cfRule>
    <cfRule type="cellIs" dxfId="0" priority="24471" operator="equal">
      <formula>0</formula>
    </cfRule>
    <cfRule type="cellIs" dxfId="0" priority="24472" operator="equal">
      <formula>0</formula>
    </cfRule>
    <cfRule type="cellIs" dxfId="0" priority="24473" operator="equal">
      <formula>0</formula>
    </cfRule>
    <cfRule type="cellIs" dxfId="0" priority="24474" operator="equal">
      <formula>0</formula>
    </cfRule>
    <cfRule type="cellIs" dxfId="0" priority="24475" operator="equal">
      <formula>0</formula>
    </cfRule>
    <cfRule type="cellIs" dxfId="0" priority="24476" operator="equal">
      <formula>0</formula>
    </cfRule>
    <cfRule type="cellIs" dxfId="0" priority="24477" operator="equal">
      <formula>0</formula>
    </cfRule>
    <cfRule type="cellIs" dxfId="0" priority="24478" operator="equal">
      <formula>0</formula>
    </cfRule>
    <cfRule type="cellIs" dxfId="0" priority="24479" operator="equal">
      <formula>0</formula>
    </cfRule>
    <cfRule type="cellIs" dxfId="0" priority="24480" operator="equal">
      <formula>0</formula>
    </cfRule>
    <cfRule type="cellIs" dxfId="0" priority="24481" operator="equal">
      <formula>0</formula>
    </cfRule>
    <cfRule type="cellIs" dxfId="0" priority="24482" operator="equal">
      <formula>0</formula>
    </cfRule>
    <cfRule type="cellIs" dxfId="0" priority="24483" operator="equal">
      <formula>0</formula>
    </cfRule>
    <cfRule type="cellIs" dxfId="0" priority="24484" operator="equal">
      <formula>0</formula>
    </cfRule>
    <cfRule type="cellIs" dxfId="0" priority="24485" operator="equal">
      <formula>0</formula>
    </cfRule>
    <cfRule type="cellIs" dxfId="0" priority="24486" operator="equal">
      <formula>0</formula>
    </cfRule>
    <cfRule type="cellIs" dxfId="0" priority="24487" operator="equal">
      <formula>0</formula>
    </cfRule>
    <cfRule type="cellIs" dxfId="0" priority="24488" operator="equal">
      <formula>0</formula>
    </cfRule>
  </conditionalFormatting>
  <conditionalFormatting sqref="D442:D443">
    <cfRule type="cellIs" dxfId="0" priority="24192" operator="equal">
      <formula>0</formula>
    </cfRule>
    <cfRule type="cellIs" dxfId="0" priority="24191" operator="equal">
      <formula>0</formula>
    </cfRule>
    <cfRule type="cellIs" dxfId="0" priority="24190" operator="equal">
      <formula>0</formula>
    </cfRule>
    <cfRule type="cellIs" dxfId="0" priority="24189" operator="equal">
      <formula>0</formula>
    </cfRule>
    <cfRule type="cellIs" dxfId="0" priority="24188" operator="equal">
      <formula>0</formula>
    </cfRule>
    <cfRule type="cellIs" dxfId="0" priority="24187" operator="equal">
      <formula>0</formula>
    </cfRule>
    <cfRule type="cellIs" dxfId="0" priority="24186" operator="equal">
      <formula>0</formula>
    </cfRule>
    <cfRule type="cellIs" dxfId="0" priority="24185" operator="equal">
      <formula>0</formula>
    </cfRule>
    <cfRule type="cellIs" dxfId="0" priority="24184" operator="equal">
      <formula>0</formula>
    </cfRule>
    <cfRule type="cellIs" dxfId="0" priority="24183" operator="equal">
      <formula>0</formula>
    </cfRule>
    <cfRule type="cellIs" dxfId="0" priority="24182" operator="equal">
      <formula>0</formula>
    </cfRule>
    <cfRule type="cellIs" dxfId="0" priority="24181" operator="equal">
      <formula>0</formula>
    </cfRule>
    <cfRule type="cellIs" dxfId="0" priority="24180" operator="equal">
      <formula>0</formula>
    </cfRule>
    <cfRule type="cellIs" dxfId="0" priority="24179" operator="equal">
      <formula>0</formula>
    </cfRule>
    <cfRule type="cellIs" dxfId="0" priority="24178" operator="equal">
      <formula>0</formula>
    </cfRule>
    <cfRule type="cellIs" dxfId="0" priority="24177" operator="equal">
      <formula>0</formula>
    </cfRule>
    <cfRule type="cellIs" dxfId="0" priority="24176" operator="equal">
      <formula>0</formula>
    </cfRule>
    <cfRule type="cellIs" dxfId="0" priority="24175" operator="equal">
      <formula>0</formula>
    </cfRule>
    <cfRule type="cellIs" dxfId="0" priority="24174" operator="equal">
      <formula>0</formula>
    </cfRule>
    <cfRule type="cellIs" dxfId="0" priority="24173" operator="equal">
      <formula>0</formula>
    </cfRule>
    <cfRule type="cellIs" dxfId="0" priority="24172" operator="equal">
      <formula>0</formula>
    </cfRule>
    <cfRule type="cellIs" dxfId="0" priority="24171" operator="equal">
      <formula>0</formula>
    </cfRule>
    <cfRule type="cellIs" dxfId="0" priority="24170" operator="equal">
      <formula>0</formula>
    </cfRule>
    <cfRule type="cellIs" dxfId="0" priority="24169" operator="equal">
      <formula>0</formula>
    </cfRule>
    <cfRule type="cellIs" dxfId="0" priority="24168" operator="equal">
      <formula>0</formula>
    </cfRule>
    <cfRule type="cellIs" dxfId="0" priority="24167" operator="equal">
      <formula>0</formula>
    </cfRule>
    <cfRule type="cellIs" dxfId="0" priority="24166" operator="equal">
      <formula>0</formula>
    </cfRule>
    <cfRule type="cellIs" dxfId="0" priority="24165" operator="equal">
      <formula>0</formula>
    </cfRule>
    <cfRule type="cellIs" dxfId="0" priority="24164" operator="equal">
      <formula>0</formula>
    </cfRule>
    <cfRule type="cellIs" dxfId="0" priority="24163" operator="equal">
      <formula>0</formula>
    </cfRule>
    <cfRule type="cellIs" dxfId="0" priority="24162" operator="equal">
      <formula>0</formula>
    </cfRule>
    <cfRule type="cellIs" dxfId="0" priority="24161" operator="equal">
      <formula>0</formula>
    </cfRule>
    <cfRule type="cellIs" dxfId="0" priority="24160" operator="equal">
      <formula>0</formula>
    </cfRule>
    <cfRule type="cellIs" dxfId="0" priority="24159" operator="equal">
      <formula>0</formula>
    </cfRule>
    <cfRule type="cellIs" dxfId="0" priority="24158" operator="equal">
      <formula>0</formula>
    </cfRule>
    <cfRule type="cellIs" dxfId="0" priority="24157" operator="equal">
      <formula>0</formula>
    </cfRule>
    <cfRule type="cellIs" dxfId="0" priority="24156" operator="equal">
      <formula>0</formula>
    </cfRule>
    <cfRule type="cellIs" dxfId="0" priority="24155" operator="equal">
      <formula>0</formula>
    </cfRule>
    <cfRule type="cellIs" dxfId="0" priority="24154" operator="equal">
      <formula>0</formula>
    </cfRule>
    <cfRule type="cellIs" dxfId="0" priority="24153" operator="equal">
      <formula>0</formula>
    </cfRule>
    <cfRule type="cellIs" dxfId="0" priority="24152" operator="equal">
      <formula>0</formula>
    </cfRule>
    <cfRule type="cellIs" dxfId="0" priority="24151" operator="equal">
      <formula>0</formula>
    </cfRule>
    <cfRule type="cellIs" dxfId="0" priority="24150" operator="equal">
      <formula>0</formula>
    </cfRule>
    <cfRule type="cellIs" dxfId="0" priority="24149" operator="equal">
      <formula>0</formula>
    </cfRule>
    <cfRule type="cellIs" dxfId="0" priority="24148" operator="equal">
      <formula>0</formula>
    </cfRule>
    <cfRule type="cellIs" dxfId="0" priority="24147" operator="equal">
      <formula>0</formula>
    </cfRule>
    <cfRule type="cellIs" dxfId="0" priority="24146" operator="equal">
      <formula>0</formula>
    </cfRule>
    <cfRule type="cellIs" dxfId="0" priority="24145" operator="equal">
      <formula>0</formula>
    </cfRule>
    <cfRule type="cellIs" dxfId="0" priority="24144" operator="equal">
      <formula>0</formula>
    </cfRule>
    <cfRule type="cellIs" dxfId="0" priority="24143" operator="equal">
      <formula>0</formula>
    </cfRule>
    <cfRule type="cellIs" dxfId="0" priority="24142" operator="equal">
      <formula>0</formula>
    </cfRule>
    <cfRule type="cellIs" dxfId="0" priority="24141" operator="equal">
      <formula>0</formula>
    </cfRule>
    <cfRule type="cellIs" dxfId="0" priority="24140" operator="equal">
      <formula>0</formula>
    </cfRule>
    <cfRule type="cellIs" dxfId="0" priority="24139" operator="equal">
      <formula>0</formula>
    </cfRule>
    <cfRule type="cellIs" dxfId="0" priority="24138" operator="equal">
      <formula>0</formula>
    </cfRule>
    <cfRule type="cellIs" dxfId="0" priority="24137" operator="equal">
      <formula>0</formula>
    </cfRule>
    <cfRule type="cellIs" dxfId="0" priority="24136" operator="equal">
      <formula>0</formula>
    </cfRule>
    <cfRule type="cellIs" dxfId="0" priority="24135" operator="equal">
      <formula>0</formula>
    </cfRule>
    <cfRule type="cellIs" dxfId="0" priority="24134" operator="equal">
      <formula>0</formula>
    </cfRule>
    <cfRule type="cellIs" dxfId="0" priority="24133" operator="equal">
      <formula>0</formula>
    </cfRule>
    <cfRule type="cellIs" dxfId="0" priority="24132" operator="equal">
      <formula>0</formula>
    </cfRule>
    <cfRule type="cellIs" dxfId="0" priority="24131" operator="equal">
      <formula>0</formula>
    </cfRule>
    <cfRule type="cellIs" dxfId="0" priority="24130" operator="equal">
      <formula>0</formula>
    </cfRule>
    <cfRule type="cellIs" dxfId="0" priority="24129" operator="equal">
      <formula>0</formula>
    </cfRule>
    <cfRule type="cellIs" dxfId="0" priority="24128" operator="equal">
      <formula>0</formula>
    </cfRule>
    <cfRule type="cellIs" dxfId="0" priority="24127" operator="equal">
      <formula>0</formula>
    </cfRule>
    <cfRule type="cellIs" dxfId="0" priority="24126" operator="equal">
      <formula>0</formula>
    </cfRule>
    <cfRule type="cellIs" dxfId="0" priority="24125" operator="equal">
      <formula>0</formula>
    </cfRule>
    <cfRule type="cellIs" dxfId="0" priority="24124" operator="equal">
      <formula>0</formula>
    </cfRule>
    <cfRule type="cellIs" dxfId="0" priority="24123" operator="equal">
      <formula>0</formula>
    </cfRule>
    <cfRule type="cellIs" dxfId="0" priority="24122" operator="equal">
      <formula>0</formula>
    </cfRule>
    <cfRule type="cellIs" dxfId="0" priority="24121" operator="equal">
      <formula>0</formula>
    </cfRule>
    <cfRule type="cellIs" dxfId="0" priority="24120" operator="equal">
      <formula>0</formula>
    </cfRule>
    <cfRule type="cellIs" dxfId="0" priority="24119" operator="equal">
      <formula>0</formula>
    </cfRule>
    <cfRule type="cellIs" dxfId="0" priority="24118" operator="equal">
      <formula>0</formula>
    </cfRule>
    <cfRule type="cellIs" dxfId="0" priority="24117" operator="equal">
      <formula>0</formula>
    </cfRule>
    <cfRule type="cellIs" dxfId="0" priority="24116" operator="equal">
      <formula>0</formula>
    </cfRule>
    <cfRule type="cellIs" dxfId="0" priority="24115" operator="equal">
      <formula>0</formula>
    </cfRule>
    <cfRule type="cellIs" dxfId="0" priority="24114" operator="equal">
      <formula>0</formula>
    </cfRule>
    <cfRule type="cellIs" dxfId="0" priority="24113" operator="equal">
      <formula>0</formula>
    </cfRule>
    <cfRule type="cellIs" dxfId="0" priority="24112" operator="equal">
      <formula>0</formula>
    </cfRule>
    <cfRule type="cellIs" dxfId="0" priority="24111" operator="equal">
      <formula>0</formula>
    </cfRule>
    <cfRule type="cellIs" dxfId="0" priority="24110" operator="equal">
      <formula>0</formula>
    </cfRule>
    <cfRule type="cellIs" dxfId="0" priority="24109" operator="equal">
      <formula>0</formula>
    </cfRule>
    <cfRule type="cellIs" dxfId="0" priority="24108" operator="equal">
      <formula>0</formula>
    </cfRule>
    <cfRule type="cellIs" dxfId="0" priority="24107" operator="equal">
      <formula>0</formula>
    </cfRule>
    <cfRule type="cellIs" dxfId="0" priority="24106" operator="equal">
      <formula>0</formula>
    </cfRule>
    <cfRule type="cellIs" dxfId="0" priority="24105" operator="equal">
      <formula>0</formula>
    </cfRule>
    <cfRule type="cellIs" dxfId="0" priority="24104" operator="equal">
      <formula>0</formula>
    </cfRule>
    <cfRule type="cellIs" dxfId="0" priority="24103" operator="equal">
      <formula>0</formula>
    </cfRule>
    <cfRule type="cellIs" dxfId="0" priority="24102" operator="equal">
      <formula>0</formula>
    </cfRule>
    <cfRule type="cellIs" dxfId="0" priority="24101" operator="equal">
      <formula>0</formula>
    </cfRule>
    <cfRule type="cellIs" dxfId="0" priority="24100" operator="equal">
      <formula>0</formula>
    </cfRule>
    <cfRule type="cellIs" dxfId="0" priority="24099" operator="equal">
      <formula>0</formula>
    </cfRule>
    <cfRule type="cellIs" dxfId="0" priority="24098" operator="equal">
      <formula>0</formula>
    </cfRule>
    <cfRule type="cellIs" dxfId="0" priority="24097" operator="equal">
      <formula>0</formula>
    </cfRule>
  </conditionalFormatting>
  <conditionalFormatting sqref="D451:D452">
    <cfRule type="cellIs" dxfId="0" priority="23609" operator="equal">
      <formula>0</formula>
    </cfRule>
    <cfRule type="cellIs" dxfId="0" priority="23610" operator="equal">
      <formula>0</formula>
    </cfRule>
    <cfRule type="cellIs" dxfId="0" priority="23611" operator="equal">
      <formula>0</formula>
    </cfRule>
    <cfRule type="cellIs" dxfId="0" priority="23612" operator="equal">
      <formula>0</formula>
    </cfRule>
    <cfRule type="cellIs" dxfId="0" priority="23613" operator="equal">
      <formula>0</formula>
    </cfRule>
    <cfRule type="cellIs" dxfId="0" priority="23614" operator="equal">
      <formula>0</formula>
    </cfRule>
    <cfRule type="cellIs" dxfId="0" priority="23615" operator="equal">
      <formula>0</formula>
    </cfRule>
    <cfRule type="cellIs" dxfId="0" priority="23616" operator="equal">
      <formula>0</formula>
    </cfRule>
    <cfRule type="cellIs" dxfId="0" priority="23617" operator="equal">
      <formula>0</formula>
    </cfRule>
    <cfRule type="cellIs" dxfId="0" priority="23618" operator="equal">
      <formula>0</formula>
    </cfRule>
    <cfRule type="cellIs" dxfId="0" priority="23619" operator="equal">
      <formula>0</formula>
    </cfRule>
    <cfRule type="cellIs" dxfId="0" priority="23620" operator="equal">
      <formula>0</formula>
    </cfRule>
    <cfRule type="cellIs" dxfId="0" priority="23621" operator="equal">
      <formula>0</formula>
    </cfRule>
    <cfRule type="cellIs" dxfId="0" priority="23622" operator="equal">
      <formula>0</formula>
    </cfRule>
    <cfRule type="cellIs" dxfId="0" priority="23623" operator="equal">
      <formula>0</formula>
    </cfRule>
    <cfRule type="cellIs" dxfId="0" priority="23624" operator="equal">
      <formula>0</formula>
    </cfRule>
    <cfRule type="cellIs" dxfId="0" priority="23625" operator="equal">
      <formula>0</formula>
    </cfRule>
    <cfRule type="cellIs" dxfId="0" priority="23626" operator="equal">
      <formula>0</formula>
    </cfRule>
    <cfRule type="cellIs" dxfId="0" priority="23627" operator="equal">
      <formula>0</formula>
    </cfRule>
    <cfRule type="cellIs" dxfId="0" priority="23628" operator="equal">
      <formula>0</formula>
    </cfRule>
    <cfRule type="cellIs" dxfId="0" priority="23629" operator="equal">
      <formula>0</formula>
    </cfRule>
    <cfRule type="cellIs" dxfId="0" priority="23630" operator="equal">
      <formula>0</formula>
    </cfRule>
    <cfRule type="cellIs" dxfId="0" priority="23631" operator="equal">
      <formula>0</formula>
    </cfRule>
    <cfRule type="cellIs" dxfId="0" priority="23632" operator="equal">
      <formula>0</formula>
    </cfRule>
    <cfRule type="cellIs" dxfId="0" priority="23633" operator="equal">
      <formula>0</formula>
    </cfRule>
    <cfRule type="cellIs" dxfId="0" priority="23634" operator="equal">
      <formula>0</formula>
    </cfRule>
    <cfRule type="cellIs" dxfId="0" priority="23635" operator="equal">
      <formula>0</formula>
    </cfRule>
    <cfRule type="cellIs" dxfId="0" priority="23636" operator="equal">
      <formula>0</formula>
    </cfRule>
    <cfRule type="cellIs" dxfId="0" priority="23637" operator="equal">
      <formula>0</formula>
    </cfRule>
    <cfRule type="cellIs" dxfId="0" priority="23638" operator="equal">
      <formula>0</formula>
    </cfRule>
    <cfRule type="cellIs" dxfId="0" priority="23639" operator="equal">
      <formula>0</formula>
    </cfRule>
    <cfRule type="cellIs" dxfId="0" priority="23640" operator="equal">
      <formula>0</formula>
    </cfRule>
    <cfRule type="cellIs" dxfId="0" priority="23641" operator="equal">
      <formula>0</formula>
    </cfRule>
    <cfRule type="cellIs" dxfId="0" priority="23642" operator="equal">
      <formula>0</formula>
    </cfRule>
    <cfRule type="cellIs" dxfId="0" priority="23643" operator="equal">
      <formula>0</formula>
    </cfRule>
    <cfRule type="cellIs" dxfId="0" priority="23644" operator="equal">
      <formula>0</formula>
    </cfRule>
    <cfRule type="cellIs" dxfId="0" priority="23645" operator="equal">
      <formula>0</formula>
    </cfRule>
    <cfRule type="cellIs" dxfId="0" priority="23646" operator="equal">
      <formula>0</formula>
    </cfRule>
    <cfRule type="cellIs" dxfId="0" priority="23647" operator="equal">
      <formula>0</formula>
    </cfRule>
    <cfRule type="cellIs" dxfId="0" priority="23648" operator="equal">
      <formula>0</formula>
    </cfRule>
    <cfRule type="cellIs" dxfId="0" priority="23649" operator="equal">
      <formula>0</formula>
    </cfRule>
    <cfRule type="cellIs" dxfId="0" priority="23650" operator="equal">
      <formula>0</formula>
    </cfRule>
    <cfRule type="cellIs" dxfId="0" priority="23651" operator="equal">
      <formula>0</formula>
    </cfRule>
    <cfRule type="cellIs" dxfId="0" priority="23652" operator="equal">
      <formula>0</formula>
    </cfRule>
    <cfRule type="cellIs" dxfId="0" priority="23653" operator="equal">
      <formula>0</formula>
    </cfRule>
    <cfRule type="cellIs" dxfId="0" priority="23654" operator="equal">
      <formula>0</formula>
    </cfRule>
    <cfRule type="cellIs" dxfId="0" priority="23655" operator="equal">
      <formula>0</formula>
    </cfRule>
    <cfRule type="cellIs" dxfId="0" priority="23656" operator="equal">
      <formula>0</formula>
    </cfRule>
    <cfRule type="cellIs" dxfId="0" priority="23657" operator="equal">
      <formula>0</formula>
    </cfRule>
    <cfRule type="cellIs" dxfId="0" priority="23658" operator="equal">
      <formula>0</formula>
    </cfRule>
    <cfRule type="cellIs" dxfId="0" priority="23659" operator="equal">
      <formula>0</formula>
    </cfRule>
    <cfRule type="cellIs" dxfId="0" priority="23660" operator="equal">
      <formula>0</formula>
    </cfRule>
    <cfRule type="cellIs" dxfId="0" priority="23661" operator="equal">
      <formula>0</formula>
    </cfRule>
    <cfRule type="cellIs" dxfId="0" priority="23662" operator="equal">
      <formula>0</formula>
    </cfRule>
    <cfRule type="cellIs" dxfId="0" priority="23663" operator="equal">
      <formula>0</formula>
    </cfRule>
    <cfRule type="cellIs" dxfId="0" priority="23664" operator="equal">
      <formula>0</formula>
    </cfRule>
    <cfRule type="cellIs" dxfId="0" priority="23665" operator="equal">
      <formula>0</formula>
    </cfRule>
    <cfRule type="cellIs" dxfId="0" priority="23666" operator="equal">
      <formula>0</formula>
    </cfRule>
    <cfRule type="cellIs" dxfId="0" priority="23667" operator="equal">
      <formula>0</formula>
    </cfRule>
    <cfRule type="cellIs" dxfId="0" priority="23668" operator="equal">
      <formula>0</formula>
    </cfRule>
    <cfRule type="cellIs" dxfId="0" priority="23669" operator="equal">
      <formula>0</formula>
    </cfRule>
    <cfRule type="cellIs" dxfId="0" priority="23670" operator="equal">
      <formula>0</formula>
    </cfRule>
    <cfRule type="cellIs" dxfId="0" priority="23671" operator="equal">
      <formula>0</formula>
    </cfRule>
    <cfRule type="cellIs" dxfId="0" priority="23672" operator="equal">
      <formula>0</formula>
    </cfRule>
    <cfRule type="cellIs" dxfId="0" priority="23673" operator="equal">
      <formula>0</formula>
    </cfRule>
    <cfRule type="cellIs" dxfId="0" priority="23674" operator="equal">
      <formula>0</formula>
    </cfRule>
    <cfRule type="cellIs" dxfId="0" priority="23675" operator="equal">
      <formula>0</formula>
    </cfRule>
    <cfRule type="cellIs" dxfId="0" priority="23676" operator="equal">
      <formula>0</formula>
    </cfRule>
    <cfRule type="cellIs" dxfId="0" priority="23677" operator="equal">
      <formula>0</formula>
    </cfRule>
    <cfRule type="cellIs" dxfId="0" priority="23678" operator="equal">
      <formula>0</formula>
    </cfRule>
    <cfRule type="cellIs" dxfId="0" priority="23679" operator="equal">
      <formula>0</formula>
    </cfRule>
    <cfRule type="cellIs" dxfId="0" priority="23680" operator="equal">
      <formula>0</formula>
    </cfRule>
    <cfRule type="cellIs" dxfId="0" priority="23681" operator="equal">
      <formula>0</formula>
    </cfRule>
    <cfRule type="cellIs" dxfId="0" priority="23682" operator="equal">
      <formula>0</formula>
    </cfRule>
    <cfRule type="cellIs" dxfId="0" priority="23683" operator="equal">
      <formula>0</formula>
    </cfRule>
    <cfRule type="cellIs" dxfId="0" priority="23684" operator="equal">
      <formula>0</formula>
    </cfRule>
    <cfRule type="cellIs" dxfId="0" priority="23685" operator="equal">
      <formula>0</formula>
    </cfRule>
    <cfRule type="cellIs" dxfId="0" priority="23686" operator="equal">
      <formula>0</formula>
    </cfRule>
    <cfRule type="cellIs" dxfId="0" priority="23687" operator="equal">
      <formula>0</formula>
    </cfRule>
    <cfRule type="cellIs" dxfId="0" priority="23688" operator="equal">
      <formula>0</formula>
    </cfRule>
    <cfRule type="cellIs" dxfId="0" priority="23689" operator="equal">
      <formula>0</formula>
    </cfRule>
    <cfRule type="cellIs" dxfId="0" priority="23690" operator="equal">
      <formula>0</formula>
    </cfRule>
    <cfRule type="cellIs" dxfId="0" priority="23691" operator="equal">
      <formula>0</formula>
    </cfRule>
    <cfRule type="cellIs" dxfId="0" priority="23692" operator="equal">
      <formula>0</formula>
    </cfRule>
    <cfRule type="cellIs" dxfId="0" priority="23693" operator="equal">
      <formula>0</formula>
    </cfRule>
    <cfRule type="cellIs" dxfId="0" priority="23694" operator="equal">
      <formula>0</formula>
    </cfRule>
    <cfRule type="cellIs" dxfId="0" priority="23695" operator="equal">
      <formula>0</formula>
    </cfRule>
    <cfRule type="cellIs" dxfId="0" priority="23696" operator="equal">
      <formula>0</formula>
    </cfRule>
    <cfRule type="cellIs" dxfId="0" priority="23697" operator="equal">
      <formula>0</formula>
    </cfRule>
    <cfRule type="cellIs" dxfId="0" priority="23698" operator="equal">
      <formula>0</formula>
    </cfRule>
    <cfRule type="cellIs" dxfId="0" priority="23699" operator="equal">
      <formula>0</formula>
    </cfRule>
    <cfRule type="cellIs" dxfId="0" priority="23700" operator="equal">
      <formula>0</formula>
    </cfRule>
    <cfRule type="cellIs" dxfId="0" priority="23701" operator="equal">
      <formula>0</formula>
    </cfRule>
    <cfRule type="cellIs" dxfId="0" priority="23702" operator="equal">
      <formula>0</formula>
    </cfRule>
    <cfRule type="cellIs" dxfId="0" priority="23703" operator="equal">
      <formula>0</formula>
    </cfRule>
    <cfRule type="cellIs" dxfId="0" priority="23704" operator="equal">
      <formula>0</formula>
    </cfRule>
  </conditionalFormatting>
  <conditionalFormatting sqref="D453:D454">
    <cfRule type="cellIs" dxfId="0" priority="23705" operator="equal">
      <formula>0</formula>
    </cfRule>
    <cfRule type="cellIs" dxfId="0" priority="23706" operator="equal">
      <formula>0</formula>
    </cfRule>
    <cfRule type="cellIs" dxfId="0" priority="23707" operator="equal">
      <formula>0</formula>
    </cfRule>
    <cfRule type="cellIs" dxfId="0" priority="23708" operator="equal">
      <formula>0</formula>
    </cfRule>
    <cfRule type="cellIs" dxfId="0" priority="23709" operator="equal">
      <formula>0</formula>
    </cfRule>
    <cfRule type="cellIs" dxfId="0" priority="23710" operator="equal">
      <formula>0</formula>
    </cfRule>
    <cfRule type="cellIs" dxfId="0" priority="23711" operator="equal">
      <formula>0</formula>
    </cfRule>
    <cfRule type="cellIs" dxfId="0" priority="23712" operator="equal">
      <formula>0</formula>
    </cfRule>
    <cfRule type="cellIs" dxfId="0" priority="23713" operator="equal">
      <formula>0</formula>
    </cfRule>
    <cfRule type="cellIs" dxfId="0" priority="23714" operator="equal">
      <formula>0</formula>
    </cfRule>
    <cfRule type="cellIs" dxfId="0" priority="23715" operator="equal">
      <formula>0</formula>
    </cfRule>
    <cfRule type="cellIs" dxfId="0" priority="23716" operator="equal">
      <formula>0</formula>
    </cfRule>
    <cfRule type="cellIs" dxfId="0" priority="23717" operator="equal">
      <formula>0</formula>
    </cfRule>
    <cfRule type="cellIs" dxfId="0" priority="23718" operator="equal">
      <formula>0</formula>
    </cfRule>
    <cfRule type="cellIs" dxfId="0" priority="23719" operator="equal">
      <formula>0</formula>
    </cfRule>
    <cfRule type="cellIs" dxfId="0" priority="23720" operator="equal">
      <formula>0</formula>
    </cfRule>
    <cfRule type="cellIs" dxfId="0" priority="23721" operator="equal">
      <formula>0</formula>
    </cfRule>
    <cfRule type="cellIs" dxfId="0" priority="23722" operator="equal">
      <formula>0</formula>
    </cfRule>
    <cfRule type="cellIs" dxfId="0" priority="23723" operator="equal">
      <formula>0</formula>
    </cfRule>
    <cfRule type="cellIs" dxfId="0" priority="23724" operator="equal">
      <formula>0</formula>
    </cfRule>
    <cfRule type="cellIs" dxfId="0" priority="23725" operator="equal">
      <formula>0</formula>
    </cfRule>
    <cfRule type="cellIs" dxfId="0" priority="23726" operator="equal">
      <formula>0</formula>
    </cfRule>
    <cfRule type="cellIs" dxfId="0" priority="23727" operator="equal">
      <formula>0</formula>
    </cfRule>
    <cfRule type="cellIs" dxfId="0" priority="23728" operator="equal">
      <formula>0</formula>
    </cfRule>
    <cfRule type="cellIs" dxfId="0" priority="23729" operator="equal">
      <formula>0</formula>
    </cfRule>
    <cfRule type="cellIs" dxfId="0" priority="23730" operator="equal">
      <formula>0</formula>
    </cfRule>
    <cfRule type="cellIs" dxfId="0" priority="23731" operator="equal">
      <formula>0</formula>
    </cfRule>
    <cfRule type="cellIs" dxfId="0" priority="23732" operator="equal">
      <formula>0</formula>
    </cfRule>
    <cfRule type="cellIs" dxfId="0" priority="23733" operator="equal">
      <formula>0</formula>
    </cfRule>
    <cfRule type="cellIs" dxfId="0" priority="23734" operator="equal">
      <formula>0</formula>
    </cfRule>
    <cfRule type="cellIs" dxfId="0" priority="23735" operator="equal">
      <formula>0</formula>
    </cfRule>
    <cfRule type="cellIs" dxfId="0" priority="23736" operator="equal">
      <formula>0</formula>
    </cfRule>
    <cfRule type="cellIs" dxfId="0" priority="23737" operator="equal">
      <formula>0</formula>
    </cfRule>
    <cfRule type="cellIs" dxfId="0" priority="23738" operator="equal">
      <formula>0</formula>
    </cfRule>
    <cfRule type="cellIs" dxfId="0" priority="23739" operator="equal">
      <formula>0</formula>
    </cfRule>
    <cfRule type="cellIs" dxfId="0" priority="23740" operator="equal">
      <formula>0</formula>
    </cfRule>
    <cfRule type="cellIs" dxfId="0" priority="23741" operator="equal">
      <formula>0</formula>
    </cfRule>
    <cfRule type="cellIs" dxfId="0" priority="23742" operator="equal">
      <formula>0</formula>
    </cfRule>
    <cfRule type="cellIs" dxfId="0" priority="23743" operator="equal">
      <formula>0</formula>
    </cfRule>
    <cfRule type="cellIs" dxfId="0" priority="23744" operator="equal">
      <formula>0</formula>
    </cfRule>
    <cfRule type="cellIs" dxfId="0" priority="23745" operator="equal">
      <formula>0</formula>
    </cfRule>
    <cfRule type="cellIs" dxfId="0" priority="23746" operator="equal">
      <formula>0</formula>
    </cfRule>
    <cfRule type="cellIs" dxfId="0" priority="23747" operator="equal">
      <formula>0</formula>
    </cfRule>
    <cfRule type="cellIs" dxfId="0" priority="23748" operator="equal">
      <formula>0</formula>
    </cfRule>
    <cfRule type="cellIs" dxfId="0" priority="23749" operator="equal">
      <formula>0</formula>
    </cfRule>
    <cfRule type="cellIs" dxfId="0" priority="23750" operator="equal">
      <formula>0</formula>
    </cfRule>
    <cfRule type="cellIs" dxfId="0" priority="23751" operator="equal">
      <formula>0</formula>
    </cfRule>
    <cfRule type="cellIs" dxfId="0" priority="23752" operator="equal">
      <formula>0</formula>
    </cfRule>
    <cfRule type="cellIs" dxfId="0" priority="23753" operator="equal">
      <formula>0</formula>
    </cfRule>
    <cfRule type="cellIs" dxfId="0" priority="23754" operator="equal">
      <formula>0</formula>
    </cfRule>
    <cfRule type="cellIs" dxfId="0" priority="23755" operator="equal">
      <formula>0</formula>
    </cfRule>
    <cfRule type="cellIs" dxfId="0" priority="23756" operator="equal">
      <formula>0</formula>
    </cfRule>
    <cfRule type="cellIs" dxfId="0" priority="23757" operator="equal">
      <formula>0</formula>
    </cfRule>
    <cfRule type="cellIs" dxfId="0" priority="23758" operator="equal">
      <formula>0</formula>
    </cfRule>
    <cfRule type="cellIs" dxfId="0" priority="23759" operator="equal">
      <formula>0</formula>
    </cfRule>
    <cfRule type="cellIs" dxfId="0" priority="23760" operator="equal">
      <formula>0</formula>
    </cfRule>
    <cfRule type="cellIs" dxfId="0" priority="23761" operator="equal">
      <formula>0</formula>
    </cfRule>
    <cfRule type="cellIs" dxfId="0" priority="23762" operator="equal">
      <formula>0</formula>
    </cfRule>
    <cfRule type="cellIs" dxfId="0" priority="23763" operator="equal">
      <formula>0</formula>
    </cfRule>
    <cfRule type="cellIs" dxfId="0" priority="23764" operator="equal">
      <formula>0</formula>
    </cfRule>
    <cfRule type="cellIs" dxfId="0" priority="23765" operator="equal">
      <formula>0</formula>
    </cfRule>
    <cfRule type="cellIs" dxfId="0" priority="23766" operator="equal">
      <formula>0</formula>
    </cfRule>
    <cfRule type="cellIs" dxfId="0" priority="23767" operator="equal">
      <formula>0</formula>
    </cfRule>
    <cfRule type="cellIs" dxfId="0" priority="23768" operator="equal">
      <formula>0</formula>
    </cfRule>
    <cfRule type="cellIs" dxfId="0" priority="23769" operator="equal">
      <formula>0</formula>
    </cfRule>
    <cfRule type="cellIs" dxfId="0" priority="23770" operator="equal">
      <formula>0</formula>
    </cfRule>
    <cfRule type="cellIs" dxfId="0" priority="23771" operator="equal">
      <formula>0</formula>
    </cfRule>
    <cfRule type="cellIs" dxfId="0" priority="23772" operator="equal">
      <formula>0</formula>
    </cfRule>
    <cfRule type="cellIs" dxfId="0" priority="23773" operator="equal">
      <formula>0</formula>
    </cfRule>
    <cfRule type="cellIs" dxfId="0" priority="23774" operator="equal">
      <formula>0</formula>
    </cfRule>
    <cfRule type="cellIs" dxfId="0" priority="23775" operator="equal">
      <formula>0</formula>
    </cfRule>
    <cfRule type="cellIs" dxfId="0" priority="23776" operator="equal">
      <formula>0</formula>
    </cfRule>
    <cfRule type="cellIs" dxfId="0" priority="23777" operator="equal">
      <formula>0</formula>
    </cfRule>
    <cfRule type="cellIs" dxfId="0" priority="23778" operator="equal">
      <formula>0</formula>
    </cfRule>
    <cfRule type="cellIs" dxfId="0" priority="23779" operator="equal">
      <formula>0</formula>
    </cfRule>
    <cfRule type="cellIs" dxfId="0" priority="23780" operator="equal">
      <formula>0</formula>
    </cfRule>
    <cfRule type="cellIs" dxfId="0" priority="23781" operator="equal">
      <formula>0</formula>
    </cfRule>
    <cfRule type="cellIs" dxfId="0" priority="23782" operator="equal">
      <formula>0</formula>
    </cfRule>
    <cfRule type="cellIs" dxfId="0" priority="23783" operator="equal">
      <formula>0</formula>
    </cfRule>
    <cfRule type="cellIs" dxfId="0" priority="23784" operator="equal">
      <formula>0</formula>
    </cfRule>
    <cfRule type="cellIs" dxfId="0" priority="23785" operator="equal">
      <formula>0</formula>
    </cfRule>
    <cfRule type="cellIs" dxfId="0" priority="23786" operator="equal">
      <formula>0</formula>
    </cfRule>
    <cfRule type="cellIs" dxfId="0" priority="23787" operator="equal">
      <formula>0</formula>
    </cfRule>
    <cfRule type="cellIs" dxfId="0" priority="23788" operator="equal">
      <formula>0</formula>
    </cfRule>
    <cfRule type="cellIs" dxfId="0" priority="23789" operator="equal">
      <formula>0</formula>
    </cfRule>
    <cfRule type="cellIs" dxfId="0" priority="23790" operator="equal">
      <formula>0</formula>
    </cfRule>
    <cfRule type="cellIs" dxfId="0" priority="23791" operator="equal">
      <formula>0</formula>
    </cfRule>
    <cfRule type="cellIs" dxfId="0" priority="23792" operator="equal">
      <formula>0</formula>
    </cfRule>
    <cfRule type="cellIs" dxfId="0" priority="23793" operator="equal">
      <formula>0</formula>
    </cfRule>
    <cfRule type="cellIs" dxfId="0" priority="23794" operator="equal">
      <formula>0</formula>
    </cfRule>
    <cfRule type="cellIs" dxfId="0" priority="23795" operator="equal">
      <formula>0</formula>
    </cfRule>
    <cfRule type="cellIs" dxfId="0" priority="23796" operator="equal">
      <formula>0</formula>
    </cfRule>
    <cfRule type="cellIs" dxfId="0" priority="23797" operator="equal">
      <formula>0</formula>
    </cfRule>
    <cfRule type="cellIs" dxfId="0" priority="23798" operator="equal">
      <formula>0</formula>
    </cfRule>
    <cfRule type="cellIs" dxfId="0" priority="23799" operator="equal">
      <formula>0</formula>
    </cfRule>
    <cfRule type="cellIs" dxfId="0" priority="23800" operator="equal">
      <formula>0</formula>
    </cfRule>
  </conditionalFormatting>
  <conditionalFormatting sqref="D465:D466">
    <cfRule type="cellIs" dxfId="0" priority="22737" operator="equal">
      <formula>0</formula>
    </cfRule>
    <cfRule type="cellIs" dxfId="0" priority="22738" operator="equal">
      <formula>0</formula>
    </cfRule>
    <cfRule type="cellIs" dxfId="0" priority="22739" operator="equal">
      <formula>0</formula>
    </cfRule>
    <cfRule type="cellIs" dxfId="0" priority="22740" operator="equal">
      <formula>0</formula>
    </cfRule>
    <cfRule type="cellIs" dxfId="0" priority="22741" operator="equal">
      <formula>0</formula>
    </cfRule>
    <cfRule type="cellIs" dxfId="0" priority="22742" operator="equal">
      <formula>0</formula>
    </cfRule>
    <cfRule type="cellIs" dxfId="0" priority="22743" operator="equal">
      <formula>0</formula>
    </cfRule>
    <cfRule type="cellIs" dxfId="0" priority="22744" operator="equal">
      <formula>0</formula>
    </cfRule>
    <cfRule type="cellIs" dxfId="0" priority="22745" operator="equal">
      <formula>0</formula>
    </cfRule>
    <cfRule type="cellIs" dxfId="0" priority="22746" operator="equal">
      <formula>0</formula>
    </cfRule>
    <cfRule type="cellIs" dxfId="0" priority="22747" operator="equal">
      <formula>0</formula>
    </cfRule>
    <cfRule type="cellIs" dxfId="0" priority="22748" operator="equal">
      <formula>0</formula>
    </cfRule>
    <cfRule type="cellIs" dxfId="0" priority="22749" operator="equal">
      <formula>0</formula>
    </cfRule>
    <cfRule type="cellIs" dxfId="0" priority="22750" operator="equal">
      <formula>0</formula>
    </cfRule>
    <cfRule type="cellIs" dxfId="0" priority="22751" operator="equal">
      <formula>0</formula>
    </cfRule>
    <cfRule type="cellIs" dxfId="0" priority="22752" operator="equal">
      <formula>0</formula>
    </cfRule>
    <cfRule type="cellIs" dxfId="0" priority="22753" operator="equal">
      <formula>0</formula>
    </cfRule>
    <cfRule type="cellIs" dxfId="0" priority="22754" operator="equal">
      <formula>0</formula>
    </cfRule>
    <cfRule type="cellIs" dxfId="0" priority="22755" operator="equal">
      <formula>0</formula>
    </cfRule>
    <cfRule type="cellIs" dxfId="0" priority="22756" operator="equal">
      <formula>0</formula>
    </cfRule>
    <cfRule type="cellIs" dxfId="0" priority="22757" operator="equal">
      <formula>0</formula>
    </cfRule>
    <cfRule type="cellIs" dxfId="0" priority="22758" operator="equal">
      <formula>0</formula>
    </cfRule>
    <cfRule type="cellIs" dxfId="0" priority="22759" operator="equal">
      <formula>0</formula>
    </cfRule>
    <cfRule type="cellIs" dxfId="0" priority="22760" operator="equal">
      <formula>0</formula>
    </cfRule>
    <cfRule type="cellIs" dxfId="0" priority="22761" operator="equal">
      <formula>0</formula>
    </cfRule>
    <cfRule type="cellIs" dxfId="0" priority="22762" operator="equal">
      <formula>0</formula>
    </cfRule>
    <cfRule type="cellIs" dxfId="0" priority="22763" operator="equal">
      <formula>0</formula>
    </cfRule>
    <cfRule type="cellIs" dxfId="0" priority="22764" operator="equal">
      <formula>0</formula>
    </cfRule>
    <cfRule type="cellIs" dxfId="0" priority="22765" operator="equal">
      <formula>0</formula>
    </cfRule>
    <cfRule type="cellIs" dxfId="0" priority="22766" operator="equal">
      <formula>0</formula>
    </cfRule>
    <cfRule type="cellIs" dxfId="0" priority="22767" operator="equal">
      <formula>0</formula>
    </cfRule>
    <cfRule type="cellIs" dxfId="0" priority="22768" operator="equal">
      <formula>0</formula>
    </cfRule>
    <cfRule type="cellIs" dxfId="0" priority="22769" operator="equal">
      <formula>0</formula>
    </cfRule>
    <cfRule type="cellIs" dxfId="0" priority="22770" operator="equal">
      <formula>0</formula>
    </cfRule>
    <cfRule type="cellIs" dxfId="0" priority="22771" operator="equal">
      <formula>0</formula>
    </cfRule>
    <cfRule type="cellIs" dxfId="0" priority="22772" operator="equal">
      <formula>0</formula>
    </cfRule>
    <cfRule type="cellIs" dxfId="0" priority="22773" operator="equal">
      <formula>0</formula>
    </cfRule>
    <cfRule type="cellIs" dxfId="0" priority="22774" operator="equal">
      <formula>0</formula>
    </cfRule>
    <cfRule type="cellIs" dxfId="0" priority="22775" operator="equal">
      <formula>0</formula>
    </cfRule>
    <cfRule type="cellIs" dxfId="0" priority="22776" operator="equal">
      <formula>0</formula>
    </cfRule>
    <cfRule type="cellIs" dxfId="0" priority="22777" operator="equal">
      <formula>0</formula>
    </cfRule>
    <cfRule type="cellIs" dxfId="0" priority="22778" operator="equal">
      <formula>0</formula>
    </cfRule>
    <cfRule type="cellIs" dxfId="0" priority="22779" operator="equal">
      <formula>0</formula>
    </cfRule>
    <cfRule type="cellIs" dxfId="0" priority="22780" operator="equal">
      <formula>0</formula>
    </cfRule>
    <cfRule type="cellIs" dxfId="0" priority="22781" operator="equal">
      <formula>0</formula>
    </cfRule>
    <cfRule type="cellIs" dxfId="0" priority="22782" operator="equal">
      <formula>0</formula>
    </cfRule>
    <cfRule type="cellIs" dxfId="0" priority="22783" operator="equal">
      <formula>0</formula>
    </cfRule>
    <cfRule type="cellIs" dxfId="0" priority="22784" operator="equal">
      <formula>0</formula>
    </cfRule>
    <cfRule type="cellIs" dxfId="0" priority="22785" operator="equal">
      <formula>0</formula>
    </cfRule>
    <cfRule type="cellIs" dxfId="0" priority="22786" operator="equal">
      <formula>0</formula>
    </cfRule>
    <cfRule type="cellIs" dxfId="0" priority="22787" operator="equal">
      <formula>0</formula>
    </cfRule>
    <cfRule type="cellIs" dxfId="0" priority="22788" operator="equal">
      <formula>0</formula>
    </cfRule>
    <cfRule type="cellIs" dxfId="0" priority="22789" operator="equal">
      <formula>0</formula>
    </cfRule>
    <cfRule type="cellIs" dxfId="0" priority="22790" operator="equal">
      <formula>0</formula>
    </cfRule>
    <cfRule type="cellIs" dxfId="0" priority="22791" operator="equal">
      <formula>0</formula>
    </cfRule>
    <cfRule type="cellIs" dxfId="0" priority="22792" operator="equal">
      <formula>0</formula>
    </cfRule>
    <cfRule type="cellIs" dxfId="0" priority="22793" operator="equal">
      <formula>0</formula>
    </cfRule>
    <cfRule type="cellIs" dxfId="0" priority="22794" operator="equal">
      <formula>0</formula>
    </cfRule>
    <cfRule type="cellIs" dxfId="0" priority="22795" operator="equal">
      <formula>0</formula>
    </cfRule>
    <cfRule type="cellIs" dxfId="0" priority="22796" operator="equal">
      <formula>0</formula>
    </cfRule>
    <cfRule type="cellIs" dxfId="0" priority="22797" operator="equal">
      <formula>0</formula>
    </cfRule>
    <cfRule type="cellIs" dxfId="0" priority="22798" operator="equal">
      <formula>0</formula>
    </cfRule>
    <cfRule type="cellIs" dxfId="0" priority="22799" operator="equal">
      <formula>0</formula>
    </cfRule>
    <cfRule type="cellIs" dxfId="0" priority="22800" operator="equal">
      <formula>0</formula>
    </cfRule>
    <cfRule type="cellIs" dxfId="0" priority="22801" operator="equal">
      <formula>0</formula>
    </cfRule>
    <cfRule type="cellIs" dxfId="0" priority="22802" operator="equal">
      <formula>0</formula>
    </cfRule>
    <cfRule type="cellIs" dxfId="0" priority="22803" operator="equal">
      <formula>0</formula>
    </cfRule>
    <cfRule type="cellIs" dxfId="0" priority="22804" operator="equal">
      <formula>0</formula>
    </cfRule>
    <cfRule type="cellIs" dxfId="0" priority="22805" operator="equal">
      <formula>0</formula>
    </cfRule>
    <cfRule type="cellIs" dxfId="0" priority="22806" operator="equal">
      <formula>0</formula>
    </cfRule>
    <cfRule type="cellIs" dxfId="0" priority="22807" operator="equal">
      <formula>0</formula>
    </cfRule>
    <cfRule type="cellIs" dxfId="0" priority="22808" operator="equal">
      <formula>0</formula>
    </cfRule>
    <cfRule type="cellIs" dxfId="0" priority="22809" operator="equal">
      <formula>0</formula>
    </cfRule>
    <cfRule type="cellIs" dxfId="0" priority="22810" operator="equal">
      <formula>0</formula>
    </cfRule>
    <cfRule type="cellIs" dxfId="0" priority="22811" operator="equal">
      <formula>0</formula>
    </cfRule>
    <cfRule type="cellIs" dxfId="0" priority="22812" operator="equal">
      <formula>0</formula>
    </cfRule>
    <cfRule type="cellIs" dxfId="0" priority="22813" operator="equal">
      <formula>0</formula>
    </cfRule>
    <cfRule type="cellIs" dxfId="0" priority="22814" operator="equal">
      <formula>0</formula>
    </cfRule>
    <cfRule type="cellIs" dxfId="0" priority="22815" operator="equal">
      <formula>0</formula>
    </cfRule>
    <cfRule type="cellIs" dxfId="0" priority="22816" operator="equal">
      <formula>0</formula>
    </cfRule>
    <cfRule type="cellIs" dxfId="0" priority="22817" operator="equal">
      <formula>0</formula>
    </cfRule>
    <cfRule type="cellIs" dxfId="0" priority="22818" operator="equal">
      <formula>0</formula>
    </cfRule>
    <cfRule type="cellIs" dxfId="0" priority="22819" operator="equal">
      <formula>0</formula>
    </cfRule>
    <cfRule type="cellIs" dxfId="0" priority="22820" operator="equal">
      <formula>0</formula>
    </cfRule>
    <cfRule type="cellIs" dxfId="0" priority="22821" operator="equal">
      <formula>0</formula>
    </cfRule>
    <cfRule type="cellIs" dxfId="0" priority="22822" operator="equal">
      <formula>0</formula>
    </cfRule>
    <cfRule type="cellIs" dxfId="0" priority="22823" operator="equal">
      <formula>0</formula>
    </cfRule>
    <cfRule type="cellIs" dxfId="0" priority="22824" operator="equal">
      <formula>0</formula>
    </cfRule>
    <cfRule type="cellIs" dxfId="0" priority="22825" operator="equal">
      <formula>0</formula>
    </cfRule>
    <cfRule type="cellIs" dxfId="0" priority="22826" operator="equal">
      <formula>0</formula>
    </cfRule>
    <cfRule type="cellIs" dxfId="0" priority="22827" operator="equal">
      <formula>0</formula>
    </cfRule>
    <cfRule type="cellIs" dxfId="0" priority="22828" operator="equal">
      <formula>0</formula>
    </cfRule>
    <cfRule type="cellIs" dxfId="0" priority="22829" operator="equal">
      <formula>0</formula>
    </cfRule>
    <cfRule type="cellIs" dxfId="0" priority="22830" operator="equal">
      <formula>0</formula>
    </cfRule>
    <cfRule type="cellIs" dxfId="0" priority="22831" operator="equal">
      <formula>0</formula>
    </cfRule>
    <cfRule type="cellIs" dxfId="0" priority="22832" operator="equal">
      <formula>0</formula>
    </cfRule>
  </conditionalFormatting>
  <conditionalFormatting sqref="D467:D468">
    <cfRule type="cellIs" dxfId="0" priority="22545" operator="equal">
      <formula>0</formula>
    </cfRule>
    <cfRule type="cellIs" dxfId="0" priority="22546" operator="equal">
      <formula>0</formula>
    </cfRule>
    <cfRule type="cellIs" dxfId="0" priority="22547" operator="equal">
      <formula>0</formula>
    </cfRule>
    <cfRule type="cellIs" dxfId="0" priority="22548" operator="equal">
      <formula>0</formula>
    </cfRule>
    <cfRule type="cellIs" dxfId="0" priority="22549" operator="equal">
      <formula>0</formula>
    </cfRule>
    <cfRule type="cellIs" dxfId="0" priority="22550" operator="equal">
      <formula>0</formula>
    </cfRule>
    <cfRule type="cellIs" dxfId="0" priority="22551" operator="equal">
      <formula>0</formula>
    </cfRule>
    <cfRule type="cellIs" dxfId="0" priority="22552" operator="equal">
      <formula>0</formula>
    </cfRule>
    <cfRule type="cellIs" dxfId="0" priority="22553" operator="equal">
      <formula>0</formula>
    </cfRule>
    <cfRule type="cellIs" dxfId="0" priority="22554" operator="equal">
      <formula>0</formula>
    </cfRule>
    <cfRule type="cellIs" dxfId="0" priority="22555" operator="equal">
      <formula>0</formula>
    </cfRule>
    <cfRule type="cellIs" dxfId="0" priority="22556" operator="equal">
      <formula>0</formula>
    </cfRule>
    <cfRule type="cellIs" dxfId="0" priority="22557" operator="equal">
      <formula>0</formula>
    </cfRule>
    <cfRule type="cellIs" dxfId="0" priority="22558" operator="equal">
      <formula>0</formula>
    </cfRule>
    <cfRule type="cellIs" dxfId="0" priority="22559" operator="equal">
      <formula>0</formula>
    </cfRule>
    <cfRule type="cellIs" dxfId="0" priority="22560" operator="equal">
      <formula>0</formula>
    </cfRule>
    <cfRule type="cellIs" dxfId="0" priority="22561" operator="equal">
      <formula>0</formula>
    </cfRule>
    <cfRule type="cellIs" dxfId="0" priority="22562" operator="equal">
      <formula>0</formula>
    </cfRule>
    <cfRule type="cellIs" dxfId="0" priority="22563" operator="equal">
      <formula>0</formula>
    </cfRule>
    <cfRule type="cellIs" dxfId="0" priority="22564" operator="equal">
      <formula>0</formula>
    </cfRule>
    <cfRule type="cellIs" dxfId="0" priority="22565" operator="equal">
      <formula>0</formula>
    </cfRule>
    <cfRule type="cellIs" dxfId="0" priority="22566" operator="equal">
      <formula>0</formula>
    </cfRule>
    <cfRule type="cellIs" dxfId="0" priority="22567" operator="equal">
      <formula>0</formula>
    </cfRule>
    <cfRule type="cellIs" dxfId="0" priority="22568" operator="equal">
      <formula>0</formula>
    </cfRule>
    <cfRule type="cellIs" dxfId="0" priority="22569" operator="equal">
      <formula>0</formula>
    </cfRule>
    <cfRule type="cellIs" dxfId="0" priority="22570" operator="equal">
      <formula>0</formula>
    </cfRule>
    <cfRule type="cellIs" dxfId="0" priority="22571" operator="equal">
      <formula>0</formula>
    </cfRule>
    <cfRule type="cellIs" dxfId="0" priority="22572" operator="equal">
      <formula>0</formula>
    </cfRule>
    <cfRule type="cellIs" dxfId="0" priority="22573" operator="equal">
      <formula>0</formula>
    </cfRule>
    <cfRule type="cellIs" dxfId="0" priority="22574" operator="equal">
      <formula>0</formula>
    </cfRule>
    <cfRule type="cellIs" dxfId="0" priority="22575" operator="equal">
      <formula>0</formula>
    </cfRule>
    <cfRule type="cellIs" dxfId="0" priority="22576" operator="equal">
      <formula>0</formula>
    </cfRule>
    <cfRule type="cellIs" dxfId="0" priority="22577" operator="equal">
      <formula>0</formula>
    </cfRule>
    <cfRule type="cellIs" dxfId="0" priority="22578" operator="equal">
      <formula>0</formula>
    </cfRule>
    <cfRule type="cellIs" dxfId="0" priority="22579" operator="equal">
      <formula>0</formula>
    </cfRule>
    <cfRule type="cellIs" dxfId="0" priority="22580" operator="equal">
      <formula>0</formula>
    </cfRule>
    <cfRule type="cellIs" dxfId="0" priority="22581" operator="equal">
      <formula>0</formula>
    </cfRule>
    <cfRule type="cellIs" dxfId="0" priority="22582" operator="equal">
      <formula>0</formula>
    </cfRule>
    <cfRule type="cellIs" dxfId="0" priority="22583" operator="equal">
      <formula>0</formula>
    </cfRule>
    <cfRule type="cellIs" dxfId="0" priority="22584" operator="equal">
      <formula>0</formula>
    </cfRule>
    <cfRule type="cellIs" dxfId="0" priority="22585" operator="equal">
      <formula>0</formula>
    </cfRule>
    <cfRule type="cellIs" dxfId="0" priority="22586" operator="equal">
      <formula>0</formula>
    </cfRule>
    <cfRule type="cellIs" dxfId="0" priority="22587" operator="equal">
      <formula>0</formula>
    </cfRule>
    <cfRule type="cellIs" dxfId="0" priority="22588" operator="equal">
      <formula>0</formula>
    </cfRule>
    <cfRule type="cellIs" dxfId="0" priority="22589" operator="equal">
      <formula>0</formula>
    </cfRule>
    <cfRule type="cellIs" dxfId="0" priority="22590" operator="equal">
      <formula>0</formula>
    </cfRule>
    <cfRule type="cellIs" dxfId="0" priority="22591" operator="equal">
      <formula>0</formula>
    </cfRule>
    <cfRule type="cellIs" dxfId="0" priority="22592" operator="equal">
      <formula>0</formula>
    </cfRule>
    <cfRule type="cellIs" dxfId="0" priority="22593" operator="equal">
      <formula>0</formula>
    </cfRule>
    <cfRule type="cellIs" dxfId="0" priority="22594" operator="equal">
      <formula>0</formula>
    </cfRule>
    <cfRule type="cellIs" dxfId="0" priority="22595" operator="equal">
      <formula>0</formula>
    </cfRule>
    <cfRule type="cellIs" dxfId="0" priority="22596" operator="equal">
      <formula>0</formula>
    </cfRule>
    <cfRule type="cellIs" dxfId="0" priority="22597" operator="equal">
      <formula>0</formula>
    </cfRule>
    <cfRule type="cellIs" dxfId="0" priority="22598" operator="equal">
      <formula>0</formula>
    </cfRule>
    <cfRule type="cellIs" dxfId="0" priority="22599" operator="equal">
      <formula>0</formula>
    </cfRule>
    <cfRule type="cellIs" dxfId="0" priority="22600" operator="equal">
      <formula>0</formula>
    </cfRule>
    <cfRule type="cellIs" dxfId="0" priority="22601" operator="equal">
      <formula>0</formula>
    </cfRule>
    <cfRule type="cellIs" dxfId="0" priority="22602" operator="equal">
      <formula>0</formula>
    </cfRule>
    <cfRule type="cellIs" dxfId="0" priority="22603" operator="equal">
      <formula>0</formula>
    </cfRule>
    <cfRule type="cellIs" dxfId="0" priority="22604" operator="equal">
      <formula>0</formula>
    </cfRule>
    <cfRule type="cellIs" dxfId="0" priority="22605" operator="equal">
      <formula>0</formula>
    </cfRule>
    <cfRule type="cellIs" dxfId="0" priority="22606" operator="equal">
      <formula>0</formula>
    </cfRule>
    <cfRule type="cellIs" dxfId="0" priority="22607" operator="equal">
      <formula>0</formula>
    </cfRule>
    <cfRule type="cellIs" dxfId="0" priority="22608" operator="equal">
      <formula>0</formula>
    </cfRule>
    <cfRule type="cellIs" dxfId="0" priority="22609" operator="equal">
      <formula>0</formula>
    </cfRule>
    <cfRule type="cellIs" dxfId="0" priority="22610" operator="equal">
      <formula>0</formula>
    </cfRule>
    <cfRule type="cellIs" dxfId="0" priority="22611" operator="equal">
      <formula>0</formula>
    </cfRule>
    <cfRule type="cellIs" dxfId="0" priority="22612" operator="equal">
      <formula>0</formula>
    </cfRule>
    <cfRule type="cellIs" dxfId="0" priority="22613" operator="equal">
      <formula>0</formula>
    </cfRule>
    <cfRule type="cellIs" dxfId="0" priority="22614" operator="equal">
      <formula>0</formula>
    </cfRule>
    <cfRule type="cellIs" dxfId="0" priority="22615" operator="equal">
      <formula>0</formula>
    </cfRule>
    <cfRule type="cellIs" dxfId="0" priority="22616" operator="equal">
      <formula>0</formula>
    </cfRule>
    <cfRule type="cellIs" dxfId="0" priority="22617" operator="equal">
      <formula>0</formula>
    </cfRule>
    <cfRule type="cellIs" dxfId="0" priority="22618" operator="equal">
      <formula>0</formula>
    </cfRule>
    <cfRule type="cellIs" dxfId="0" priority="22619" operator="equal">
      <formula>0</formula>
    </cfRule>
    <cfRule type="cellIs" dxfId="0" priority="22620" operator="equal">
      <formula>0</formula>
    </cfRule>
    <cfRule type="cellIs" dxfId="0" priority="22621" operator="equal">
      <formula>0</formula>
    </cfRule>
    <cfRule type="cellIs" dxfId="0" priority="22622" operator="equal">
      <formula>0</formula>
    </cfRule>
    <cfRule type="cellIs" dxfId="0" priority="22623" operator="equal">
      <formula>0</formula>
    </cfRule>
    <cfRule type="cellIs" dxfId="0" priority="22624" operator="equal">
      <formula>0</formula>
    </cfRule>
    <cfRule type="cellIs" dxfId="0" priority="22625" operator="equal">
      <formula>0</formula>
    </cfRule>
    <cfRule type="cellIs" dxfId="0" priority="22626" operator="equal">
      <formula>0</formula>
    </cfRule>
    <cfRule type="cellIs" dxfId="0" priority="22627" operator="equal">
      <formula>0</formula>
    </cfRule>
    <cfRule type="cellIs" dxfId="0" priority="22628" operator="equal">
      <formula>0</formula>
    </cfRule>
    <cfRule type="cellIs" dxfId="0" priority="22629" operator="equal">
      <formula>0</formula>
    </cfRule>
    <cfRule type="cellIs" dxfId="0" priority="22630" operator="equal">
      <formula>0</formula>
    </cfRule>
    <cfRule type="cellIs" dxfId="0" priority="22631" operator="equal">
      <formula>0</formula>
    </cfRule>
    <cfRule type="cellIs" dxfId="0" priority="22632" operator="equal">
      <formula>0</formula>
    </cfRule>
    <cfRule type="cellIs" dxfId="0" priority="22633" operator="equal">
      <formula>0</formula>
    </cfRule>
    <cfRule type="cellIs" dxfId="0" priority="22634" operator="equal">
      <formula>0</formula>
    </cfRule>
    <cfRule type="cellIs" dxfId="0" priority="22635" operator="equal">
      <formula>0</formula>
    </cfRule>
    <cfRule type="cellIs" dxfId="0" priority="22636" operator="equal">
      <formula>0</formula>
    </cfRule>
    <cfRule type="cellIs" dxfId="0" priority="22637" operator="equal">
      <formula>0</formula>
    </cfRule>
    <cfRule type="cellIs" dxfId="0" priority="22638" operator="equal">
      <formula>0</formula>
    </cfRule>
    <cfRule type="cellIs" dxfId="0" priority="22639" operator="equal">
      <formula>0</formula>
    </cfRule>
    <cfRule type="cellIs" dxfId="0" priority="22640" operator="equal">
      <formula>0</formula>
    </cfRule>
  </conditionalFormatting>
  <conditionalFormatting sqref="D469:D470">
    <cfRule type="cellIs" dxfId="0" priority="22641" operator="equal">
      <formula>0</formula>
    </cfRule>
    <cfRule type="cellIs" dxfId="0" priority="22642" operator="equal">
      <formula>0</formula>
    </cfRule>
    <cfRule type="cellIs" dxfId="0" priority="22643" operator="equal">
      <formula>0</formula>
    </cfRule>
    <cfRule type="cellIs" dxfId="0" priority="22644" operator="equal">
      <formula>0</formula>
    </cfRule>
    <cfRule type="cellIs" dxfId="0" priority="22645" operator="equal">
      <formula>0</formula>
    </cfRule>
    <cfRule type="cellIs" dxfId="0" priority="22646" operator="equal">
      <formula>0</formula>
    </cfRule>
    <cfRule type="cellIs" dxfId="0" priority="22647" operator="equal">
      <formula>0</formula>
    </cfRule>
    <cfRule type="cellIs" dxfId="0" priority="22648" operator="equal">
      <formula>0</formula>
    </cfRule>
    <cfRule type="cellIs" dxfId="0" priority="22649" operator="equal">
      <formula>0</formula>
    </cfRule>
    <cfRule type="cellIs" dxfId="0" priority="22650" operator="equal">
      <formula>0</formula>
    </cfRule>
    <cfRule type="cellIs" dxfId="0" priority="22651" operator="equal">
      <formula>0</formula>
    </cfRule>
    <cfRule type="cellIs" dxfId="0" priority="22652" operator="equal">
      <formula>0</formula>
    </cfRule>
    <cfRule type="cellIs" dxfId="0" priority="22653" operator="equal">
      <formula>0</formula>
    </cfRule>
    <cfRule type="cellIs" dxfId="0" priority="22654" operator="equal">
      <formula>0</formula>
    </cfRule>
    <cfRule type="cellIs" dxfId="0" priority="22655" operator="equal">
      <formula>0</formula>
    </cfRule>
    <cfRule type="cellIs" dxfId="0" priority="22656" operator="equal">
      <formula>0</formula>
    </cfRule>
    <cfRule type="cellIs" dxfId="0" priority="22657" operator="equal">
      <formula>0</formula>
    </cfRule>
    <cfRule type="cellIs" dxfId="0" priority="22658" operator="equal">
      <formula>0</formula>
    </cfRule>
    <cfRule type="cellIs" dxfId="0" priority="22659" operator="equal">
      <formula>0</formula>
    </cfRule>
    <cfRule type="cellIs" dxfId="0" priority="22660" operator="equal">
      <formula>0</formula>
    </cfRule>
    <cfRule type="cellIs" dxfId="0" priority="22661" operator="equal">
      <formula>0</formula>
    </cfRule>
    <cfRule type="cellIs" dxfId="0" priority="22662" operator="equal">
      <formula>0</formula>
    </cfRule>
    <cfRule type="cellIs" dxfId="0" priority="22663" operator="equal">
      <formula>0</formula>
    </cfRule>
    <cfRule type="cellIs" dxfId="0" priority="22664" operator="equal">
      <formula>0</formula>
    </cfRule>
    <cfRule type="cellIs" dxfId="0" priority="22665" operator="equal">
      <formula>0</formula>
    </cfRule>
    <cfRule type="cellIs" dxfId="0" priority="22666" operator="equal">
      <formula>0</formula>
    </cfRule>
    <cfRule type="cellIs" dxfId="0" priority="22667" operator="equal">
      <formula>0</formula>
    </cfRule>
    <cfRule type="cellIs" dxfId="0" priority="22668" operator="equal">
      <formula>0</formula>
    </cfRule>
    <cfRule type="cellIs" dxfId="0" priority="22669" operator="equal">
      <formula>0</formula>
    </cfRule>
    <cfRule type="cellIs" dxfId="0" priority="22670" operator="equal">
      <formula>0</formula>
    </cfRule>
    <cfRule type="cellIs" dxfId="0" priority="22671" operator="equal">
      <formula>0</formula>
    </cfRule>
    <cfRule type="cellIs" dxfId="0" priority="22672" operator="equal">
      <formula>0</formula>
    </cfRule>
    <cfRule type="cellIs" dxfId="0" priority="22673" operator="equal">
      <formula>0</formula>
    </cfRule>
    <cfRule type="cellIs" dxfId="0" priority="22674" operator="equal">
      <formula>0</formula>
    </cfRule>
    <cfRule type="cellIs" dxfId="0" priority="22675" operator="equal">
      <formula>0</formula>
    </cfRule>
    <cfRule type="cellIs" dxfId="0" priority="22676" operator="equal">
      <formula>0</formula>
    </cfRule>
    <cfRule type="cellIs" dxfId="0" priority="22677" operator="equal">
      <formula>0</formula>
    </cfRule>
    <cfRule type="cellIs" dxfId="0" priority="22678" operator="equal">
      <formula>0</formula>
    </cfRule>
    <cfRule type="cellIs" dxfId="0" priority="22679" operator="equal">
      <formula>0</formula>
    </cfRule>
    <cfRule type="cellIs" dxfId="0" priority="22680" operator="equal">
      <formula>0</formula>
    </cfRule>
    <cfRule type="cellIs" dxfId="0" priority="22681" operator="equal">
      <formula>0</formula>
    </cfRule>
    <cfRule type="cellIs" dxfId="0" priority="22682" operator="equal">
      <formula>0</formula>
    </cfRule>
    <cfRule type="cellIs" dxfId="0" priority="22683" operator="equal">
      <formula>0</formula>
    </cfRule>
    <cfRule type="cellIs" dxfId="0" priority="22684" operator="equal">
      <formula>0</formula>
    </cfRule>
    <cfRule type="cellIs" dxfId="0" priority="22685" operator="equal">
      <formula>0</formula>
    </cfRule>
    <cfRule type="cellIs" dxfId="0" priority="22686" operator="equal">
      <formula>0</formula>
    </cfRule>
    <cfRule type="cellIs" dxfId="0" priority="22687" operator="equal">
      <formula>0</formula>
    </cfRule>
    <cfRule type="cellIs" dxfId="0" priority="22688" operator="equal">
      <formula>0</formula>
    </cfRule>
    <cfRule type="cellIs" dxfId="0" priority="22689" operator="equal">
      <formula>0</formula>
    </cfRule>
    <cfRule type="cellIs" dxfId="0" priority="22690" operator="equal">
      <formula>0</formula>
    </cfRule>
    <cfRule type="cellIs" dxfId="0" priority="22691" operator="equal">
      <formula>0</formula>
    </cfRule>
    <cfRule type="cellIs" dxfId="0" priority="22692" operator="equal">
      <formula>0</formula>
    </cfRule>
    <cfRule type="cellIs" dxfId="0" priority="22693" operator="equal">
      <formula>0</formula>
    </cfRule>
    <cfRule type="cellIs" dxfId="0" priority="22694" operator="equal">
      <formula>0</formula>
    </cfRule>
    <cfRule type="cellIs" dxfId="0" priority="22695" operator="equal">
      <formula>0</formula>
    </cfRule>
    <cfRule type="cellIs" dxfId="0" priority="22696" operator="equal">
      <formula>0</formula>
    </cfRule>
    <cfRule type="cellIs" dxfId="0" priority="22697" operator="equal">
      <formula>0</formula>
    </cfRule>
    <cfRule type="cellIs" dxfId="0" priority="22698" operator="equal">
      <formula>0</formula>
    </cfRule>
    <cfRule type="cellIs" dxfId="0" priority="22699" operator="equal">
      <formula>0</formula>
    </cfRule>
    <cfRule type="cellIs" dxfId="0" priority="22700" operator="equal">
      <formula>0</formula>
    </cfRule>
    <cfRule type="cellIs" dxfId="0" priority="22701" operator="equal">
      <formula>0</formula>
    </cfRule>
    <cfRule type="cellIs" dxfId="0" priority="22702" operator="equal">
      <formula>0</formula>
    </cfRule>
    <cfRule type="cellIs" dxfId="0" priority="22703" operator="equal">
      <formula>0</formula>
    </cfRule>
    <cfRule type="cellIs" dxfId="0" priority="22704" operator="equal">
      <formula>0</formula>
    </cfRule>
    <cfRule type="cellIs" dxfId="0" priority="22705" operator="equal">
      <formula>0</formula>
    </cfRule>
    <cfRule type="cellIs" dxfId="0" priority="22706" operator="equal">
      <formula>0</formula>
    </cfRule>
    <cfRule type="cellIs" dxfId="0" priority="22707" operator="equal">
      <formula>0</formula>
    </cfRule>
    <cfRule type="cellIs" dxfId="0" priority="22708" operator="equal">
      <formula>0</formula>
    </cfRule>
    <cfRule type="cellIs" dxfId="0" priority="22709" operator="equal">
      <formula>0</formula>
    </cfRule>
    <cfRule type="cellIs" dxfId="0" priority="22710" operator="equal">
      <formula>0</formula>
    </cfRule>
    <cfRule type="cellIs" dxfId="0" priority="22711" operator="equal">
      <formula>0</formula>
    </cfRule>
    <cfRule type="cellIs" dxfId="0" priority="22712" operator="equal">
      <formula>0</formula>
    </cfRule>
    <cfRule type="cellIs" dxfId="0" priority="22713" operator="equal">
      <formula>0</formula>
    </cfRule>
    <cfRule type="cellIs" dxfId="0" priority="22714" operator="equal">
      <formula>0</formula>
    </cfRule>
    <cfRule type="cellIs" dxfId="0" priority="22715" operator="equal">
      <formula>0</formula>
    </cfRule>
    <cfRule type="cellIs" dxfId="0" priority="22716" operator="equal">
      <formula>0</formula>
    </cfRule>
    <cfRule type="cellIs" dxfId="0" priority="22717" operator="equal">
      <formula>0</formula>
    </cfRule>
    <cfRule type="cellIs" dxfId="0" priority="22718" operator="equal">
      <formula>0</formula>
    </cfRule>
    <cfRule type="cellIs" dxfId="0" priority="22719" operator="equal">
      <formula>0</formula>
    </cfRule>
    <cfRule type="cellIs" dxfId="0" priority="22720" operator="equal">
      <formula>0</formula>
    </cfRule>
    <cfRule type="cellIs" dxfId="0" priority="22721" operator="equal">
      <formula>0</formula>
    </cfRule>
    <cfRule type="cellIs" dxfId="0" priority="22722" operator="equal">
      <formula>0</formula>
    </cfRule>
    <cfRule type="cellIs" dxfId="0" priority="22723" operator="equal">
      <formula>0</formula>
    </cfRule>
    <cfRule type="cellIs" dxfId="0" priority="22724" operator="equal">
      <formula>0</formula>
    </cfRule>
    <cfRule type="cellIs" dxfId="0" priority="22725" operator="equal">
      <formula>0</formula>
    </cfRule>
    <cfRule type="cellIs" dxfId="0" priority="22726" operator="equal">
      <formula>0</formula>
    </cfRule>
    <cfRule type="cellIs" dxfId="0" priority="22727" operator="equal">
      <formula>0</formula>
    </cfRule>
    <cfRule type="cellIs" dxfId="0" priority="22728" operator="equal">
      <formula>0</formula>
    </cfRule>
    <cfRule type="cellIs" dxfId="0" priority="22729" operator="equal">
      <formula>0</formula>
    </cfRule>
    <cfRule type="cellIs" dxfId="0" priority="22730" operator="equal">
      <formula>0</formula>
    </cfRule>
    <cfRule type="cellIs" dxfId="0" priority="22731" operator="equal">
      <formula>0</formula>
    </cfRule>
    <cfRule type="cellIs" dxfId="0" priority="22732" operator="equal">
      <formula>0</formula>
    </cfRule>
    <cfRule type="cellIs" dxfId="0" priority="22733" operator="equal">
      <formula>0</formula>
    </cfRule>
    <cfRule type="cellIs" dxfId="0" priority="22734" operator="equal">
      <formula>0</formula>
    </cfRule>
    <cfRule type="cellIs" dxfId="0" priority="22735" operator="equal">
      <formula>0</formula>
    </cfRule>
    <cfRule type="cellIs" dxfId="0" priority="22736" operator="equal">
      <formula>0</formula>
    </cfRule>
  </conditionalFormatting>
  <conditionalFormatting sqref="D474:D476">
    <cfRule type="cellIs" dxfId="0" priority="22449" operator="equal">
      <formula>0</formula>
    </cfRule>
    <cfRule type="cellIs" dxfId="0" priority="22450" operator="equal">
      <formula>0</formula>
    </cfRule>
    <cfRule type="cellIs" dxfId="0" priority="22451" operator="equal">
      <formula>0</formula>
    </cfRule>
    <cfRule type="cellIs" dxfId="0" priority="22452" operator="equal">
      <formula>0</formula>
    </cfRule>
    <cfRule type="cellIs" dxfId="0" priority="22453" operator="equal">
      <formula>0</formula>
    </cfRule>
    <cfRule type="cellIs" dxfId="0" priority="22454" operator="equal">
      <formula>0</formula>
    </cfRule>
    <cfRule type="cellIs" dxfId="0" priority="22455" operator="equal">
      <formula>0</formula>
    </cfRule>
    <cfRule type="cellIs" dxfId="0" priority="22456" operator="equal">
      <formula>0</formula>
    </cfRule>
    <cfRule type="cellIs" dxfId="0" priority="22457" operator="equal">
      <formula>0</formula>
    </cfRule>
    <cfRule type="cellIs" dxfId="0" priority="22458" operator="equal">
      <formula>0</formula>
    </cfRule>
    <cfRule type="cellIs" dxfId="0" priority="22459" operator="equal">
      <formula>0</formula>
    </cfRule>
    <cfRule type="cellIs" dxfId="0" priority="22460" operator="equal">
      <formula>0</formula>
    </cfRule>
    <cfRule type="cellIs" dxfId="0" priority="22461" operator="equal">
      <formula>0</formula>
    </cfRule>
    <cfRule type="cellIs" dxfId="0" priority="22462" operator="equal">
      <formula>0</formula>
    </cfRule>
    <cfRule type="cellIs" dxfId="0" priority="22463" operator="equal">
      <formula>0</formula>
    </cfRule>
    <cfRule type="cellIs" dxfId="0" priority="22464" operator="equal">
      <formula>0</formula>
    </cfRule>
    <cfRule type="cellIs" dxfId="0" priority="22465" operator="equal">
      <formula>0</formula>
    </cfRule>
    <cfRule type="cellIs" dxfId="0" priority="22466" operator="equal">
      <formula>0</formula>
    </cfRule>
    <cfRule type="cellIs" dxfId="0" priority="22467" operator="equal">
      <formula>0</formula>
    </cfRule>
    <cfRule type="cellIs" dxfId="0" priority="22468" operator="equal">
      <formula>0</formula>
    </cfRule>
    <cfRule type="cellIs" dxfId="0" priority="22469" operator="equal">
      <formula>0</formula>
    </cfRule>
    <cfRule type="cellIs" dxfId="0" priority="22470" operator="equal">
      <formula>0</formula>
    </cfRule>
    <cfRule type="cellIs" dxfId="0" priority="22471" operator="equal">
      <formula>0</formula>
    </cfRule>
    <cfRule type="cellIs" dxfId="0" priority="22472" operator="equal">
      <formula>0</formula>
    </cfRule>
    <cfRule type="cellIs" dxfId="0" priority="22473" operator="equal">
      <formula>0</formula>
    </cfRule>
    <cfRule type="cellIs" dxfId="0" priority="22474" operator="equal">
      <formula>0</formula>
    </cfRule>
    <cfRule type="cellIs" dxfId="0" priority="22475" operator="equal">
      <formula>0</formula>
    </cfRule>
    <cfRule type="cellIs" dxfId="0" priority="22476" operator="equal">
      <formula>0</formula>
    </cfRule>
    <cfRule type="cellIs" dxfId="0" priority="22477" operator="equal">
      <formula>0</formula>
    </cfRule>
    <cfRule type="cellIs" dxfId="0" priority="22478" operator="equal">
      <formula>0</formula>
    </cfRule>
    <cfRule type="cellIs" dxfId="0" priority="22479" operator="equal">
      <formula>0</formula>
    </cfRule>
    <cfRule type="cellIs" dxfId="0" priority="22480" operator="equal">
      <formula>0</formula>
    </cfRule>
    <cfRule type="cellIs" dxfId="0" priority="22481" operator="equal">
      <formula>0</formula>
    </cfRule>
    <cfRule type="cellIs" dxfId="0" priority="22482" operator="equal">
      <formula>0</formula>
    </cfRule>
    <cfRule type="cellIs" dxfId="0" priority="22483" operator="equal">
      <formula>0</formula>
    </cfRule>
    <cfRule type="cellIs" dxfId="0" priority="22484" operator="equal">
      <formula>0</formula>
    </cfRule>
    <cfRule type="cellIs" dxfId="0" priority="22485" operator="equal">
      <formula>0</formula>
    </cfRule>
    <cfRule type="cellIs" dxfId="0" priority="22486" operator="equal">
      <formula>0</formula>
    </cfRule>
    <cfRule type="cellIs" dxfId="0" priority="22487" operator="equal">
      <formula>0</formula>
    </cfRule>
    <cfRule type="cellIs" dxfId="0" priority="22488" operator="equal">
      <formula>0</formula>
    </cfRule>
    <cfRule type="cellIs" dxfId="0" priority="22489" operator="equal">
      <formula>0</formula>
    </cfRule>
    <cfRule type="cellIs" dxfId="0" priority="22490" operator="equal">
      <formula>0</formula>
    </cfRule>
    <cfRule type="cellIs" dxfId="0" priority="22491" operator="equal">
      <formula>0</formula>
    </cfRule>
    <cfRule type="cellIs" dxfId="0" priority="22492" operator="equal">
      <formula>0</formula>
    </cfRule>
    <cfRule type="cellIs" dxfId="0" priority="22493" operator="equal">
      <formula>0</formula>
    </cfRule>
    <cfRule type="cellIs" dxfId="0" priority="22494" operator="equal">
      <formula>0</formula>
    </cfRule>
    <cfRule type="cellIs" dxfId="0" priority="22495" operator="equal">
      <formula>0</formula>
    </cfRule>
    <cfRule type="cellIs" dxfId="0" priority="22496" operator="equal">
      <formula>0</formula>
    </cfRule>
    <cfRule type="cellIs" dxfId="0" priority="22497" operator="equal">
      <formula>0</formula>
    </cfRule>
    <cfRule type="cellIs" dxfId="0" priority="22498" operator="equal">
      <formula>0</formula>
    </cfRule>
    <cfRule type="cellIs" dxfId="0" priority="22499" operator="equal">
      <formula>0</formula>
    </cfRule>
    <cfRule type="cellIs" dxfId="0" priority="22500" operator="equal">
      <formula>0</formula>
    </cfRule>
    <cfRule type="cellIs" dxfId="0" priority="22501" operator="equal">
      <formula>0</formula>
    </cfRule>
    <cfRule type="cellIs" dxfId="0" priority="22502" operator="equal">
      <formula>0</formula>
    </cfRule>
    <cfRule type="cellIs" dxfId="0" priority="22503" operator="equal">
      <formula>0</formula>
    </cfRule>
    <cfRule type="cellIs" dxfId="0" priority="22504" operator="equal">
      <formula>0</formula>
    </cfRule>
    <cfRule type="cellIs" dxfId="0" priority="22505" operator="equal">
      <formula>0</formula>
    </cfRule>
    <cfRule type="cellIs" dxfId="0" priority="22506" operator="equal">
      <formula>0</formula>
    </cfRule>
    <cfRule type="cellIs" dxfId="0" priority="22507" operator="equal">
      <formula>0</formula>
    </cfRule>
    <cfRule type="cellIs" dxfId="0" priority="22508" operator="equal">
      <formula>0</formula>
    </cfRule>
    <cfRule type="cellIs" dxfId="0" priority="22509" operator="equal">
      <formula>0</formula>
    </cfRule>
    <cfRule type="cellIs" dxfId="0" priority="22510" operator="equal">
      <formula>0</formula>
    </cfRule>
    <cfRule type="cellIs" dxfId="0" priority="22511" operator="equal">
      <formula>0</formula>
    </cfRule>
    <cfRule type="cellIs" dxfId="0" priority="22512" operator="equal">
      <formula>0</formula>
    </cfRule>
    <cfRule type="cellIs" dxfId="0" priority="22513" operator="equal">
      <formula>0</formula>
    </cfRule>
    <cfRule type="cellIs" dxfId="0" priority="22514" operator="equal">
      <formula>0</formula>
    </cfRule>
    <cfRule type="cellIs" dxfId="0" priority="22515" operator="equal">
      <formula>0</formula>
    </cfRule>
    <cfRule type="cellIs" dxfId="0" priority="22516" operator="equal">
      <formula>0</formula>
    </cfRule>
    <cfRule type="cellIs" dxfId="0" priority="22517" operator="equal">
      <formula>0</formula>
    </cfRule>
    <cfRule type="cellIs" dxfId="0" priority="22518" operator="equal">
      <formula>0</formula>
    </cfRule>
    <cfRule type="cellIs" dxfId="0" priority="22519" operator="equal">
      <formula>0</formula>
    </cfRule>
    <cfRule type="cellIs" dxfId="0" priority="22520" operator="equal">
      <formula>0</formula>
    </cfRule>
    <cfRule type="cellIs" dxfId="0" priority="22521" operator="equal">
      <formula>0</formula>
    </cfRule>
    <cfRule type="cellIs" dxfId="0" priority="22522" operator="equal">
      <formula>0</formula>
    </cfRule>
    <cfRule type="cellIs" dxfId="0" priority="22523" operator="equal">
      <formula>0</formula>
    </cfRule>
    <cfRule type="cellIs" dxfId="0" priority="22524" operator="equal">
      <formula>0</formula>
    </cfRule>
    <cfRule type="cellIs" dxfId="0" priority="22525" operator="equal">
      <formula>0</formula>
    </cfRule>
    <cfRule type="cellIs" dxfId="0" priority="22526" operator="equal">
      <formula>0</formula>
    </cfRule>
    <cfRule type="cellIs" dxfId="0" priority="22527" operator="equal">
      <formula>0</formula>
    </cfRule>
    <cfRule type="cellIs" dxfId="0" priority="22528" operator="equal">
      <formula>0</formula>
    </cfRule>
    <cfRule type="cellIs" dxfId="0" priority="22529" operator="equal">
      <formula>0</formula>
    </cfRule>
    <cfRule type="cellIs" dxfId="0" priority="22530" operator="equal">
      <formula>0</formula>
    </cfRule>
    <cfRule type="cellIs" dxfId="0" priority="22531" operator="equal">
      <formula>0</formula>
    </cfRule>
    <cfRule type="cellIs" dxfId="0" priority="22532" operator="equal">
      <formula>0</formula>
    </cfRule>
    <cfRule type="cellIs" dxfId="0" priority="22533" operator="equal">
      <formula>0</formula>
    </cfRule>
    <cfRule type="cellIs" dxfId="0" priority="22534" operator="equal">
      <formula>0</formula>
    </cfRule>
    <cfRule type="cellIs" dxfId="0" priority="22535" operator="equal">
      <formula>0</formula>
    </cfRule>
    <cfRule type="cellIs" dxfId="0" priority="22536" operator="equal">
      <formula>0</formula>
    </cfRule>
    <cfRule type="cellIs" dxfId="0" priority="22537" operator="equal">
      <formula>0</formula>
    </cfRule>
    <cfRule type="cellIs" dxfId="0" priority="22538" operator="equal">
      <formula>0</formula>
    </cfRule>
    <cfRule type="cellIs" dxfId="0" priority="22539" operator="equal">
      <formula>0</formula>
    </cfRule>
    <cfRule type="cellIs" dxfId="0" priority="22540" operator="equal">
      <formula>0</formula>
    </cfRule>
    <cfRule type="cellIs" dxfId="0" priority="22541" operator="equal">
      <formula>0</formula>
    </cfRule>
    <cfRule type="cellIs" dxfId="0" priority="22542" operator="equal">
      <formula>0</formula>
    </cfRule>
    <cfRule type="cellIs" dxfId="0" priority="22543" operator="equal">
      <formula>0</formula>
    </cfRule>
    <cfRule type="cellIs" dxfId="0" priority="22544" operator="equal">
      <formula>0</formula>
    </cfRule>
  </conditionalFormatting>
  <conditionalFormatting sqref="D487:D488">
    <cfRule type="cellIs" dxfId="0" priority="21761" operator="equal">
      <formula>0</formula>
    </cfRule>
    <cfRule type="cellIs" dxfId="0" priority="21762" operator="equal">
      <formula>0</formula>
    </cfRule>
    <cfRule type="cellIs" dxfId="0" priority="21763" operator="equal">
      <formula>0</formula>
    </cfRule>
    <cfRule type="cellIs" dxfId="0" priority="21764" operator="equal">
      <formula>0</formula>
    </cfRule>
    <cfRule type="cellIs" dxfId="0" priority="21765" operator="equal">
      <formula>0</formula>
    </cfRule>
    <cfRule type="cellIs" dxfId="0" priority="21766" operator="equal">
      <formula>0</formula>
    </cfRule>
    <cfRule type="cellIs" dxfId="0" priority="21767" operator="equal">
      <formula>0</formula>
    </cfRule>
    <cfRule type="cellIs" dxfId="0" priority="21768" operator="equal">
      <formula>0</formula>
    </cfRule>
    <cfRule type="cellIs" dxfId="0" priority="21769" operator="equal">
      <formula>0</formula>
    </cfRule>
    <cfRule type="cellIs" dxfId="0" priority="21770" operator="equal">
      <formula>0</formula>
    </cfRule>
    <cfRule type="cellIs" dxfId="0" priority="21771" operator="equal">
      <formula>0</formula>
    </cfRule>
    <cfRule type="cellIs" dxfId="0" priority="21772" operator="equal">
      <formula>0</formula>
    </cfRule>
    <cfRule type="cellIs" dxfId="0" priority="21773" operator="equal">
      <formula>0</formula>
    </cfRule>
    <cfRule type="cellIs" dxfId="0" priority="21774" operator="equal">
      <formula>0</formula>
    </cfRule>
    <cfRule type="cellIs" dxfId="0" priority="21775" operator="equal">
      <formula>0</formula>
    </cfRule>
    <cfRule type="cellIs" dxfId="0" priority="21776" operator="equal">
      <formula>0</formula>
    </cfRule>
    <cfRule type="cellIs" dxfId="0" priority="21777" operator="equal">
      <formula>0</formula>
    </cfRule>
    <cfRule type="cellIs" dxfId="0" priority="21778" operator="equal">
      <formula>0</formula>
    </cfRule>
    <cfRule type="cellIs" dxfId="0" priority="21779" operator="equal">
      <formula>0</formula>
    </cfRule>
    <cfRule type="cellIs" dxfId="0" priority="21780" operator="equal">
      <formula>0</formula>
    </cfRule>
    <cfRule type="cellIs" dxfId="0" priority="21781" operator="equal">
      <formula>0</formula>
    </cfRule>
    <cfRule type="cellIs" dxfId="0" priority="21782" operator="equal">
      <formula>0</formula>
    </cfRule>
    <cfRule type="cellIs" dxfId="0" priority="21783" operator="equal">
      <formula>0</formula>
    </cfRule>
    <cfRule type="cellIs" dxfId="0" priority="21784" operator="equal">
      <formula>0</formula>
    </cfRule>
    <cfRule type="cellIs" dxfId="0" priority="21785" operator="equal">
      <formula>0</formula>
    </cfRule>
    <cfRule type="cellIs" dxfId="0" priority="21786" operator="equal">
      <formula>0</formula>
    </cfRule>
    <cfRule type="cellIs" dxfId="0" priority="21787" operator="equal">
      <formula>0</formula>
    </cfRule>
    <cfRule type="cellIs" dxfId="0" priority="21788" operator="equal">
      <formula>0</formula>
    </cfRule>
    <cfRule type="cellIs" dxfId="0" priority="21789" operator="equal">
      <formula>0</formula>
    </cfRule>
    <cfRule type="cellIs" dxfId="0" priority="21790" operator="equal">
      <formula>0</formula>
    </cfRule>
    <cfRule type="cellIs" dxfId="0" priority="21791" operator="equal">
      <formula>0</formula>
    </cfRule>
    <cfRule type="cellIs" dxfId="0" priority="21792" operator="equal">
      <formula>0</formula>
    </cfRule>
    <cfRule type="cellIs" dxfId="0" priority="21793" operator="equal">
      <formula>0</formula>
    </cfRule>
    <cfRule type="cellIs" dxfId="0" priority="21794" operator="equal">
      <formula>0</formula>
    </cfRule>
    <cfRule type="cellIs" dxfId="0" priority="21795" operator="equal">
      <formula>0</formula>
    </cfRule>
    <cfRule type="cellIs" dxfId="0" priority="21796" operator="equal">
      <formula>0</formula>
    </cfRule>
    <cfRule type="cellIs" dxfId="0" priority="21797" operator="equal">
      <formula>0</formula>
    </cfRule>
    <cfRule type="cellIs" dxfId="0" priority="21798" operator="equal">
      <formula>0</formula>
    </cfRule>
    <cfRule type="cellIs" dxfId="0" priority="21799" operator="equal">
      <formula>0</formula>
    </cfRule>
    <cfRule type="cellIs" dxfId="0" priority="21800" operator="equal">
      <formula>0</formula>
    </cfRule>
    <cfRule type="cellIs" dxfId="0" priority="21801" operator="equal">
      <formula>0</formula>
    </cfRule>
    <cfRule type="cellIs" dxfId="0" priority="21802" operator="equal">
      <formula>0</formula>
    </cfRule>
    <cfRule type="cellIs" dxfId="0" priority="21803" operator="equal">
      <formula>0</formula>
    </cfRule>
    <cfRule type="cellIs" dxfId="0" priority="21804" operator="equal">
      <formula>0</formula>
    </cfRule>
    <cfRule type="cellIs" dxfId="0" priority="21805" operator="equal">
      <formula>0</formula>
    </cfRule>
    <cfRule type="cellIs" dxfId="0" priority="21806" operator="equal">
      <formula>0</formula>
    </cfRule>
    <cfRule type="cellIs" dxfId="0" priority="21807" operator="equal">
      <formula>0</formula>
    </cfRule>
    <cfRule type="cellIs" dxfId="0" priority="21808" operator="equal">
      <formula>0</formula>
    </cfRule>
    <cfRule type="cellIs" dxfId="0" priority="21809" operator="equal">
      <formula>0</formula>
    </cfRule>
    <cfRule type="cellIs" dxfId="0" priority="21810" operator="equal">
      <formula>0</formula>
    </cfRule>
    <cfRule type="cellIs" dxfId="0" priority="21811" operator="equal">
      <formula>0</formula>
    </cfRule>
    <cfRule type="cellIs" dxfId="0" priority="21812" operator="equal">
      <formula>0</formula>
    </cfRule>
    <cfRule type="cellIs" dxfId="0" priority="21813" operator="equal">
      <formula>0</formula>
    </cfRule>
    <cfRule type="cellIs" dxfId="0" priority="21814" operator="equal">
      <formula>0</formula>
    </cfRule>
    <cfRule type="cellIs" dxfId="0" priority="21815" operator="equal">
      <formula>0</formula>
    </cfRule>
    <cfRule type="cellIs" dxfId="0" priority="21816" operator="equal">
      <formula>0</formula>
    </cfRule>
    <cfRule type="cellIs" dxfId="0" priority="21817" operator="equal">
      <formula>0</formula>
    </cfRule>
    <cfRule type="cellIs" dxfId="0" priority="21818" operator="equal">
      <formula>0</formula>
    </cfRule>
    <cfRule type="cellIs" dxfId="0" priority="21819" operator="equal">
      <formula>0</formula>
    </cfRule>
    <cfRule type="cellIs" dxfId="0" priority="21820" operator="equal">
      <formula>0</formula>
    </cfRule>
    <cfRule type="cellIs" dxfId="0" priority="21821" operator="equal">
      <formula>0</formula>
    </cfRule>
    <cfRule type="cellIs" dxfId="0" priority="21822" operator="equal">
      <formula>0</formula>
    </cfRule>
    <cfRule type="cellIs" dxfId="0" priority="21823" operator="equal">
      <formula>0</formula>
    </cfRule>
    <cfRule type="cellIs" dxfId="0" priority="21824" operator="equal">
      <formula>0</formula>
    </cfRule>
    <cfRule type="cellIs" dxfId="0" priority="21825" operator="equal">
      <formula>0</formula>
    </cfRule>
    <cfRule type="cellIs" dxfId="0" priority="21826" operator="equal">
      <formula>0</formula>
    </cfRule>
    <cfRule type="cellIs" dxfId="0" priority="21827" operator="equal">
      <formula>0</formula>
    </cfRule>
    <cfRule type="cellIs" dxfId="0" priority="21828" operator="equal">
      <formula>0</formula>
    </cfRule>
    <cfRule type="cellIs" dxfId="0" priority="21829" operator="equal">
      <formula>0</formula>
    </cfRule>
    <cfRule type="cellIs" dxfId="0" priority="21830" operator="equal">
      <formula>0</formula>
    </cfRule>
    <cfRule type="cellIs" dxfId="0" priority="21831" operator="equal">
      <formula>0</formula>
    </cfRule>
    <cfRule type="cellIs" dxfId="0" priority="21832" operator="equal">
      <formula>0</formula>
    </cfRule>
    <cfRule type="cellIs" dxfId="0" priority="21833" operator="equal">
      <formula>0</formula>
    </cfRule>
    <cfRule type="cellIs" dxfId="0" priority="21834" operator="equal">
      <formula>0</formula>
    </cfRule>
    <cfRule type="cellIs" dxfId="0" priority="21835" operator="equal">
      <formula>0</formula>
    </cfRule>
    <cfRule type="cellIs" dxfId="0" priority="21836" operator="equal">
      <formula>0</formula>
    </cfRule>
    <cfRule type="cellIs" dxfId="0" priority="21837" operator="equal">
      <formula>0</formula>
    </cfRule>
    <cfRule type="cellIs" dxfId="0" priority="21838" operator="equal">
      <formula>0</formula>
    </cfRule>
    <cfRule type="cellIs" dxfId="0" priority="21839" operator="equal">
      <formula>0</formula>
    </cfRule>
    <cfRule type="cellIs" dxfId="0" priority="21840" operator="equal">
      <formula>0</formula>
    </cfRule>
    <cfRule type="cellIs" dxfId="0" priority="21841" operator="equal">
      <formula>0</formula>
    </cfRule>
    <cfRule type="cellIs" dxfId="0" priority="21842" operator="equal">
      <formula>0</formula>
    </cfRule>
    <cfRule type="cellIs" dxfId="0" priority="21843" operator="equal">
      <formula>0</formula>
    </cfRule>
    <cfRule type="cellIs" dxfId="0" priority="21844" operator="equal">
      <formula>0</formula>
    </cfRule>
    <cfRule type="cellIs" dxfId="0" priority="21845" operator="equal">
      <formula>0</formula>
    </cfRule>
    <cfRule type="cellIs" dxfId="0" priority="21846" operator="equal">
      <formula>0</formula>
    </cfRule>
    <cfRule type="cellIs" dxfId="0" priority="21847" operator="equal">
      <formula>0</formula>
    </cfRule>
    <cfRule type="cellIs" dxfId="0" priority="21848" operator="equal">
      <formula>0</formula>
    </cfRule>
    <cfRule type="cellIs" dxfId="0" priority="21849" operator="equal">
      <formula>0</formula>
    </cfRule>
    <cfRule type="cellIs" dxfId="0" priority="21850" operator="equal">
      <formula>0</formula>
    </cfRule>
    <cfRule type="cellIs" dxfId="0" priority="21851" operator="equal">
      <formula>0</formula>
    </cfRule>
    <cfRule type="cellIs" dxfId="0" priority="21852" operator="equal">
      <formula>0</formula>
    </cfRule>
    <cfRule type="cellIs" dxfId="0" priority="21853" operator="equal">
      <formula>0</formula>
    </cfRule>
    <cfRule type="cellIs" dxfId="0" priority="21854" operator="equal">
      <formula>0</formula>
    </cfRule>
    <cfRule type="cellIs" dxfId="0" priority="21855" operator="equal">
      <formula>0</formula>
    </cfRule>
    <cfRule type="cellIs" dxfId="0" priority="21856" operator="equal">
      <formula>0</formula>
    </cfRule>
  </conditionalFormatting>
  <conditionalFormatting sqref="D489:D490">
    <cfRule type="cellIs" dxfId="0" priority="21376" operator="equal">
      <formula>0</formula>
    </cfRule>
    <cfRule type="cellIs" dxfId="0" priority="21375" operator="equal">
      <formula>0</formula>
    </cfRule>
    <cfRule type="cellIs" dxfId="0" priority="21374" operator="equal">
      <formula>0</formula>
    </cfRule>
    <cfRule type="cellIs" dxfId="0" priority="21373" operator="equal">
      <formula>0</formula>
    </cfRule>
    <cfRule type="cellIs" dxfId="0" priority="21372" operator="equal">
      <formula>0</formula>
    </cfRule>
    <cfRule type="cellIs" dxfId="0" priority="21371" operator="equal">
      <formula>0</formula>
    </cfRule>
    <cfRule type="cellIs" dxfId="0" priority="21370" operator="equal">
      <formula>0</formula>
    </cfRule>
    <cfRule type="cellIs" dxfId="0" priority="21369" operator="equal">
      <formula>0</formula>
    </cfRule>
    <cfRule type="cellIs" dxfId="0" priority="21368" operator="equal">
      <formula>0</formula>
    </cfRule>
    <cfRule type="cellIs" dxfId="0" priority="21367" operator="equal">
      <formula>0</formula>
    </cfRule>
    <cfRule type="cellIs" dxfId="0" priority="21366" operator="equal">
      <formula>0</formula>
    </cfRule>
    <cfRule type="cellIs" dxfId="0" priority="21365" operator="equal">
      <formula>0</formula>
    </cfRule>
    <cfRule type="cellIs" dxfId="0" priority="21364" operator="equal">
      <formula>0</formula>
    </cfRule>
    <cfRule type="cellIs" dxfId="0" priority="21363" operator="equal">
      <formula>0</formula>
    </cfRule>
    <cfRule type="cellIs" dxfId="0" priority="21362" operator="equal">
      <formula>0</formula>
    </cfRule>
    <cfRule type="cellIs" dxfId="0" priority="21361" operator="equal">
      <formula>0</formula>
    </cfRule>
    <cfRule type="cellIs" dxfId="0" priority="21360" operator="equal">
      <formula>0</formula>
    </cfRule>
    <cfRule type="cellIs" dxfId="0" priority="21359" operator="equal">
      <formula>0</formula>
    </cfRule>
    <cfRule type="cellIs" dxfId="0" priority="21358" operator="equal">
      <formula>0</formula>
    </cfRule>
    <cfRule type="cellIs" dxfId="0" priority="21357" operator="equal">
      <formula>0</formula>
    </cfRule>
    <cfRule type="cellIs" dxfId="0" priority="21356" operator="equal">
      <formula>0</formula>
    </cfRule>
    <cfRule type="cellIs" dxfId="0" priority="21355" operator="equal">
      <formula>0</formula>
    </cfRule>
    <cfRule type="cellIs" dxfId="0" priority="21354" operator="equal">
      <formula>0</formula>
    </cfRule>
    <cfRule type="cellIs" dxfId="0" priority="21353" operator="equal">
      <formula>0</formula>
    </cfRule>
    <cfRule type="cellIs" dxfId="0" priority="21352" operator="equal">
      <formula>0</formula>
    </cfRule>
    <cfRule type="cellIs" dxfId="0" priority="21351" operator="equal">
      <formula>0</formula>
    </cfRule>
    <cfRule type="cellIs" dxfId="0" priority="21350" operator="equal">
      <formula>0</formula>
    </cfRule>
    <cfRule type="cellIs" dxfId="0" priority="21349" operator="equal">
      <formula>0</formula>
    </cfRule>
    <cfRule type="cellIs" dxfId="0" priority="21348" operator="equal">
      <formula>0</formula>
    </cfRule>
    <cfRule type="cellIs" dxfId="0" priority="21347" operator="equal">
      <formula>0</formula>
    </cfRule>
    <cfRule type="cellIs" dxfId="0" priority="21346" operator="equal">
      <formula>0</formula>
    </cfRule>
    <cfRule type="cellIs" dxfId="0" priority="21345" operator="equal">
      <formula>0</formula>
    </cfRule>
    <cfRule type="cellIs" dxfId="0" priority="21344" operator="equal">
      <formula>0</formula>
    </cfRule>
    <cfRule type="cellIs" dxfId="0" priority="21343" operator="equal">
      <formula>0</formula>
    </cfRule>
    <cfRule type="cellIs" dxfId="0" priority="21342" operator="equal">
      <formula>0</formula>
    </cfRule>
    <cfRule type="cellIs" dxfId="0" priority="21341" operator="equal">
      <formula>0</formula>
    </cfRule>
    <cfRule type="cellIs" dxfId="0" priority="21340" operator="equal">
      <formula>0</formula>
    </cfRule>
    <cfRule type="cellIs" dxfId="0" priority="21339" operator="equal">
      <formula>0</formula>
    </cfRule>
    <cfRule type="cellIs" dxfId="0" priority="21338" operator="equal">
      <formula>0</formula>
    </cfRule>
    <cfRule type="cellIs" dxfId="0" priority="21337" operator="equal">
      <formula>0</formula>
    </cfRule>
    <cfRule type="cellIs" dxfId="0" priority="21336" operator="equal">
      <formula>0</formula>
    </cfRule>
    <cfRule type="cellIs" dxfId="0" priority="21335" operator="equal">
      <formula>0</formula>
    </cfRule>
    <cfRule type="cellIs" dxfId="0" priority="21334" operator="equal">
      <formula>0</formula>
    </cfRule>
    <cfRule type="cellIs" dxfId="0" priority="21333" operator="equal">
      <formula>0</formula>
    </cfRule>
    <cfRule type="cellIs" dxfId="0" priority="21332" operator="equal">
      <formula>0</formula>
    </cfRule>
    <cfRule type="cellIs" dxfId="0" priority="21331" operator="equal">
      <formula>0</formula>
    </cfRule>
    <cfRule type="cellIs" dxfId="0" priority="21330" operator="equal">
      <formula>0</formula>
    </cfRule>
    <cfRule type="cellIs" dxfId="0" priority="21329" operator="equal">
      <formula>0</formula>
    </cfRule>
    <cfRule type="cellIs" dxfId="0" priority="21328" operator="equal">
      <formula>0</formula>
    </cfRule>
    <cfRule type="cellIs" dxfId="0" priority="21327" operator="equal">
      <formula>0</formula>
    </cfRule>
    <cfRule type="cellIs" dxfId="0" priority="21326" operator="equal">
      <formula>0</formula>
    </cfRule>
    <cfRule type="cellIs" dxfId="0" priority="21325" operator="equal">
      <formula>0</formula>
    </cfRule>
    <cfRule type="cellIs" dxfId="0" priority="21324" operator="equal">
      <formula>0</formula>
    </cfRule>
    <cfRule type="cellIs" dxfId="0" priority="21323" operator="equal">
      <formula>0</formula>
    </cfRule>
    <cfRule type="cellIs" dxfId="0" priority="21322" operator="equal">
      <formula>0</formula>
    </cfRule>
    <cfRule type="cellIs" dxfId="0" priority="21321" operator="equal">
      <formula>0</formula>
    </cfRule>
    <cfRule type="cellIs" dxfId="0" priority="21320" operator="equal">
      <formula>0</formula>
    </cfRule>
    <cfRule type="cellIs" dxfId="0" priority="21319" operator="equal">
      <formula>0</formula>
    </cfRule>
    <cfRule type="cellIs" dxfId="0" priority="21318" operator="equal">
      <formula>0</formula>
    </cfRule>
    <cfRule type="cellIs" dxfId="0" priority="21317" operator="equal">
      <formula>0</formula>
    </cfRule>
    <cfRule type="cellIs" dxfId="0" priority="21316" operator="equal">
      <formula>0</formula>
    </cfRule>
    <cfRule type="cellIs" dxfId="0" priority="21315" operator="equal">
      <formula>0</formula>
    </cfRule>
    <cfRule type="cellIs" dxfId="0" priority="21314" operator="equal">
      <formula>0</formula>
    </cfRule>
    <cfRule type="cellIs" dxfId="0" priority="21313" operator="equal">
      <formula>0</formula>
    </cfRule>
    <cfRule type="cellIs" dxfId="0" priority="21312" operator="equal">
      <formula>0</formula>
    </cfRule>
    <cfRule type="cellIs" dxfId="0" priority="21311" operator="equal">
      <formula>0</formula>
    </cfRule>
    <cfRule type="cellIs" dxfId="0" priority="21310" operator="equal">
      <formula>0</formula>
    </cfRule>
    <cfRule type="cellIs" dxfId="0" priority="21309" operator="equal">
      <formula>0</formula>
    </cfRule>
    <cfRule type="cellIs" dxfId="0" priority="21308" operator="equal">
      <formula>0</formula>
    </cfRule>
    <cfRule type="cellIs" dxfId="0" priority="21307" operator="equal">
      <formula>0</formula>
    </cfRule>
    <cfRule type="cellIs" dxfId="0" priority="21306" operator="equal">
      <formula>0</formula>
    </cfRule>
    <cfRule type="cellIs" dxfId="0" priority="21305" operator="equal">
      <formula>0</formula>
    </cfRule>
    <cfRule type="cellIs" dxfId="0" priority="21304" operator="equal">
      <formula>0</formula>
    </cfRule>
    <cfRule type="cellIs" dxfId="0" priority="21303" operator="equal">
      <formula>0</formula>
    </cfRule>
    <cfRule type="cellIs" dxfId="0" priority="21302" operator="equal">
      <formula>0</formula>
    </cfRule>
    <cfRule type="cellIs" dxfId="0" priority="21301" operator="equal">
      <formula>0</formula>
    </cfRule>
    <cfRule type="cellIs" dxfId="0" priority="21300" operator="equal">
      <formula>0</formula>
    </cfRule>
    <cfRule type="cellIs" dxfId="0" priority="21299" operator="equal">
      <formula>0</formula>
    </cfRule>
    <cfRule type="cellIs" dxfId="0" priority="21298" operator="equal">
      <formula>0</formula>
    </cfRule>
    <cfRule type="cellIs" dxfId="0" priority="21297" operator="equal">
      <formula>0</formula>
    </cfRule>
    <cfRule type="cellIs" dxfId="0" priority="21296" operator="equal">
      <formula>0</formula>
    </cfRule>
    <cfRule type="cellIs" dxfId="0" priority="21295" operator="equal">
      <formula>0</formula>
    </cfRule>
    <cfRule type="cellIs" dxfId="0" priority="21294" operator="equal">
      <formula>0</formula>
    </cfRule>
    <cfRule type="cellIs" dxfId="0" priority="21293" operator="equal">
      <formula>0</formula>
    </cfRule>
    <cfRule type="cellIs" dxfId="0" priority="21292" operator="equal">
      <formula>0</formula>
    </cfRule>
    <cfRule type="cellIs" dxfId="0" priority="21291" operator="equal">
      <formula>0</formula>
    </cfRule>
    <cfRule type="cellIs" dxfId="0" priority="21290" operator="equal">
      <formula>0</formula>
    </cfRule>
    <cfRule type="cellIs" dxfId="0" priority="21289" operator="equal">
      <formula>0</formula>
    </cfRule>
    <cfRule type="cellIs" dxfId="0" priority="21288" operator="equal">
      <formula>0</formula>
    </cfRule>
    <cfRule type="cellIs" dxfId="0" priority="21287" operator="equal">
      <formula>0</formula>
    </cfRule>
    <cfRule type="cellIs" dxfId="0" priority="21286" operator="equal">
      <formula>0</formula>
    </cfRule>
    <cfRule type="cellIs" dxfId="0" priority="21285" operator="equal">
      <formula>0</formula>
    </cfRule>
    <cfRule type="cellIs" dxfId="0" priority="21284" operator="equal">
      <formula>0</formula>
    </cfRule>
    <cfRule type="cellIs" dxfId="0" priority="21283" operator="equal">
      <formula>0</formula>
    </cfRule>
    <cfRule type="cellIs" dxfId="0" priority="21282" operator="equal">
      <formula>0</formula>
    </cfRule>
    <cfRule type="cellIs" dxfId="0" priority="21281" operator="equal">
      <formula>0</formula>
    </cfRule>
  </conditionalFormatting>
  <conditionalFormatting sqref="D510:D511">
    <cfRule type="cellIs" dxfId="0" priority="19057" operator="equal">
      <formula>0</formula>
    </cfRule>
    <cfRule type="cellIs" dxfId="0" priority="19058" operator="equal">
      <formula>0</formula>
    </cfRule>
    <cfRule type="cellIs" dxfId="0" priority="19059" operator="equal">
      <formula>0</formula>
    </cfRule>
    <cfRule type="cellIs" dxfId="0" priority="19060" operator="equal">
      <formula>0</formula>
    </cfRule>
    <cfRule type="cellIs" dxfId="0" priority="19061" operator="equal">
      <formula>0</formula>
    </cfRule>
    <cfRule type="cellIs" dxfId="0" priority="19062" operator="equal">
      <formula>0</formula>
    </cfRule>
    <cfRule type="cellIs" dxfId="0" priority="19063" operator="equal">
      <formula>0</formula>
    </cfRule>
    <cfRule type="cellIs" dxfId="0" priority="19064" operator="equal">
      <formula>0</formula>
    </cfRule>
    <cfRule type="cellIs" dxfId="0" priority="19065" operator="equal">
      <formula>0</formula>
    </cfRule>
    <cfRule type="cellIs" dxfId="0" priority="19066" operator="equal">
      <formula>0</formula>
    </cfRule>
    <cfRule type="cellIs" dxfId="0" priority="19067" operator="equal">
      <formula>0</formula>
    </cfRule>
    <cfRule type="cellIs" dxfId="0" priority="19068" operator="equal">
      <formula>0</formula>
    </cfRule>
    <cfRule type="cellIs" dxfId="0" priority="19069" operator="equal">
      <formula>0</formula>
    </cfRule>
    <cfRule type="cellIs" dxfId="0" priority="19070" operator="equal">
      <formula>0</formula>
    </cfRule>
    <cfRule type="cellIs" dxfId="0" priority="19071" operator="equal">
      <formula>0</formula>
    </cfRule>
    <cfRule type="cellIs" dxfId="0" priority="19072" operator="equal">
      <formula>0</formula>
    </cfRule>
    <cfRule type="cellIs" dxfId="0" priority="19073" operator="equal">
      <formula>0</formula>
    </cfRule>
    <cfRule type="cellIs" dxfId="0" priority="19074" operator="equal">
      <formula>0</formula>
    </cfRule>
    <cfRule type="cellIs" dxfId="0" priority="19075" operator="equal">
      <formula>0</formula>
    </cfRule>
    <cfRule type="cellIs" dxfId="0" priority="19076" operator="equal">
      <formula>0</formula>
    </cfRule>
    <cfRule type="cellIs" dxfId="0" priority="19077" operator="equal">
      <formula>0</formula>
    </cfRule>
    <cfRule type="cellIs" dxfId="0" priority="19078" operator="equal">
      <formula>0</formula>
    </cfRule>
    <cfRule type="cellIs" dxfId="0" priority="19079" operator="equal">
      <formula>0</formula>
    </cfRule>
    <cfRule type="cellIs" dxfId="0" priority="19080" operator="equal">
      <formula>0</formula>
    </cfRule>
    <cfRule type="cellIs" dxfId="0" priority="19081" operator="equal">
      <formula>0</formula>
    </cfRule>
    <cfRule type="cellIs" dxfId="0" priority="19082" operator="equal">
      <formula>0</formula>
    </cfRule>
    <cfRule type="cellIs" dxfId="0" priority="19083" operator="equal">
      <formula>0</formula>
    </cfRule>
    <cfRule type="cellIs" dxfId="0" priority="19084" operator="equal">
      <formula>0</formula>
    </cfRule>
    <cfRule type="cellIs" dxfId="0" priority="19085" operator="equal">
      <formula>0</formula>
    </cfRule>
    <cfRule type="cellIs" dxfId="0" priority="19086" operator="equal">
      <formula>0</formula>
    </cfRule>
    <cfRule type="cellIs" dxfId="0" priority="19087" operator="equal">
      <formula>0</formula>
    </cfRule>
    <cfRule type="cellIs" dxfId="0" priority="19088" operator="equal">
      <formula>0</formula>
    </cfRule>
    <cfRule type="cellIs" dxfId="0" priority="19089" operator="equal">
      <formula>0</formula>
    </cfRule>
    <cfRule type="cellIs" dxfId="0" priority="19090" operator="equal">
      <formula>0</formula>
    </cfRule>
    <cfRule type="cellIs" dxfId="0" priority="19091" operator="equal">
      <formula>0</formula>
    </cfRule>
    <cfRule type="cellIs" dxfId="0" priority="19092" operator="equal">
      <formula>0</formula>
    </cfRule>
    <cfRule type="cellIs" dxfId="0" priority="19093" operator="equal">
      <formula>0</formula>
    </cfRule>
    <cfRule type="cellIs" dxfId="0" priority="19094" operator="equal">
      <formula>0</formula>
    </cfRule>
    <cfRule type="cellIs" dxfId="0" priority="19095" operator="equal">
      <formula>0</formula>
    </cfRule>
    <cfRule type="cellIs" dxfId="0" priority="19096" operator="equal">
      <formula>0</formula>
    </cfRule>
    <cfRule type="cellIs" dxfId="0" priority="19097" operator="equal">
      <formula>0</formula>
    </cfRule>
    <cfRule type="cellIs" dxfId="0" priority="19098" operator="equal">
      <formula>0</formula>
    </cfRule>
    <cfRule type="cellIs" dxfId="0" priority="19099" operator="equal">
      <formula>0</formula>
    </cfRule>
    <cfRule type="cellIs" dxfId="0" priority="19100" operator="equal">
      <formula>0</formula>
    </cfRule>
    <cfRule type="cellIs" dxfId="0" priority="19101" operator="equal">
      <formula>0</formula>
    </cfRule>
    <cfRule type="cellIs" dxfId="0" priority="19102" operator="equal">
      <formula>0</formula>
    </cfRule>
    <cfRule type="cellIs" dxfId="0" priority="19103" operator="equal">
      <formula>0</formula>
    </cfRule>
    <cfRule type="cellIs" dxfId="0" priority="19104" operator="equal">
      <formula>0</formula>
    </cfRule>
    <cfRule type="cellIs" dxfId="0" priority="19105" operator="equal">
      <formula>0</formula>
    </cfRule>
    <cfRule type="cellIs" dxfId="0" priority="19106" operator="equal">
      <formula>0</formula>
    </cfRule>
    <cfRule type="cellIs" dxfId="0" priority="19107" operator="equal">
      <formula>0</formula>
    </cfRule>
    <cfRule type="cellIs" dxfId="0" priority="19108" operator="equal">
      <formula>0</formula>
    </cfRule>
    <cfRule type="cellIs" dxfId="0" priority="19109" operator="equal">
      <formula>0</formula>
    </cfRule>
    <cfRule type="cellIs" dxfId="0" priority="19110" operator="equal">
      <formula>0</formula>
    </cfRule>
    <cfRule type="cellIs" dxfId="0" priority="19111" operator="equal">
      <formula>0</formula>
    </cfRule>
    <cfRule type="cellIs" dxfId="0" priority="19112" operator="equal">
      <formula>0</formula>
    </cfRule>
    <cfRule type="cellIs" dxfId="0" priority="19113" operator="equal">
      <formula>0</formula>
    </cfRule>
    <cfRule type="cellIs" dxfId="0" priority="19114" operator="equal">
      <formula>0</formula>
    </cfRule>
    <cfRule type="cellIs" dxfId="0" priority="19115" operator="equal">
      <formula>0</formula>
    </cfRule>
    <cfRule type="cellIs" dxfId="0" priority="19116" operator="equal">
      <formula>0</formula>
    </cfRule>
    <cfRule type="cellIs" dxfId="0" priority="19117" operator="equal">
      <formula>0</formula>
    </cfRule>
    <cfRule type="cellIs" dxfId="0" priority="19118" operator="equal">
      <formula>0</formula>
    </cfRule>
    <cfRule type="cellIs" dxfId="0" priority="19119" operator="equal">
      <formula>0</formula>
    </cfRule>
    <cfRule type="cellIs" dxfId="0" priority="19120" operator="equal">
      <formula>0</formula>
    </cfRule>
    <cfRule type="cellIs" dxfId="0" priority="19121" operator="equal">
      <formula>0</formula>
    </cfRule>
    <cfRule type="cellIs" dxfId="0" priority="19122" operator="equal">
      <formula>0</formula>
    </cfRule>
    <cfRule type="cellIs" dxfId="0" priority="19123" operator="equal">
      <formula>0</formula>
    </cfRule>
    <cfRule type="cellIs" dxfId="0" priority="19124" operator="equal">
      <formula>0</formula>
    </cfRule>
    <cfRule type="cellIs" dxfId="0" priority="19125" operator="equal">
      <formula>0</formula>
    </cfRule>
    <cfRule type="cellIs" dxfId="0" priority="19126" operator="equal">
      <formula>0</formula>
    </cfRule>
    <cfRule type="cellIs" dxfId="0" priority="19127" operator="equal">
      <formula>0</formula>
    </cfRule>
    <cfRule type="cellIs" dxfId="0" priority="19128" operator="equal">
      <formula>0</formula>
    </cfRule>
    <cfRule type="cellIs" dxfId="0" priority="19129" operator="equal">
      <formula>0</formula>
    </cfRule>
    <cfRule type="cellIs" dxfId="0" priority="19130" operator="equal">
      <formula>0</formula>
    </cfRule>
    <cfRule type="cellIs" dxfId="0" priority="19131" operator="equal">
      <formula>0</formula>
    </cfRule>
    <cfRule type="cellIs" dxfId="0" priority="19132" operator="equal">
      <formula>0</formula>
    </cfRule>
    <cfRule type="cellIs" dxfId="0" priority="19133" operator="equal">
      <formula>0</formula>
    </cfRule>
    <cfRule type="cellIs" dxfId="0" priority="19134" operator="equal">
      <formula>0</formula>
    </cfRule>
    <cfRule type="cellIs" dxfId="0" priority="19135" operator="equal">
      <formula>0</formula>
    </cfRule>
    <cfRule type="cellIs" dxfId="0" priority="19136" operator="equal">
      <formula>0</formula>
    </cfRule>
    <cfRule type="cellIs" dxfId="0" priority="19137" operator="equal">
      <formula>0</formula>
    </cfRule>
    <cfRule type="cellIs" dxfId="0" priority="19138" operator="equal">
      <formula>0</formula>
    </cfRule>
    <cfRule type="cellIs" dxfId="0" priority="19139" operator="equal">
      <formula>0</formula>
    </cfRule>
    <cfRule type="cellIs" dxfId="0" priority="19140" operator="equal">
      <formula>0</formula>
    </cfRule>
    <cfRule type="cellIs" dxfId="0" priority="19141" operator="equal">
      <formula>0</formula>
    </cfRule>
    <cfRule type="cellIs" dxfId="0" priority="19142" operator="equal">
      <formula>0</formula>
    </cfRule>
    <cfRule type="cellIs" dxfId="0" priority="19143" operator="equal">
      <formula>0</formula>
    </cfRule>
    <cfRule type="cellIs" dxfId="0" priority="19144" operator="equal">
      <formula>0</formula>
    </cfRule>
    <cfRule type="cellIs" dxfId="0" priority="19145" operator="equal">
      <formula>0</formula>
    </cfRule>
    <cfRule type="cellIs" dxfId="0" priority="19146" operator="equal">
      <formula>0</formula>
    </cfRule>
    <cfRule type="cellIs" dxfId="0" priority="19147" operator="equal">
      <formula>0</formula>
    </cfRule>
    <cfRule type="cellIs" dxfId="0" priority="19148" operator="equal">
      <formula>0</formula>
    </cfRule>
    <cfRule type="cellIs" dxfId="0" priority="19149" operator="equal">
      <formula>0</formula>
    </cfRule>
    <cfRule type="cellIs" dxfId="0" priority="19150" operator="equal">
      <formula>0</formula>
    </cfRule>
    <cfRule type="cellIs" dxfId="0" priority="19151" operator="equal">
      <formula>0</formula>
    </cfRule>
    <cfRule type="cellIs" dxfId="0" priority="19152" operator="equal">
      <formula>0</formula>
    </cfRule>
  </conditionalFormatting>
  <conditionalFormatting sqref="D513:D514">
    <cfRule type="cellIs" dxfId="0" priority="18961" operator="equal">
      <formula>0</formula>
    </cfRule>
    <cfRule type="cellIs" dxfId="0" priority="18962" operator="equal">
      <formula>0</formula>
    </cfRule>
    <cfRule type="cellIs" dxfId="0" priority="18963" operator="equal">
      <formula>0</formula>
    </cfRule>
    <cfRule type="cellIs" dxfId="0" priority="18964" operator="equal">
      <formula>0</formula>
    </cfRule>
    <cfRule type="cellIs" dxfId="0" priority="18965" operator="equal">
      <formula>0</formula>
    </cfRule>
    <cfRule type="cellIs" dxfId="0" priority="18966" operator="equal">
      <formula>0</formula>
    </cfRule>
    <cfRule type="cellIs" dxfId="0" priority="18967" operator="equal">
      <formula>0</formula>
    </cfRule>
    <cfRule type="cellIs" dxfId="0" priority="18968" operator="equal">
      <formula>0</formula>
    </cfRule>
    <cfRule type="cellIs" dxfId="0" priority="18969" operator="equal">
      <formula>0</formula>
    </cfRule>
    <cfRule type="cellIs" dxfId="0" priority="18970" operator="equal">
      <formula>0</formula>
    </cfRule>
    <cfRule type="cellIs" dxfId="0" priority="18971" operator="equal">
      <formula>0</formula>
    </cfRule>
    <cfRule type="cellIs" dxfId="0" priority="18972" operator="equal">
      <formula>0</formula>
    </cfRule>
    <cfRule type="cellIs" dxfId="0" priority="18973" operator="equal">
      <formula>0</formula>
    </cfRule>
    <cfRule type="cellIs" dxfId="0" priority="18974" operator="equal">
      <formula>0</formula>
    </cfRule>
    <cfRule type="cellIs" dxfId="0" priority="18975" operator="equal">
      <formula>0</formula>
    </cfRule>
    <cfRule type="cellIs" dxfId="0" priority="18976" operator="equal">
      <formula>0</formula>
    </cfRule>
    <cfRule type="cellIs" dxfId="0" priority="18977" operator="equal">
      <formula>0</formula>
    </cfRule>
    <cfRule type="cellIs" dxfId="0" priority="18978" operator="equal">
      <formula>0</formula>
    </cfRule>
    <cfRule type="cellIs" dxfId="0" priority="18979" operator="equal">
      <formula>0</formula>
    </cfRule>
    <cfRule type="cellIs" dxfId="0" priority="18980" operator="equal">
      <formula>0</formula>
    </cfRule>
    <cfRule type="cellIs" dxfId="0" priority="18981" operator="equal">
      <formula>0</formula>
    </cfRule>
    <cfRule type="cellIs" dxfId="0" priority="18982" operator="equal">
      <formula>0</formula>
    </cfRule>
    <cfRule type="cellIs" dxfId="0" priority="18983" operator="equal">
      <formula>0</formula>
    </cfRule>
    <cfRule type="cellIs" dxfId="0" priority="18984" operator="equal">
      <formula>0</formula>
    </cfRule>
    <cfRule type="cellIs" dxfId="0" priority="18985" operator="equal">
      <formula>0</formula>
    </cfRule>
    <cfRule type="cellIs" dxfId="0" priority="18986" operator="equal">
      <formula>0</formula>
    </cfRule>
    <cfRule type="cellIs" dxfId="0" priority="18987" operator="equal">
      <formula>0</formula>
    </cfRule>
    <cfRule type="cellIs" dxfId="0" priority="18988" operator="equal">
      <formula>0</formula>
    </cfRule>
    <cfRule type="cellIs" dxfId="0" priority="18989" operator="equal">
      <formula>0</formula>
    </cfRule>
    <cfRule type="cellIs" dxfId="0" priority="18990" operator="equal">
      <formula>0</formula>
    </cfRule>
    <cfRule type="cellIs" dxfId="0" priority="18991" operator="equal">
      <formula>0</formula>
    </cfRule>
    <cfRule type="cellIs" dxfId="0" priority="18992" operator="equal">
      <formula>0</formula>
    </cfRule>
    <cfRule type="cellIs" dxfId="0" priority="18993" operator="equal">
      <formula>0</formula>
    </cfRule>
    <cfRule type="cellIs" dxfId="0" priority="18994" operator="equal">
      <formula>0</formula>
    </cfRule>
    <cfRule type="cellIs" dxfId="0" priority="18995" operator="equal">
      <formula>0</formula>
    </cfRule>
    <cfRule type="cellIs" dxfId="0" priority="18996" operator="equal">
      <formula>0</formula>
    </cfRule>
    <cfRule type="cellIs" dxfId="0" priority="18997" operator="equal">
      <formula>0</formula>
    </cfRule>
    <cfRule type="cellIs" dxfId="0" priority="18998" operator="equal">
      <formula>0</formula>
    </cfRule>
    <cfRule type="cellIs" dxfId="0" priority="18999" operator="equal">
      <formula>0</formula>
    </cfRule>
    <cfRule type="cellIs" dxfId="0" priority="19000" operator="equal">
      <formula>0</formula>
    </cfRule>
    <cfRule type="cellIs" dxfId="0" priority="19001" operator="equal">
      <formula>0</formula>
    </cfRule>
    <cfRule type="cellIs" dxfId="0" priority="19002" operator="equal">
      <formula>0</formula>
    </cfRule>
    <cfRule type="cellIs" dxfId="0" priority="19003" operator="equal">
      <formula>0</formula>
    </cfRule>
    <cfRule type="cellIs" dxfId="0" priority="19004" operator="equal">
      <formula>0</formula>
    </cfRule>
    <cfRule type="cellIs" dxfId="0" priority="19005" operator="equal">
      <formula>0</formula>
    </cfRule>
    <cfRule type="cellIs" dxfId="0" priority="19006" operator="equal">
      <formula>0</formula>
    </cfRule>
    <cfRule type="cellIs" dxfId="0" priority="19007" operator="equal">
      <formula>0</formula>
    </cfRule>
    <cfRule type="cellIs" dxfId="0" priority="19008" operator="equal">
      <formula>0</formula>
    </cfRule>
    <cfRule type="cellIs" dxfId="0" priority="19009" operator="equal">
      <formula>0</formula>
    </cfRule>
    <cfRule type="cellIs" dxfId="0" priority="19010" operator="equal">
      <formula>0</formula>
    </cfRule>
    <cfRule type="cellIs" dxfId="0" priority="19011" operator="equal">
      <formula>0</formula>
    </cfRule>
    <cfRule type="cellIs" dxfId="0" priority="19012" operator="equal">
      <formula>0</formula>
    </cfRule>
    <cfRule type="cellIs" dxfId="0" priority="19013" operator="equal">
      <formula>0</formula>
    </cfRule>
    <cfRule type="cellIs" dxfId="0" priority="19014" operator="equal">
      <formula>0</formula>
    </cfRule>
    <cfRule type="cellIs" dxfId="0" priority="19015" operator="equal">
      <formula>0</formula>
    </cfRule>
    <cfRule type="cellIs" dxfId="0" priority="19016" operator="equal">
      <formula>0</formula>
    </cfRule>
    <cfRule type="cellIs" dxfId="0" priority="19017" operator="equal">
      <formula>0</formula>
    </cfRule>
    <cfRule type="cellIs" dxfId="0" priority="19018" operator="equal">
      <formula>0</formula>
    </cfRule>
    <cfRule type="cellIs" dxfId="0" priority="19019" operator="equal">
      <formula>0</formula>
    </cfRule>
    <cfRule type="cellIs" dxfId="0" priority="19020" operator="equal">
      <formula>0</formula>
    </cfRule>
    <cfRule type="cellIs" dxfId="0" priority="19021" operator="equal">
      <formula>0</formula>
    </cfRule>
    <cfRule type="cellIs" dxfId="0" priority="19022" operator="equal">
      <formula>0</formula>
    </cfRule>
    <cfRule type="cellIs" dxfId="0" priority="19023" operator="equal">
      <formula>0</formula>
    </cfRule>
    <cfRule type="cellIs" dxfId="0" priority="19024" operator="equal">
      <formula>0</formula>
    </cfRule>
    <cfRule type="cellIs" dxfId="0" priority="19025" operator="equal">
      <formula>0</formula>
    </cfRule>
    <cfRule type="cellIs" dxfId="0" priority="19026" operator="equal">
      <formula>0</formula>
    </cfRule>
    <cfRule type="cellIs" dxfId="0" priority="19027" operator="equal">
      <formula>0</formula>
    </cfRule>
    <cfRule type="cellIs" dxfId="0" priority="19028" operator="equal">
      <formula>0</formula>
    </cfRule>
    <cfRule type="cellIs" dxfId="0" priority="19029" operator="equal">
      <formula>0</formula>
    </cfRule>
    <cfRule type="cellIs" dxfId="0" priority="19030" operator="equal">
      <formula>0</formula>
    </cfRule>
    <cfRule type="cellIs" dxfId="0" priority="19031" operator="equal">
      <formula>0</formula>
    </cfRule>
    <cfRule type="cellIs" dxfId="0" priority="19032" operator="equal">
      <formula>0</formula>
    </cfRule>
    <cfRule type="cellIs" dxfId="0" priority="19033" operator="equal">
      <formula>0</formula>
    </cfRule>
    <cfRule type="cellIs" dxfId="0" priority="19034" operator="equal">
      <formula>0</formula>
    </cfRule>
    <cfRule type="cellIs" dxfId="0" priority="19035" operator="equal">
      <formula>0</formula>
    </cfRule>
    <cfRule type="cellIs" dxfId="0" priority="19036" operator="equal">
      <formula>0</formula>
    </cfRule>
    <cfRule type="cellIs" dxfId="0" priority="19037" operator="equal">
      <formula>0</formula>
    </cfRule>
    <cfRule type="cellIs" dxfId="0" priority="19038" operator="equal">
      <formula>0</formula>
    </cfRule>
    <cfRule type="cellIs" dxfId="0" priority="19039" operator="equal">
      <formula>0</formula>
    </cfRule>
    <cfRule type="cellIs" dxfId="0" priority="19040" operator="equal">
      <formula>0</formula>
    </cfRule>
    <cfRule type="cellIs" dxfId="0" priority="19041" operator="equal">
      <formula>0</formula>
    </cfRule>
    <cfRule type="cellIs" dxfId="0" priority="19042" operator="equal">
      <formula>0</formula>
    </cfRule>
    <cfRule type="cellIs" dxfId="0" priority="19043" operator="equal">
      <formula>0</formula>
    </cfRule>
    <cfRule type="cellIs" dxfId="0" priority="19044" operator="equal">
      <formula>0</formula>
    </cfRule>
    <cfRule type="cellIs" dxfId="0" priority="19045" operator="equal">
      <formula>0</formula>
    </cfRule>
    <cfRule type="cellIs" dxfId="0" priority="19046" operator="equal">
      <formula>0</formula>
    </cfRule>
    <cfRule type="cellIs" dxfId="0" priority="19047" operator="equal">
      <formula>0</formula>
    </cfRule>
    <cfRule type="cellIs" dxfId="0" priority="19048" operator="equal">
      <formula>0</formula>
    </cfRule>
    <cfRule type="cellIs" dxfId="0" priority="19049" operator="equal">
      <formula>0</formula>
    </cfRule>
    <cfRule type="cellIs" dxfId="0" priority="19050" operator="equal">
      <formula>0</formula>
    </cfRule>
    <cfRule type="cellIs" dxfId="0" priority="19051" operator="equal">
      <formula>0</formula>
    </cfRule>
    <cfRule type="cellIs" dxfId="0" priority="19052" operator="equal">
      <formula>0</formula>
    </cfRule>
    <cfRule type="cellIs" dxfId="0" priority="19053" operator="equal">
      <formula>0</formula>
    </cfRule>
    <cfRule type="cellIs" dxfId="0" priority="19054" operator="equal">
      <formula>0</formula>
    </cfRule>
    <cfRule type="cellIs" dxfId="0" priority="19055" operator="equal">
      <formula>0</formula>
    </cfRule>
    <cfRule type="cellIs" dxfId="0" priority="19056" operator="equal">
      <formula>0</formula>
    </cfRule>
  </conditionalFormatting>
  <conditionalFormatting sqref="D515:D516">
    <cfRule type="cellIs" dxfId="0" priority="18865" operator="equal">
      <formula>0</formula>
    </cfRule>
    <cfRule type="cellIs" dxfId="0" priority="18866" operator="equal">
      <formula>0</formula>
    </cfRule>
    <cfRule type="cellIs" dxfId="0" priority="18867" operator="equal">
      <formula>0</formula>
    </cfRule>
    <cfRule type="cellIs" dxfId="0" priority="18868" operator="equal">
      <formula>0</formula>
    </cfRule>
    <cfRule type="cellIs" dxfId="0" priority="18869" operator="equal">
      <formula>0</formula>
    </cfRule>
    <cfRule type="cellIs" dxfId="0" priority="18870" operator="equal">
      <formula>0</formula>
    </cfRule>
    <cfRule type="cellIs" dxfId="0" priority="18871" operator="equal">
      <formula>0</formula>
    </cfRule>
    <cfRule type="cellIs" dxfId="0" priority="18872" operator="equal">
      <formula>0</formula>
    </cfRule>
    <cfRule type="cellIs" dxfId="0" priority="18873" operator="equal">
      <formula>0</formula>
    </cfRule>
    <cfRule type="cellIs" dxfId="0" priority="18874" operator="equal">
      <formula>0</formula>
    </cfRule>
    <cfRule type="cellIs" dxfId="0" priority="18875" operator="equal">
      <formula>0</formula>
    </cfRule>
    <cfRule type="cellIs" dxfId="0" priority="18876" operator="equal">
      <formula>0</formula>
    </cfRule>
    <cfRule type="cellIs" dxfId="0" priority="18877" operator="equal">
      <formula>0</formula>
    </cfRule>
    <cfRule type="cellIs" dxfId="0" priority="18878" operator="equal">
      <formula>0</formula>
    </cfRule>
    <cfRule type="cellIs" dxfId="0" priority="18879" operator="equal">
      <formula>0</formula>
    </cfRule>
    <cfRule type="cellIs" dxfId="0" priority="18880" operator="equal">
      <formula>0</formula>
    </cfRule>
    <cfRule type="cellIs" dxfId="0" priority="18881" operator="equal">
      <formula>0</formula>
    </cfRule>
    <cfRule type="cellIs" dxfId="0" priority="18882" operator="equal">
      <formula>0</formula>
    </cfRule>
    <cfRule type="cellIs" dxfId="0" priority="18883" operator="equal">
      <formula>0</formula>
    </cfRule>
    <cfRule type="cellIs" dxfId="0" priority="18884" operator="equal">
      <formula>0</formula>
    </cfRule>
    <cfRule type="cellIs" dxfId="0" priority="18885" operator="equal">
      <formula>0</formula>
    </cfRule>
    <cfRule type="cellIs" dxfId="0" priority="18886" operator="equal">
      <formula>0</formula>
    </cfRule>
    <cfRule type="cellIs" dxfId="0" priority="18887" operator="equal">
      <formula>0</formula>
    </cfRule>
    <cfRule type="cellIs" dxfId="0" priority="18888" operator="equal">
      <formula>0</formula>
    </cfRule>
    <cfRule type="cellIs" dxfId="0" priority="18889" operator="equal">
      <formula>0</formula>
    </cfRule>
    <cfRule type="cellIs" dxfId="0" priority="18890" operator="equal">
      <formula>0</formula>
    </cfRule>
    <cfRule type="cellIs" dxfId="0" priority="18891" operator="equal">
      <formula>0</formula>
    </cfRule>
    <cfRule type="cellIs" dxfId="0" priority="18892" operator="equal">
      <formula>0</formula>
    </cfRule>
    <cfRule type="cellIs" dxfId="0" priority="18893" operator="equal">
      <formula>0</formula>
    </cfRule>
    <cfRule type="cellIs" dxfId="0" priority="18894" operator="equal">
      <formula>0</formula>
    </cfRule>
    <cfRule type="cellIs" dxfId="0" priority="18895" operator="equal">
      <formula>0</formula>
    </cfRule>
    <cfRule type="cellIs" dxfId="0" priority="18896" operator="equal">
      <formula>0</formula>
    </cfRule>
    <cfRule type="cellIs" dxfId="0" priority="18897" operator="equal">
      <formula>0</formula>
    </cfRule>
    <cfRule type="cellIs" dxfId="0" priority="18898" operator="equal">
      <formula>0</formula>
    </cfRule>
    <cfRule type="cellIs" dxfId="0" priority="18899" operator="equal">
      <formula>0</formula>
    </cfRule>
    <cfRule type="cellIs" dxfId="0" priority="18900" operator="equal">
      <formula>0</formula>
    </cfRule>
    <cfRule type="cellIs" dxfId="0" priority="18901" operator="equal">
      <formula>0</formula>
    </cfRule>
    <cfRule type="cellIs" dxfId="0" priority="18902" operator="equal">
      <formula>0</formula>
    </cfRule>
    <cfRule type="cellIs" dxfId="0" priority="18903" operator="equal">
      <formula>0</formula>
    </cfRule>
    <cfRule type="cellIs" dxfId="0" priority="18904" operator="equal">
      <formula>0</formula>
    </cfRule>
    <cfRule type="cellIs" dxfId="0" priority="18905" operator="equal">
      <formula>0</formula>
    </cfRule>
    <cfRule type="cellIs" dxfId="0" priority="18906" operator="equal">
      <formula>0</formula>
    </cfRule>
    <cfRule type="cellIs" dxfId="0" priority="18907" operator="equal">
      <formula>0</formula>
    </cfRule>
    <cfRule type="cellIs" dxfId="0" priority="18908" operator="equal">
      <formula>0</formula>
    </cfRule>
    <cfRule type="cellIs" dxfId="0" priority="18909" operator="equal">
      <formula>0</formula>
    </cfRule>
    <cfRule type="cellIs" dxfId="0" priority="18910" operator="equal">
      <formula>0</formula>
    </cfRule>
    <cfRule type="cellIs" dxfId="0" priority="18911" operator="equal">
      <formula>0</formula>
    </cfRule>
    <cfRule type="cellIs" dxfId="0" priority="18912" operator="equal">
      <formula>0</formula>
    </cfRule>
    <cfRule type="cellIs" dxfId="0" priority="18913" operator="equal">
      <formula>0</formula>
    </cfRule>
    <cfRule type="cellIs" dxfId="0" priority="18914" operator="equal">
      <formula>0</formula>
    </cfRule>
    <cfRule type="cellIs" dxfId="0" priority="18915" operator="equal">
      <formula>0</formula>
    </cfRule>
    <cfRule type="cellIs" dxfId="0" priority="18916" operator="equal">
      <formula>0</formula>
    </cfRule>
    <cfRule type="cellIs" dxfId="0" priority="18917" operator="equal">
      <formula>0</formula>
    </cfRule>
    <cfRule type="cellIs" dxfId="0" priority="18918" operator="equal">
      <formula>0</formula>
    </cfRule>
    <cfRule type="cellIs" dxfId="0" priority="18919" operator="equal">
      <formula>0</formula>
    </cfRule>
    <cfRule type="cellIs" dxfId="0" priority="18920" operator="equal">
      <formula>0</formula>
    </cfRule>
    <cfRule type="cellIs" dxfId="0" priority="18921" operator="equal">
      <formula>0</formula>
    </cfRule>
    <cfRule type="cellIs" dxfId="0" priority="18922" operator="equal">
      <formula>0</formula>
    </cfRule>
    <cfRule type="cellIs" dxfId="0" priority="18923" operator="equal">
      <formula>0</formula>
    </cfRule>
    <cfRule type="cellIs" dxfId="0" priority="18924" operator="equal">
      <formula>0</formula>
    </cfRule>
    <cfRule type="cellIs" dxfId="0" priority="18925" operator="equal">
      <formula>0</formula>
    </cfRule>
    <cfRule type="cellIs" dxfId="0" priority="18926" operator="equal">
      <formula>0</formula>
    </cfRule>
    <cfRule type="cellIs" dxfId="0" priority="18927" operator="equal">
      <formula>0</formula>
    </cfRule>
    <cfRule type="cellIs" dxfId="0" priority="18928" operator="equal">
      <formula>0</formula>
    </cfRule>
    <cfRule type="cellIs" dxfId="0" priority="18929" operator="equal">
      <formula>0</formula>
    </cfRule>
    <cfRule type="cellIs" dxfId="0" priority="18930" operator="equal">
      <formula>0</formula>
    </cfRule>
    <cfRule type="cellIs" dxfId="0" priority="18931" operator="equal">
      <formula>0</formula>
    </cfRule>
    <cfRule type="cellIs" dxfId="0" priority="18932" operator="equal">
      <formula>0</formula>
    </cfRule>
    <cfRule type="cellIs" dxfId="0" priority="18933" operator="equal">
      <formula>0</formula>
    </cfRule>
    <cfRule type="cellIs" dxfId="0" priority="18934" operator="equal">
      <formula>0</formula>
    </cfRule>
    <cfRule type="cellIs" dxfId="0" priority="18935" operator="equal">
      <formula>0</formula>
    </cfRule>
    <cfRule type="cellIs" dxfId="0" priority="18936" operator="equal">
      <formula>0</formula>
    </cfRule>
    <cfRule type="cellIs" dxfId="0" priority="18937" operator="equal">
      <formula>0</formula>
    </cfRule>
    <cfRule type="cellIs" dxfId="0" priority="18938" operator="equal">
      <formula>0</formula>
    </cfRule>
    <cfRule type="cellIs" dxfId="0" priority="18939" operator="equal">
      <formula>0</formula>
    </cfRule>
    <cfRule type="cellIs" dxfId="0" priority="18940" operator="equal">
      <formula>0</formula>
    </cfRule>
    <cfRule type="cellIs" dxfId="0" priority="18941" operator="equal">
      <formula>0</formula>
    </cfRule>
    <cfRule type="cellIs" dxfId="0" priority="18942" operator="equal">
      <formula>0</formula>
    </cfRule>
    <cfRule type="cellIs" dxfId="0" priority="18943" operator="equal">
      <formula>0</formula>
    </cfRule>
    <cfRule type="cellIs" dxfId="0" priority="18944" operator="equal">
      <formula>0</formula>
    </cfRule>
    <cfRule type="cellIs" dxfId="0" priority="18945" operator="equal">
      <formula>0</formula>
    </cfRule>
    <cfRule type="cellIs" dxfId="0" priority="18946" operator="equal">
      <formula>0</formula>
    </cfRule>
    <cfRule type="cellIs" dxfId="0" priority="18947" operator="equal">
      <formula>0</formula>
    </cfRule>
    <cfRule type="cellIs" dxfId="0" priority="18948" operator="equal">
      <formula>0</formula>
    </cfRule>
    <cfRule type="cellIs" dxfId="0" priority="18949" operator="equal">
      <formula>0</formula>
    </cfRule>
    <cfRule type="cellIs" dxfId="0" priority="18950" operator="equal">
      <formula>0</formula>
    </cfRule>
    <cfRule type="cellIs" dxfId="0" priority="18951" operator="equal">
      <formula>0</formula>
    </cfRule>
    <cfRule type="cellIs" dxfId="0" priority="18952" operator="equal">
      <formula>0</formula>
    </cfRule>
    <cfRule type="cellIs" dxfId="0" priority="18953" operator="equal">
      <formula>0</formula>
    </cfRule>
    <cfRule type="cellIs" dxfId="0" priority="18954" operator="equal">
      <formula>0</formula>
    </cfRule>
    <cfRule type="cellIs" dxfId="0" priority="18955" operator="equal">
      <formula>0</formula>
    </cfRule>
    <cfRule type="cellIs" dxfId="0" priority="18956" operator="equal">
      <formula>0</formula>
    </cfRule>
    <cfRule type="cellIs" dxfId="0" priority="18957" operator="equal">
      <formula>0</formula>
    </cfRule>
    <cfRule type="cellIs" dxfId="0" priority="18958" operator="equal">
      <formula>0</formula>
    </cfRule>
    <cfRule type="cellIs" dxfId="0" priority="18959" operator="equal">
      <formula>0</formula>
    </cfRule>
    <cfRule type="cellIs" dxfId="0" priority="18960" operator="equal">
      <formula>0</formula>
    </cfRule>
  </conditionalFormatting>
  <conditionalFormatting sqref="D534:D536">
    <cfRule type="cellIs" dxfId="0" priority="17873" operator="equal">
      <formula>0</formula>
    </cfRule>
    <cfRule type="cellIs" dxfId="0" priority="17874" operator="equal">
      <formula>0</formula>
    </cfRule>
    <cfRule type="cellIs" dxfId="0" priority="17875" operator="equal">
      <formula>0</formula>
    </cfRule>
    <cfRule type="cellIs" dxfId="0" priority="17876" operator="equal">
      <formula>0</formula>
    </cfRule>
    <cfRule type="cellIs" dxfId="0" priority="17877" operator="equal">
      <formula>0</formula>
    </cfRule>
    <cfRule type="cellIs" dxfId="0" priority="17878" operator="equal">
      <formula>0</formula>
    </cfRule>
    <cfRule type="cellIs" dxfId="0" priority="17879" operator="equal">
      <formula>0</formula>
    </cfRule>
    <cfRule type="cellIs" dxfId="0" priority="17880" operator="equal">
      <formula>0</formula>
    </cfRule>
    <cfRule type="cellIs" dxfId="0" priority="17881" operator="equal">
      <formula>0</formula>
    </cfRule>
    <cfRule type="cellIs" dxfId="0" priority="17882" operator="equal">
      <formula>0</formula>
    </cfRule>
    <cfRule type="cellIs" dxfId="0" priority="17883" operator="equal">
      <formula>0</formula>
    </cfRule>
    <cfRule type="cellIs" dxfId="0" priority="17884" operator="equal">
      <formula>0</formula>
    </cfRule>
    <cfRule type="cellIs" dxfId="0" priority="17885" operator="equal">
      <formula>0</formula>
    </cfRule>
    <cfRule type="cellIs" dxfId="0" priority="17886" operator="equal">
      <formula>0</formula>
    </cfRule>
    <cfRule type="cellIs" dxfId="0" priority="17887" operator="equal">
      <formula>0</formula>
    </cfRule>
    <cfRule type="cellIs" dxfId="0" priority="17888" operator="equal">
      <formula>0</formula>
    </cfRule>
    <cfRule type="cellIs" dxfId="0" priority="17889" operator="equal">
      <formula>0</formula>
    </cfRule>
    <cfRule type="cellIs" dxfId="0" priority="17890" operator="equal">
      <formula>0</formula>
    </cfRule>
    <cfRule type="cellIs" dxfId="0" priority="17891" operator="equal">
      <formula>0</formula>
    </cfRule>
    <cfRule type="cellIs" dxfId="0" priority="17892" operator="equal">
      <formula>0</formula>
    </cfRule>
    <cfRule type="cellIs" dxfId="0" priority="17893" operator="equal">
      <formula>0</formula>
    </cfRule>
    <cfRule type="cellIs" dxfId="0" priority="17894" operator="equal">
      <formula>0</formula>
    </cfRule>
    <cfRule type="cellIs" dxfId="0" priority="17895" operator="equal">
      <formula>0</formula>
    </cfRule>
    <cfRule type="cellIs" dxfId="0" priority="17896" operator="equal">
      <formula>0</formula>
    </cfRule>
    <cfRule type="cellIs" dxfId="0" priority="17897" operator="equal">
      <formula>0</formula>
    </cfRule>
    <cfRule type="cellIs" dxfId="0" priority="17898" operator="equal">
      <formula>0</formula>
    </cfRule>
    <cfRule type="cellIs" dxfId="0" priority="17899" operator="equal">
      <formula>0</formula>
    </cfRule>
    <cfRule type="cellIs" dxfId="0" priority="17900" operator="equal">
      <formula>0</formula>
    </cfRule>
    <cfRule type="cellIs" dxfId="0" priority="17901" operator="equal">
      <formula>0</formula>
    </cfRule>
    <cfRule type="cellIs" dxfId="0" priority="17902" operator="equal">
      <formula>0</formula>
    </cfRule>
    <cfRule type="cellIs" dxfId="0" priority="17903" operator="equal">
      <formula>0</formula>
    </cfRule>
    <cfRule type="cellIs" dxfId="0" priority="17904" operator="equal">
      <formula>0</formula>
    </cfRule>
    <cfRule type="cellIs" dxfId="0" priority="17905" operator="equal">
      <formula>0</formula>
    </cfRule>
    <cfRule type="cellIs" dxfId="0" priority="17906" operator="equal">
      <formula>0</formula>
    </cfRule>
    <cfRule type="cellIs" dxfId="0" priority="17907" operator="equal">
      <formula>0</formula>
    </cfRule>
    <cfRule type="cellIs" dxfId="0" priority="17908" operator="equal">
      <formula>0</formula>
    </cfRule>
    <cfRule type="cellIs" dxfId="0" priority="17909" operator="equal">
      <formula>0</formula>
    </cfRule>
    <cfRule type="cellIs" dxfId="0" priority="17910" operator="equal">
      <formula>0</formula>
    </cfRule>
    <cfRule type="cellIs" dxfId="0" priority="17911" operator="equal">
      <formula>0</formula>
    </cfRule>
    <cfRule type="cellIs" dxfId="0" priority="17912" operator="equal">
      <formula>0</formula>
    </cfRule>
    <cfRule type="cellIs" dxfId="0" priority="17913" operator="equal">
      <formula>0</formula>
    </cfRule>
    <cfRule type="cellIs" dxfId="0" priority="17914" operator="equal">
      <formula>0</formula>
    </cfRule>
    <cfRule type="cellIs" dxfId="0" priority="17915" operator="equal">
      <formula>0</formula>
    </cfRule>
    <cfRule type="cellIs" dxfId="0" priority="17916" operator="equal">
      <formula>0</formula>
    </cfRule>
    <cfRule type="cellIs" dxfId="0" priority="17917" operator="equal">
      <formula>0</formula>
    </cfRule>
    <cfRule type="cellIs" dxfId="0" priority="17918" operator="equal">
      <formula>0</formula>
    </cfRule>
    <cfRule type="cellIs" dxfId="0" priority="17919" operator="equal">
      <formula>0</formula>
    </cfRule>
    <cfRule type="cellIs" dxfId="0" priority="17920" operator="equal">
      <formula>0</formula>
    </cfRule>
    <cfRule type="cellIs" dxfId="0" priority="17921" operator="equal">
      <formula>0</formula>
    </cfRule>
    <cfRule type="cellIs" dxfId="0" priority="17922" operator="equal">
      <formula>0</formula>
    </cfRule>
    <cfRule type="cellIs" dxfId="0" priority="17923" operator="equal">
      <formula>0</formula>
    </cfRule>
    <cfRule type="cellIs" dxfId="0" priority="17924" operator="equal">
      <formula>0</formula>
    </cfRule>
    <cfRule type="cellIs" dxfId="0" priority="17925" operator="equal">
      <formula>0</formula>
    </cfRule>
    <cfRule type="cellIs" dxfId="0" priority="17926" operator="equal">
      <formula>0</formula>
    </cfRule>
    <cfRule type="cellIs" dxfId="0" priority="17927" operator="equal">
      <formula>0</formula>
    </cfRule>
    <cfRule type="cellIs" dxfId="0" priority="17928" operator="equal">
      <formula>0</formula>
    </cfRule>
    <cfRule type="cellIs" dxfId="0" priority="17929" operator="equal">
      <formula>0</formula>
    </cfRule>
    <cfRule type="cellIs" dxfId="0" priority="17930" operator="equal">
      <formula>0</formula>
    </cfRule>
    <cfRule type="cellIs" dxfId="0" priority="17931" operator="equal">
      <formula>0</formula>
    </cfRule>
    <cfRule type="cellIs" dxfId="0" priority="17932" operator="equal">
      <formula>0</formula>
    </cfRule>
    <cfRule type="cellIs" dxfId="0" priority="17933" operator="equal">
      <formula>0</formula>
    </cfRule>
    <cfRule type="cellIs" dxfId="0" priority="17934" operator="equal">
      <formula>0</formula>
    </cfRule>
    <cfRule type="cellIs" dxfId="0" priority="17935" operator="equal">
      <formula>0</formula>
    </cfRule>
    <cfRule type="cellIs" dxfId="0" priority="17936" operator="equal">
      <formula>0</formula>
    </cfRule>
    <cfRule type="cellIs" dxfId="0" priority="17937" operator="equal">
      <formula>0</formula>
    </cfRule>
    <cfRule type="cellIs" dxfId="0" priority="17938" operator="equal">
      <formula>0</formula>
    </cfRule>
    <cfRule type="cellIs" dxfId="0" priority="17939" operator="equal">
      <formula>0</formula>
    </cfRule>
    <cfRule type="cellIs" dxfId="0" priority="17940" operator="equal">
      <formula>0</formula>
    </cfRule>
    <cfRule type="cellIs" dxfId="0" priority="17941" operator="equal">
      <formula>0</formula>
    </cfRule>
    <cfRule type="cellIs" dxfId="0" priority="17942" operator="equal">
      <formula>0</formula>
    </cfRule>
    <cfRule type="cellIs" dxfId="0" priority="17943" operator="equal">
      <formula>0</formula>
    </cfRule>
    <cfRule type="cellIs" dxfId="0" priority="17944" operator="equal">
      <formula>0</formula>
    </cfRule>
    <cfRule type="cellIs" dxfId="0" priority="17945" operator="equal">
      <formula>0</formula>
    </cfRule>
    <cfRule type="cellIs" dxfId="0" priority="17946" operator="equal">
      <formula>0</formula>
    </cfRule>
    <cfRule type="cellIs" dxfId="0" priority="17947" operator="equal">
      <formula>0</formula>
    </cfRule>
    <cfRule type="cellIs" dxfId="0" priority="17948" operator="equal">
      <formula>0</formula>
    </cfRule>
    <cfRule type="cellIs" dxfId="0" priority="17949" operator="equal">
      <formula>0</formula>
    </cfRule>
    <cfRule type="cellIs" dxfId="0" priority="17950" operator="equal">
      <formula>0</formula>
    </cfRule>
    <cfRule type="cellIs" dxfId="0" priority="17951" operator="equal">
      <formula>0</formula>
    </cfRule>
    <cfRule type="cellIs" dxfId="0" priority="17952" operator="equal">
      <formula>0</formula>
    </cfRule>
    <cfRule type="cellIs" dxfId="0" priority="17953" operator="equal">
      <formula>0</formula>
    </cfRule>
    <cfRule type="cellIs" dxfId="0" priority="17954" operator="equal">
      <formula>0</formula>
    </cfRule>
    <cfRule type="cellIs" dxfId="0" priority="17955" operator="equal">
      <formula>0</formula>
    </cfRule>
    <cfRule type="cellIs" dxfId="0" priority="17956" operator="equal">
      <formula>0</formula>
    </cfRule>
    <cfRule type="cellIs" dxfId="0" priority="17957" operator="equal">
      <formula>0</formula>
    </cfRule>
    <cfRule type="cellIs" dxfId="0" priority="17958" operator="equal">
      <formula>0</formula>
    </cfRule>
    <cfRule type="cellIs" dxfId="0" priority="17959" operator="equal">
      <formula>0</formula>
    </cfRule>
    <cfRule type="cellIs" dxfId="0" priority="17960" operator="equal">
      <formula>0</formula>
    </cfRule>
    <cfRule type="cellIs" dxfId="0" priority="17961" operator="equal">
      <formula>0</formula>
    </cfRule>
    <cfRule type="cellIs" dxfId="0" priority="17962" operator="equal">
      <formula>0</formula>
    </cfRule>
    <cfRule type="cellIs" dxfId="0" priority="17963" operator="equal">
      <formula>0</formula>
    </cfRule>
    <cfRule type="cellIs" dxfId="0" priority="17964" operator="equal">
      <formula>0</formula>
    </cfRule>
    <cfRule type="cellIs" dxfId="0" priority="17965" operator="equal">
      <formula>0</formula>
    </cfRule>
    <cfRule type="cellIs" dxfId="0" priority="17966" operator="equal">
      <formula>0</formula>
    </cfRule>
    <cfRule type="cellIs" dxfId="0" priority="17967" operator="equal">
      <formula>0</formula>
    </cfRule>
    <cfRule type="cellIs" dxfId="0" priority="17968" operator="equal">
      <formula>0</formula>
    </cfRule>
  </conditionalFormatting>
  <conditionalFormatting sqref="D544:D546">
    <cfRule type="cellIs" dxfId="0" priority="17681" operator="equal">
      <formula>0</formula>
    </cfRule>
    <cfRule type="cellIs" dxfId="0" priority="17682" operator="equal">
      <formula>0</formula>
    </cfRule>
    <cfRule type="cellIs" dxfId="0" priority="17683" operator="equal">
      <formula>0</formula>
    </cfRule>
    <cfRule type="cellIs" dxfId="0" priority="17684" operator="equal">
      <formula>0</formula>
    </cfRule>
    <cfRule type="cellIs" dxfId="0" priority="17685" operator="equal">
      <formula>0</formula>
    </cfRule>
    <cfRule type="cellIs" dxfId="0" priority="17686" operator="equal">
      <formula>0</formula>
    </cfRule>
    <cfRule type="cellIs" dxfId="0" priority="17687" operator="equal">
      <formula>0</formula>
    </cfRule>
    <cfRule type="cellIs" dxfId="0" priority="17688" operator="equal">
      <formula>0</formula>
    </cfRule>
    <cfRule type="cellIs" dxfId="0" priority="17689" operator="equal">
      <formula>0</formula>
    </cfRule>
    <cfRule type="cellIs" dxfId="0" priority="17690" operator="equal">
      <formula>0</formula>
    </cfRule>
    <cfRule type="cellIs" dxfId="0" priority="17691" operator="equal">
      <formula>0</formula>
    </cfRule>
    <cfRule type="cellIs" dxfId="0" priority="17692" operator="equal">
      <formula>0</formula>
    </cfRule>
    <cfRule type="cellIs" dxfId="0" priority="17693" operator="equal">
      <formula>0</formula>
    </cfRule>
    <cfRule type="cellIs" dxfId="0" priority="17694" operator="equal">
      <formula>0</formula>
    </cfRule>
    <cfRule type="cellIs" dxfId="0" priority="17695" operator="equal">
      <formula>0</formula>
    </cfRule>
    <cfRule type="cellIs" dxfId="0" priority="17696" operator="equal">
      <formula>0</formula>
    </cfRule>
    <cfRule type="cellIs" dxfId="0" priority="17697" operator="equal">
      <formula>0</formula>
    </cfRule>
    <cfRule type="cellIs" dxfId="0" priority="17698" operator="equal">
      <formula>0</formula>
    </cfRule>
    <cfRule type="cellIs" dxfId="0" priority="17699" operator="equal">
      <formula>0</formula>
    </cfRule>
    <cfRule type="cellIs" dxfId="0" priority="17700" operator="equal">
      <formula>0</formula>
    </cfRule>
    <cfRule type="cellIs" dxfId="0" priority="17701" operator="equal">
      <formula>0</formula>
    </cfRule>
    <cfRule type="cellIs" dxfId="0" priority="17702" operator="equal">
      <formula>0</formula>
    </cfRule>
    <cfRule type="cellIs" dxfId="0" priority="17703" operator="equal">
      <formula>0</formula>
    </cfRule>
    <cfRule type="cellIs" dxfId="0" priority="17704" operator="equal">
      <formula>0</formula>
    </cfRule>
    <cfRule type="cellIs" dxfId="0" priority="17705" operator="equal">
      <formula>0</formula>
    </cfRule>
    <cfRule type="cellIs" dxfId="0" priority="17706" operator="equal">
      <formula>0</formula>
    </cfRule>
    <cfRule type="cellIs" dxfId="0" priority="17707" operator="equal">
      <formula>0</formula>
    </cfRule>
    <cfRule type="cellIs" dxfId="0" priority="17708" operator="equal">
      <formula>0</formula>
    </cfRule>
    <cfRule type="cellIs" dxfId="0" priority="17709" operator="equal">
      <formula>0</formula>
    </cfRule>
    <cfRule type="cellIs" dxfId="0" priority="17710" operator="equal">
      <formula>0</formula>
    </cfRule>
    <cfRule type="cellIs" dxfId="0" priority="17711" operator="equal">
      <formula>0</formula>
    </cfRule>
    <cfRule type="cellIs" dxfId="0" priority="17712" operator="equal">
      <formula>0</formula>
    </cfRule>
    <cfRule type="cellIs" dxfId="0" priority="17713" operator="equal">
      <formula>0</formula>
    </cfRule>
    <cfRule type="cellIs" dxfId="0" priority="17714" operator="equal">
      <formula>0</formula>
    </cfRule>
    <cfRule type="cellIs" dxfId="0" priority="17715" operator="equal">
      <formula>0</formula>
    </cfRule>
    <cfRule type="cellIs" dxfId="0" priority="17716" operator="equal">
      <formula>0</formula>
    </cfRule>
    <cfRule type="cellIs" dxfId="0" priority="17717" operator="equal">
      <formula>0</formula>
    </cfRule>
    <cfRule type="cellIs" dxfId="0" priority="17718" operator="equal">
      <formula>0</formula>
    </cfRule>
    <cfRule type="cellIs" dxfId="0" priority="17719" operator="equal">
      <formula>0</formula>
    </cfRule>
    <cfRule type="cellIs" dxfId="0" priority="17720" operator="equal">
      <formula>0</formula>
    </cfRule>
    <cfRule type="cellIs" dxfId="0" priority="17721" operator="equal">
      <formula>0</formula>
    </cfRule>
    <cfRule type="cellIs" dxfId="0" priority="17722" operator="equal">
      <formula>0</formula>
    </cfRule>
    <cfRule type="cellIs" dxfId="0" priority="17723" operator="equal">
      <formula>0</formula>
    </cfRule>
    <cfRule type="cellIs" dxfId="0" priority="17724" operator="equal">
      <formula>0</formula>
    </cfRule>
    <cfRule type="cellIs" dxfId="0" priority="17725" operator="equal">
      <formula>0</formula>
    </cfRule>
    <cfRule type="cellIs" dxfId="0" priority="17726" operator="equal">
      <formula>0</formula>
    </cfRule>
    <cfRule type="cellIs" dxfId="0" priority="17727" operator="equal">
      <formula>0</formula>
    </cfRule>
    <cfRule type="cellIs" dxfId="0" priority="17728" operator="equal">
      <formula>0</formula>
    </cfRule>
    <cfRule type="cellIs" dxfId="0" priority="17729" operator="equal">
      <formula>0</formula>
    </cfRule>
    <cfRule type="cellIs" dxfId="0" priority="17730" operator="equal">
      <formula>0</formula>
    </cfRule>
    <cfRule type="cellIs" dxfId="0" priority="17731" operator="equal">
      <formula>0</formula>
    </cfRule>
    <cfRule type="cellIs" dxfId="0" priority="17732" operator="equal">
      <formula>0</formula>
    </cfRule>
    <cfRule type="cellIs" dxfId="0" priority="17733" operator="equal">
      <formula>0</formula>
    </cfRule>
    <cfRule type="cellIs" dxfId="0" priority="17734" operator="equal">
      <formula>0</formula>
    </cfRule>
    <cfRule type="cellIs" dxfId="0" priority="17735" operator="equal">
      <formula>0</formula>
    </cfRule>
    <cfRule type="cellIs" dxfId="0" priority="17736" operator="equal">
      <formula>0</formula>
    </cfRule>
    <cfRule type="cellIs" dxfId="0" priority="17737" operator="equal">
      <formula>0</formula>
    </cfRule>
    <cfRule type="cellIs" dxfId="0" priority="17738" operator="equal">
      <formula>0</formula>
    </cfRule>
    <cfRule type="cellIs" dxfId="0" priority="17739" operator="equal">
      <formula>0</formula>
    </cfRule>
    <cfRule type="cellIs" dxfId="0" priority="17740" operator="equal">
      <formula>0</formula>
    </cfRule>
    <cfRule type="cellIs" dxfId="0" priority="17741" operator="equal">
      <formula>0</formula>
    </cfRule>
    <cfRule type="cellIs" dxfId="0" priority="17742" operator="equal">
      <formula>0</formula>
    </cfRule>
    <cfRule type="cellIs" dxfId="0" priority="17743" operator="equal">
      <formula>0</formula>
    </cfRule>
    <cfRule type="cellIs" dxfId="0" priority="17744" operator="equal">
      <formula>0</formula>
    </cfRule>
    <cfRule type="cellIs" dxfId="0" priority="17745" operator="equal">
      <formula>0</formula>
    </cfRule>
    <cfRule type="cellIs" dxfId="0" priority="17746" operator="equal">
      <formula>0</formula>
    </cfRule>
    <cfRule type="cellIs" dxfId="0" priority="17747" operator="equal">
      <formula>0</formula>
    </cfRule>
    <cfRule type="cellIs" dxfId="0" priority="17748" operator="equal">
      <formula>0</formula>
    </cfRule>
    <cfRule type="cellIs" dxfId="0" priority="17749" operator="equal">
      <formula>0</formula>
    </cfRule>
    <cfRule type="cellIs" dxfId="0" priority="17750" operator="equal">
      <formula>0</formula>
    </cfRule>
    <cfRule type="cellIs" dxfId="0" priority="17751" operator="equal">
      <formula>0</formula>
    </cfRule>
    <cfRule type="cellIs" dxfId="0" priority="17752" operator="equal">
      <formula>0</formula>
    </cfRule>
    <cfRule type="cellIs" dxfId="0" priority="17753" operator="equal">
      <formula>0</formula>
    </cfRule>
    <cfRule type="cellIs" dxfId="0" priority="17754" operator="equal">
      <formula>0</formula>
    </cfRule>
    <cfRule type="cellIs" dxfId="0" priority="17755" operator="equal">
      <formula>0</formula>
    </cfRule>
    <cfRule type="cellIs" dxfId="0" priority="17756" operator="equal">
      <formula>0</formula>
    </cfRule>
    <cfRule type="cellIs" dxfId="0" priority="17757" operator="equal">
      <formula>0</formula>
    </cfRule>
    <cfRule type="cellIs" dxfId="0" priority="17758" operator="equal">
      <formula>0</formula>
    </cfRule>
    <cfRule type="cellIs" dxfId="0" priority="17759" operator="equal">
      <formula>0</formula>
    </cfRule>
    <cfRule type="cellIs" dxfId="0" priority="17760" operator="equal">
      <formula>0</formula>
    </cfRule>
    <cfRule type="cellIs" dxfId="0" priority="17761" operator="equal">
      <formula>0</formula>
    </cfRule>
    <cfRule type="cellIs" dxfId="0" priority="17762" operator="equal">
      <formula>0</formula>
    </cfRule>
    <cfRule type="cellIs" dxfId="0" priority="17763" operator="equal">
      <formula>0</formula>
    </cfRule>
    <cfRule type="cellIs" dxfId="0" priority="17764" operator="equal">
      <formula>0</formula>
    </cfRule>
    <cfRule type="cellIs" dxfId="0" priority="17765" operator="equal">
      <formula>0</formula>
    </cfRule>
    <cfRule type="cellIs" dxfId="0" priority="17766" operator="equal">
      <formula>0</formula>
    </cfRule>
    <cfRule type="cellIs" dxfId="0" priority="17767" operator="equal">
      <formula>0</formula>
    </cfRule>
    <cfRule type="cellIs" dxfId="0" priority="17768" operator="equal">
      <formula>0</formula>
    </cfRule>
    <cfRule type="cellIs" dxfId="0" priority="17769" operator="equal">
      <formula>0</formula>
    </cfRule>
    <cfRule type="cellIs" dxfId="0" priority="17770" operator="equal">
      <formula>0</formula>
    </cfRule>
    <cfRule type="cellIs" dxfId="0" priority="17771" operator="equal">
      <formula>0</formula>
    </cfRule>
    <cfRule type="cellIs" dxfId="0" priority="17772" operator="equal">
      <formula>0</formula>
    </cfRule>
    <cfRule type="cellIs" dxfId="0" priority="17773" operator="equal">
      <formula>0</formula>
    </cfRule>
    <cfRule type="cellIs" dxfId="0" priority="17774" operator="equal">
      <formula>0</formula>
    </cfRule>
    <cfRule type="cellIs" dxfId="0" priority="17775" operator="equal">
      <formula>0</formula>
    </cfRule>
    <cfRule type="cellIs" dxfId="0" priority="17776" operator="equal">
      <formula>0</formula>
    </cfRule>
  </conditionalFormatting>
  <conditionalFormatting sqref="D549:D553">
    <cfRule type="cellIs" dxfId="0" priority="17297" operator="equal">
      <formula>0</formula>
    </cfRule>
    <cfRule type="cellIs" dxfId="0" priority="17298" operator="equal">
      <formula>0</formula>
    </cfRule>
    <cfRule type="cellIs" dxfId="0" priority="17299" operator="equal">
      <formula>0</formula>
    </cfRule>
    <cfRule type="cellIs" dxfId="0" priority="17300" operator="equal">
      <formula>0</formula>
    </cfRule>
    <cfRule type="cellIs" dxfId="0" priority="17301" operator="equal">
      <formula>0</formula>
    </cfRule>
    <cfRule type="cellIs" dxfId="0" priority="17302" operator="equal">
      <formula>0</formula>
    </cfRule>
    <cfRule type="cellIs" dxfId="0" priority="17303" operator="equal">
      <formula>0</formula>
    </cfRule>
    <cfRule type="cellIs" dxfId="0" priority="17304" operator="equal">
      <formula>0</formula>
    </cfRule>
    <cfRule type="cellIs" dxfId="0" priority="17305" operator="equal">
      <formula>0</formula>
    </cfRule>
    <cfRule type="cellIs" dxfId="0" priority="17306" operator="equal">
      <formula>0</formula>
    </cfRule>
    <cfRule type="cellIs" dxfId="0" priority="17307" operator="equal">
      <formula>0</formula>
    </cfRule>
    <cfRule type="cellIs" dxfId="0" priority="17308" operator="equal">
      <formula>0</formula>
    </cfRule>
    <cfRule type="cellIs" dxfId="0" priority="17309" operator="equal">
      <formula>0</formula>
    </cfRule>
    <cfRule type="cellIs" dxfId="0" priority="17310" operator="equal">
      <formula>0</formula>
    </cfRule>
    <cfRule type="cellIs" dxfId="0" priority="17311" operator="equal">
      <formula>0</formula>
    </cfRule>
    <cfRule type="cellIs" dxfId="0" priority="17312" operator="equal">
      <formula>0</formula>
    </cfRule>
    <cfRule type="cellIs" dxfId="0" priority="17313" operator="equal">
      <formula>0</formula>
    </cfRule>
    <cfRule type="cellIs" dxfId="0" priority="17314" operator="equal">
      <formula>0</formula>
    </cfRule>
    <cfRule type="cellIs" dxfId="0" priority="17315" operator="equal">
      <formula>0</formula>
    </cfRule>
    <cfRule type="cellIs" dxfId="0" priority="17316" operator="equal">
      <formula>0</formula>
    </cfRule>
    <cfRule type="cellIs" dxfId="0" priority="17317" operator="equal">
      <formula>0</formula>
    </cfRule>
    <cfRule type="cellIs" dxfId="0" priority="17318" operator="equal">
      <formula>0</formula>
    </cfRule>
    <cfRule type="cellIs" dxfId="0" priority="17319" operator="equal">
      <formula>0</formula>
    </cfRule>
    <cfRule type="cellIs" dxfId="0" priority="17320" operator="equal">
      <formula>0</formula>
    </cfRule>
    <cfRule type="cellIs" dxfId="0" priority="17321" operator="equal">
      <formula>0</formula>
    </cfRule>
    <cfRule type="cellIs" dxfId="0" priority="17322" operator="equal">
      <formula>0</formula>
    </cfRule>
    <cfRule type="cellIs" dxfId="0" priority="17323" operator="equal">
      <formula>0</formula>
    </cfRule>
    <cfRule type="cellIs" dxfId="0" priority="17324" operator="equal">
      <formula>0</formula>
    </cfRule>
    <cfRule type="cellIs" dxfId="0" priority="17325" operator="equal">
      <formula>0</formula>
    </cfRule>
    <cfRule type="cellIs" dxfId="0" priority="17326" operator="equal">
      <formula>0</formula>
    </cfRule>
    <cfRule type="cellIs" dxfId="0" priority="17327" operator="equal">
      <formula>0</formula>
    </cfRule>
    <cfRule type="cellIs" dxfId="0" priority="17328" operator="equal">
      <formula>0</formula>
    </cfRule>
    <cfRule type="cellIs" dxfId="0" priority="17329" operator="equal">
      <formula>0</formula>
    </cfRule>
    <cfRule type="cellIs" dxfId="0" priority="17330" operator="equal">
      <formula>0</formula>
    </cfRule>
    <cfRule type="cellIs" dxfId="0" priority="17331" operator="equal">
      <formula>0</formula>
    </cfRule>
    <cfRule type="cellIs" dxfId="0" priority="17332" operator="equal">
      <formula>0</formula>
    </cfRule>
    <cfRule type="cellIs" dxfId="0" priority="17333" operator="equal">
      <formula>0</formula>
    </cfRule>
    <cfRule type="cellIs" dxfId="0" priority="17334" operator="equal">
      <formula>0</formula>
    </cfRule>
    <cfRule type="cellIs" dxfId="0" priority="17335" operator="equal">
      <formula>0</formula>
    </cfRule>
    <cfRule type="cellIs" dxfId="0" priority="17336" operator="equal">
      <formula>0</formula>
    </cfRule>
    <cfRule type="cellIs" dxfId="0" priority="17337" operator="equal">
      <formula>0</formula>
    </cfRule>
    <cfRule type="cellIs" dxfId="0" priority="17338" operator="equal">
      <formula>0</formula>
    </cfRule>
    <cfRule type="cellIs" dxfId="0" priority="17339" operator="equal">
      <formula>0</formula>
    </cfRule>
    <cfRule type="cellIs" dxfId="0" priority="17340" operator="equal">
      <formula>0</formula>
    </cfRule>
    <cfRule type="cellIs" dxfId="0" priority="17341" operator="equal">
      <formula>0</formula>
    </cfRule>
    <cfRule type="cellIs" dxfId="0" priority="17342" operator="equal">
      <formula>0</formula>
    </cfRule>
    <cfRule type="cellIs" dxfId="0" priority="17343" operator="equal">
      <formula>0</formula>
    </cfRule>
    <cfRule type="cellIs" dxfId="0" priority="17344" operator="equal">
      <formula>0</formula>
    </cfRule>
    <cfRule type="cellIs" dxfId="0" priority="17345" operator="equal">
      <formula>0</formula>
    </cfRule>
    <cfRule type="cellIs" dxfId="0" priority="17346" operator="equal">
      <formula>0</formula>
    </cfRule>
    <cfRule type="cellIs" dxfId="0" priority="17347" operator="equal">
      <formula>0</formula>
    </cfRule>
    <cfRule type="cellIs" dxfId="0" priority="17348" operator="equal">
      <formula>0</formula>
    </cfRule>
    <cfRule type="cellIs" dxfId="0" priority="17349" operator="equal">
      <formula>0</formula>
    </cfRule>
    <cfRule type="cellIs" dxfId="0" priority="17350" operator="equal">
      <formula>0</formula>
    </cfRule>
    <cfRule type="cellIs" dxfId="0" priority="17351" operator="equal">
      <formula>0</formula>
    </cfRule>
    <cfRule type="cellIs" dxfId="0" priority="17352" operator="equal">
      <formula>0</formula>
    </cfRule>
    <cfRule type="cellIs" dxfId="0" priority="17353" operator="equal">
      <formula>0</formula>
    </cfRule>
    <cfRule type="cellIs" dxfId="0" priority="17354" operator="equal">
      <formula>0</formula>
    </cfRule>
    <cfRule type="cellIs" dxfId="0" priority="17355" operator="equal">
      <formula>0</formula>
    </cfRule>
    <cfRule type="cellIs" dxfId="0" priority="17356" operator="equal">
      <formula>0</formula>
    </cfRule>
    <cfRule type="cellIs" dxfId="0" priority="17357" operator="equal">
      <formula>0</formula>
    </cfRule>
    <cfRule type="cellIs" dxfId="0" priority="17358" operator="equal">
      <formula>0</formula>
    </cfRule>
    <cfRule type="cellIs" dxfId="0" priority="17359" operator="equal">
      <formula>0</formula>
    </cfRule>
    <cfRule type="cellIs" dxfId="0" priority="17360" operator="equal">
      <formula>0</formula>
    </cfRule>
    <cfRule type="cellIs" dxfId="0" priority="17361" operator="equal">
      <formula>0</formula>
    </cfRule>
    <cfRule type="cellIs" dxfId="0" priority="17362" operator="equal">
      <formula>0</formula>
    </cfRule>
    <cfRule type="cellIs" dxfId="0" priority="17363" operator="equal">
      <formula>0</formula>
    </cfRule>
    <cfRule type="cellIs" dxfId="0" priority="17364" operator="equal">
      <formula>0</formula>
    </cfRule>
    <cfRule type="cellIs" dxfId="0" priority="17365" operator="equal">
      <formula>0</formula>
    </cfRule>
    <cfRule type="cellIs" dxfId="0" priority="17366" operator="equal">
      <formula>0</formula>
    </cfRule>
    <cfRule type="cellIs" dxfId="0" priority="17367" operator="equal">
      <formula>0</formula>
    </cfRule>
    <cfRule type="cellIs" dxfId="0" priority="17368" operator="equal">
      <formula>0</formula>
    </cfRule>
    <cfRule type="cellIs" dxfId="0" priority="17369" operator="equal">
      <formula>0</formula>
    </cfRule>
    <cfRule type="cellIs" dxfId="0" priority="17370" operator="equal">
      <formula>0</formula>
    </cfRule>
    <cfRule type="cellIs" dxfId="0" priority="17371" operator="equal">
      <formula>0</formula>
    </cfRule>
    <cfRule type="cellIs" dxfId="0" priority="17372" operator="equal">
      <formula>0</formula>
    </cfRule>
    <cfRule type="cellIs" dxfId="0" priority="17373" operator="equal">
      <formula>0</formula>
    </cfRule>
    <cfRule type="cellIs" dxfId="0" priority="17374" operator="equal">
      <formula>0</formula>
    </cfRule>
    <cfRule type="cellIs" dxfId="0" priority="17375" operator="equal">
      <formula>0</formula>
    </cfRule>
    <cfRule type="cellIs" dxfId="0" priority="17376" operator="equal">
      <formula>0</formula>
    </cfRule>
    <cfRule type="cellIs" dxfId="0" priority="17377" operator="equal">
      <formula>0</formula>
    </cfRule>
    <cfRule type="cellIs" dxfId="0" priority="17378" operator="equal">
      <formula>0</formula>
    </cfRule>
    <cfRule type="cellIs" dxfId="0" priority="17379" operator="equal">
      <formula>0</formula>
    </cfRule>
    <cfRule type="cellIs" dxfId="0" priority="17380" operator="equal">
      <formula>0</formula>
    </cfRule>
    <cfRule type="cellIs" dxfId="0" priority="17381" operator="equal">
      <formula>0</formula>
    </cfRule>
    <cfRule type="cellIs" dxfId="0" priority="17382" operator="equal">
      <formula>0</formula>
    </cfRule>
    <cfRule type="cellIs" dxfId="0" priority="17383" operator="equal">
      <formula>0</formula>
    </cfRule>
    <cfRule type="cellIs" dxfId="0" priority="17384" operator="equal">
      <formula>0</formula>
    </cfRule>
    <cfRule type="cellIs" dxfId="0" priority="17385" operator="equal">
      <formula>0</formula>
    </cfRule>
    <cfRule type="cellIs" dxfId="0" priority="17386" operator="equal">
      <formula>0</formula>
    </cfRule>
    <cfRule type="cellIs" dxfId="0" priority="17387" operator="equal">
      <formula>0</formula>
    </cfRule>
    <cfRule type="cellIs" dxfId="0" priority="17388" operator="equal">
      <formula>0</formula>
    </cfRule>
    <cfRule type="cellIs" dxfId="0" priority="17389" operator="equal">
      <formula>0</formula>
    </cfRule>
    <cfRule type="cellIs" dxfId="0" priority="17390" operator="equal">
      <formula>0</formula>
    </cfRule>
    <cfRule type="cellIs" dxfId="0" priority="17391" operator="equal">
      <formula>0</formula>
    </cfRule>
    <cfRule type="cellIs" dxfId="0" priority="17392" operator="equal">
      <formula>0</formula>
    </cfRule>
    <cfRule type="cellIs" dxfId="0" priority="17393" operator="equal">
      <formula>0</formula>
    </cfRule>
    <cfRule type="cellIs" dxfId="0" priority="17394" operator="equal">
      <formula>0</formula>
    </cfRule>
    <cfRule type="cellIs" dxfId="0" priority="17395" operator="equal">
      <formula>0</formula>
    </cfRule>
    <cfRule type="cellIs" dxfId="0" priority="17396" operator="equal">
      <formula>0</formula>
    </cfRule>
    <cfRule type="cellIs" dxfId="0" priority="17397" operator="equal">
      <formula>0</formula>
    </cfRule>
    <cfRule type="cellIs" dxfId="0" priority="17398" operator="equal">
      <formula>0</formula>
    </cfRule>
    <cfRule type="cellIs" dxfId="0" priority="17399" operator="equal">
      <formula>0</formula>
    </cfRule>
    <cfRule type="cellIs" dxfId="0" priority="17400" operator="equal">
      <formula>0</formula>
    </cfRule>
    <cfRule type="cellIs" dxfId="0" priority="17401" operator="equal">
      <formula>0</formula>
    </cfRule>
    <cfRule type="cellIs" dxfId="0" priority="17402" operator="equal">
      <formula>0</formula>
    </cfRule>
    <cfRule type="cellIs" dxfId="0" priority="17403" operator="equal">
      <formula>0</formula>
    </cfRule>
    <cfRule type="cellIs" dxfId="0" priority="17404" operator="equal">
      <formula>0</formula>
    </cfRule>
    <cfRule type="cellIs" dxfId="0" priority="17405" operator="equal">
      <formula>0</formula>
    </cfRule>
    <cfRule type="cellIs" dxfId="0" priority="17406" operator="equal">
      <formula>0</formula>
    </cfRule>
    <cfRule type="cellIs" dxfId="0" priority="17407" operator="equal">
      <formula>0</formula>
    </cfRule>
    <cfRule type="cellIs" dxfId="0" priority="17408" operator="equal">
      <formula>0</formula>
    </cfRule>
    <cfRule type="cellIs" dxfId="0" priority="17409" operator="equal">
      <formula>0</formula>
    </cfRule>
    <cfRule type="cellIs" dxfId="0" priority="17410" operator="equal">
      <formula>0</formula>
    </cfRule>
    <cfRule type="cellIs" dxfId="0" priority="17411" operator="equal">
      <formula>0</formula>
    </cfRule>
    <cfRule type="cellIs" dxfId="0" priority="17412" operator="equal">
      <formula>0</formula>
    </cfRule>
    <cfRule type="cellIs" dxfId="0" priority="17413" operator="equal">
      <formula>0</formula>
    </cfRule>
    <cfRule type="cellIs" dxfId="0" priority="17414" operator="equal">
      <formula>0</formula>
    </cfRule>
    <cfRule type="cellIs" dxfId="0" priority="17415" operator="equal">
      <formula>0</formula>
    </cfRule>
    <cfRule type="cellIs" dxfId="0" priority="17416" operator="equal">
      <formula>0</formula>
    </cfRule>
    <cfRule type="cellIs" dxfId="0" priority="17417" operator="equal">
      <formula>0</formula>
    </cfRule>
    <cfRule type="cellIs" dxfId="0" priority="17418" operator="equal">
      <formula>0</formula>
    </cfRule>
    <cfRule type="cellIs" dxfId="0" priority="17419" operator="equal">
      <formula>0</formula>
    </cfRule>
    <cfRule type="cellIs" dxfId="0" priority="17420" operator="equal">
      <formula>0</formula>
    </cfRule>
    <cfRule type="cellIs" dxfId="0" priority="17421" operator="equal">
      <formula>0</formula>
    </cfRule>
    <cfRule type="cellIs" dxfId="0" priority="17422" operator="equal">
      <formula>0</formula>
    </cfRule>
    <cfRule type="cellIs" dxfId="0" priority="17423" operator="equal">
      <formula>0</formula>
    </cfRule>
    <cfRule type="cellIs" dxfId="0" priority="17424" operator="equal">
      <formula>0</formula>
    </cfRule>
    <cfRule type="cellIs" dxfId="0" priority="17425" operator="equal">
      <formula>0</formula>
    </cfRule>
    <cfRule type="cellIs" dxfId="0" priority="17426" operator="equal">
      <formula>0</formula>
    </cfRule>
    <cfRule type="cellIs" dxfId="0" priority="17427" operator="equal">
      <formula>0</formula>
    </cfRule>
    <cfRule type="cellIs" dxfId="0" priority="17428" operator="equal">
      <formula>0</formula>
    </cfRule>
    <cfRule type="cellIs" dxfId="0" priority="17429" operator="equal">
      <formula>0</formula>
    </cfRule>
    <cfRule type="cellIs" dxfId="0" priority="17430" operator="equal">
      <formula>0</formula>
    </cfRule>
    <cfRule type="cellIs" dxfId="0" priority="17431" operator="equal">
      <formula>0</formula>
    </cfRule>
    <cfRule type="cellIs" dxfId="0" priority="17432" operator="equal">
      <formula>0</formula>
    </cfRule>
    <cfRule type="cellIs" dxfId="0" priority="17433" operator="equal">
      <formula>0</formula>
    </cfRule>
    <cfRule type="cellIs" dxfId="0" priority="17434" operator="equal">
      <formula>0</formula>
    </cfRule>
    <cfRule type="cellIs" dxfId="0" priority="17435" operator="equal">
      <formula>0</formula>
    </cfRule>
    <cfRule type="cellIs" dxfId="0" priority="17436" operator="equal">
      <formula>0</formula>
    </cfRule>
    <cfRule type="cellIs" dxfId="0" priority="17437" operator="equal">
      <formula>0</formula>
    </cfRule>
    <cfRule type="cellIs" dxfId="0" priority="17438" operator="equal">
      <formula>0</formula>
    </cfRule>
    <cfRule type="cellIs" dxfId="0" priority="17439" operator="equal">
      <formula>0</formula>
    </cfRule>
    <cfRule type="cellIs" dxfId="0" priority="17440" operator="equal">
      <formula>0</formula>
    </cfRule>
    <cfRule type="cellIs" dxfId="0" priority="17441" operator="equal">
      <formula>0</formula>
    </cfRule>
    <cfRule type="cellIs" dxfId="0" priority="17442" operator="equal">
      <formula>0</formula>
    </cfRule>
    <cfRule type="cellIs" dxfId="0" priority="17443" operator="equal">
      <formula>0</formula>
    </cfRule>
    <cfRule type="cellIs" dxfId="0" priority="17444" operator="equal">
      <formula>0</formula>
    </cfRule>
    <cfRule type="cellIs" dxfId="0" priority="17445" operator="equal">
      <formula>0</formula>
    </cfRule>
    <cfRule type="cellIs" dxfId="0" priority="17446" operator="equal">
      <formula>0</formula>
    </cfRule>
    <cfRule type="cellIs" dxfId="0" priority="17447" operator="equal">
      <formula>0</formula>
    </cfRule>
    <cfRule type="cellIs" dxfId="0" priority="17448" operator="equal">
      <formula>0</formula>
    </cfRule>
    <cfRule type="cellIs" dxfId="0" priority="17449" operator="equal">
      <formula>0</formula>
    </cfRule>
    <cfRule type="cellIs" dxfId="0" priority="17450" operator="equal">
      <formula>0</formula>
    </cfRule>
    <cfRule type="cellIs" dxfId="0" priority="17451" operator="equal">
      <formula>0</formula>
    </cfRule>
    <cfRule type="cellIs" dxfId="0" priority="17452" operator="equal">
      <formula>0</formula>
    </cfRule>
    <cfRule type="cellIs" dxfId="0" priority="17453" operator="equal">
      <formula>0</formula>
    </cfRule>
    <cfRule type="cellIs" dxfId="0" priority="17454" operator="equal">
      <formula>0</formula>
    </cfRule>
    <cfRule type="cellIs" dxfId="0" priority="17455" operator="equal">
      <formula>0</formula>
    </cfRule>
    <cfRule type="cellIs" dxfId="0" priority="17456" operator="equal">
      <formula>0</formula>
    </cfRule>
    <cfRule type="cellIs" dxfId="0" priority="17457" operator="equal">
      <formula>0</formula>
    </cfRule>
    <cfRule type="cellIs" dxfId="0" priority="17458" operator="equal">
      <formula>0</formula>
    </cfRule>
    <cfRule type="cellIs" dxfId="0" priority="17459" operator="equal">
      <formula>0</formula>
    </cfRule>
    <cfRule type="cellIs" dxfId="0" priority="17460" operator="equal">
      <formula>0</formula>
    </cfRule>
    <cfRule type="cellIs" dxfId="0" priority="17461" operator="equal">
      <formula>0</formula>
    </cfRule>
    <cfRule type="cellIs" dxfId="0" priority="17462" operator="equal">
      <formula>0</formula>
    </cfRule>
    <cfRule type="cellIs" dxfId="0" priority="17463" operator="equal">
      <formula>0</formula>
    </cfRule>
    <cfRule type="cellIs" dxfId="0" priority="17464" operator="equal">
      <formula>0</formula>
    </cfRule>
    <cfRule type="cellIs" dxfId="0" priority="17465" operator="equal">
      <formula>0</formula>
    </cfRule>
    <cfRule type="cellIs" dxfId="0" priority="17466" operator="equal">
      <formula>0</formula>
    </cfRule>
    <cfRule type="cellIs" dxfId="0" priority="17467" operator="equal">
      <formula>0</formula>
    </cfRule>
    <cfRule type="cellIs" dxfId="0" priority="17468" operator="equal">
      <formula>0</formula>
    </cfRule>
    <cfRule type="cellIs" dxfId="0" priority="17469" operator="equal">
      <formula>0</formula>
    </cfRule>
    <cfRule type="cellIs" dxfId="0" priority="17470" operator="equal">
      <formula>0</formula>
    </cfRule>
    <cfRule type="cellIs" dxfId="0" priority="17471" operator="equal">
      <formula>0</formula>
    </cfRule>
    <cfRule type="cellIs" dxfId="0" priority="17472" operator="equal">
      <formula>0</formula>
    </cfRule>
    <cfRule type="cellIs" dxfId="0" priority="17473" operator="equal">
      <formula>0</formula>
    </cfRule>
    <cfRule type="cellIs" dxfId="0" priority="17474" operator="equal">
      <formula>0</formula>
    </cfRule>
    <cfRule type="cellIs" dxfId="0" priority="17475" operator="equal">
      <formula>0</formula>
    </cfRule>
    <cfRule type="cellIs" dxfId="0" priority="17476" operator="equal">
      <formula>0</formula>
    </cfRule>
    <cfRule type="cellIs" dxfId="0" priority="17477" operator="equal">
      <formula>0</formula>
    </cfRule>
    <cfRule type="cellIs" dxfId="0" priority="17478" operator="equal">
      <formula>0</formula>
    </cfRule>
    <cfRule type="cellIs" dxfId="0" priority="17479" operator="equal">
      <formula>0</formula>
    </cfRule>
    <cfRule type="cellIs" dxfId="0" priority="17480" operator="equal">
      <formula>0</formula>
    </cfRule>
    <cfRule type="cellIs" dxfId="0" priority="17481" operator="equal">
      <formula>0</formula>
    </cfRule>
    <cfRule type="cellIs" dxfId="0" priority="17482" operator="equal">
      <formula>0</formula>
    </cfRule>
    <cfRule type="cellIs" dxfId="0" priority="17483" operator="equal">
      <formula>0</formula>
    </cfRule>
    <cfRule type="cellIs" dxfId="0" priority="17484" operator="equal">
      <formula>0</formula>
    </cfRule>
    <cfRule type="cellIs" dxfId="0" priority="17485" operator="equal">
      <formula>0</formula>
    </cfRule>
    <cfRule type="cellIs" dxfId="0" priority="17486" operator="equal">
      <formula>0</formula>
    </cfRule>
    <cfRule type="cellIs" dxfId="0" priority="17487" operator="equal">
      <formula>0</formula>
    </cfRule>
    <cfRule type="cellIs" dxfId="0" priority="17488" operator="equal">
      <formula>0</formula>
    </cfRule>
  </conditionalFormatting>
  <conditionalFormatting sqref="D577:D578">
    <cfRule type="cellIs" dxfId="0" priority="11153" operator="equal">
      <formula>0</formula>
    </cfRule>
    <cfRule type="cellIs" dxfId="0" priority="11154" operator="equal">
      <formula>0</formula>
    </cfRule>
    <cfRule type="cellIs" dxfId="0" priority="11155" operator="equal">
      <formula>0</formula>
    </cfRule>
    <cfRule type="cellIs" dxfId="0" priority="11156" operator="equal">
      <formula>0</formula>
    </cfRule>
    <cfRule type="cellIs" dxfId="0" priority="11157" operator="equal">
      <formula>0</formula>
    </cfRule>
    <cfRule type="cellIs" dxfId="0" priority="11158" operator="equal">
      <formula>0</formula>
    </cfRule>
    <cfRule type="cellIs" dxfId="0" priority="11159" operator="equal">
      <formula>0</formula>
    </cfRule>
    <cfRule type="cellIs" dxfId="0" priority="11160" operator="equal">
      <formula>0</formula>
    </cfRule>
    <cfRule type="cellIs" dxfId="0" priority="11161" operator="equal">
      <formula>0</formula>
    </cfRule>
    <cfRule type="cellIs" dxfId="0" priority="11162" operator="equal">
      <formula>0</formula>
    </cfRule>
    <cfRule type="cellIs" dxfId="0" priority="11163" operator="equal">
      <formula>0</formula>
    </cfRule>
    <cfRule type="cellIs" dxfId="0" priority="11164" operator="equal">
      <formula>0</formula>
    </cfRule>
    <cfRule type="cellIs" dxfId="0" priority="11165" operator="equal">
      <formula>0</formula>
    </cfRule>
    <cfRule type="cellIs" dxfId="0" priority="11166" operator="equal">
      <formula>0</formula>
    </cfRule>
    <cfRule type="cellIs" dxfId="0" priority="11167" operator="equal">
      <formula>0</formula>
    </cfRule>
    <cfRule type="cellIs" dxfId="0" priority="11168" operator="equal">
      <formula>0</formula>
    </cfRule>
    <cfRule type="cellIs" dxfId="0" priority="11169" operator="equal">
      <formula>0</formula>
    </cfRule>
    <cfRule type="cellIs" dxfId="0" priority="11170" operator="equal">
      <formula>0</formula>
    </cfRule>
    <cfRule type="cellIs" dxfId="0" priority="11171" operator="equal">
      <formula>0</formula>
    </cfRule>
    <cfRule type="cellIs" dxfId="0" priority="11172" operator="equal">
      <formula>0</formula>
    </cfRule>
    <cfRule type="cellIs" dxfId="0" priority="11173" operator="equal">
      <formula>0</formula>
    </cfRule>
    <cfRule type="cellIs" dxfId="0" priority="11174" operator="equal">
      <formula>0</formula>
    </cfRule>
    <cfRule type="cellIs" dxfId="0" priority="11175" operator="equal">
      <formula>0</formula>
    </cfRule>
    <cfRule type="cellIs" dxfId="0" priority="11176" operator="equal">
      <formula>0</formula>
    </cfRule>
    <cfRule type="cellIs" dxfId="0" priority="11177" operator="equal">
      <formula>0</formula>
    </cfRule>
    <cfRule type="cellIs" dxfId="0" priority="11178" operator="equal">
      <formula>0</formula>
    </cfRule>
    <cfRule type="cellIs" dxfId="0" priority="11179" operator="equal">
      <formula>0</formula>
    </cfRule>
    <cfRule type="cellIs" dxfId="0" priority="11180" operator="equal">
      <formula>0</formula>
    </cfRule>
    <cfRule type="cellIs" dxfId="0" priority="11181" operator="equal">
      <formula>0</formula>
    </cfRule>
    <cfRule type="cellIs" dxfId="0" priority="11182" operator="equal">
      <formula>0</formula>
    </cfRule>
    <cfRule type="cellIs" dxfId="0" priority="11183" operator="equal">
      <formula>0</formula>
    </cfRule>
    <cfRule type="cellIs" dxfId="0" priority="11184" operator="equal">
      <formula>0</formula>
    </cfRule>
    <cfRule type="cellIs" dxfId="0" priority="11185" operator="equal">
      <formula>0</formula>
    </cfRule>
    <cfRule type="cellIs" dxfId="0" priority="11186" operator="equal">
      <formula>0</formula>
    </cfRule>
    <cfRule type="cellIs" dxfId="0" priority="11187" operator="equal">
      <formula>0</formula>
    </cfRule>
    <cfRule type="cellIs" dxfId="0" priority="11188" operator="equal">
      <formula>0</formula>
    </cfRule>
    <cfRule type="cellIs" dxfId="0" priority="11189" operator="equal">
      <formula>0</formula>
    </cfRule>
    <cfRule type="cellIs" dxfId="0" priority="11190" operator="equal">
      <formula>0</formula>
    </cfRule>
    <cfRule type="cellIs" dxfId="0" priority="11191" operator="equal">
      <formula>0</formula>
    </cfRule>
    <cfRule type="cellIs" dxfId="0" priority="11192" operator="equal">
      <formula>0</formula>
    </cfRule>
    <cfRule type="cellIs" dxfId="0" priority="11193" operator="equal">
      <formula>0</formula>
    </cfRule>
    <cfRule type="cellIs" dxfId="0" priority="11194" operator="equal">
      <formula>0</formula>
    </cfRule>
    <cfRule type="cellIs" dxfId="0" priority="11195" operator="equal">
      <formula>0</formula>
    </cfRule>
    <cfRule type="cellIs" dxfId="0" priority="11196" operator="equal">
      <formula>0</formula>
    </cfRule>
    <cfRule type="cellIs" dxfId="0" priority="11197" operator="equal">
      <formula>0</formula>
    </cfRule>
    <cfRule type="cellIs" dxfId="0" priority="11198" operator="equal">
      <formula>0</formula>
    </cfRule>
    <cfRule type="cellIs" dxfId="0" priority="11199" operator="equal">
      <formula>0</formula>
    </cfRule>
    <cfRule type="cellIs" dxfId="0" priority="11200" operator="equal">
      <formula>0</formula>
    </cfRule>
    <cfRule type="cellIs" dxfId="0" priority="11201" operator="equal">
      <formula>0</formula>
    </cfRule>
    <cfRule type="cellIs" dxfId="0" priority="11202" operator="equal">
      <formula>0</formula>
    </cfRule>
    <cfRule type="cellIs" dxfId="0" priority="11203" operator="equal">
      <formula>0</formula>
    </cfRule>
    <cfRule type="cellIs" dxfId="0" priority="11204" operator="equal">
      <formula>0</formula>
    </cfRule>
    <cfRule type="cellIs" dxfId="0" priority="11205" operator="equal">
      <formula>0</formula>
    </cfRule>
    <cfRule type="cellIs" dxfId="0" priority="11206" operator="equal">
      <formula>0</formula>
    </cfRule>
    <cfRule type="cellIs" dxfId="0" priority="11207" operator="equal">
      <formula>0</formula>
    </cfRule>
    <cfRule type="cellIs" dxfId="0" priority="11208" operator="equal">
      <formula>0</formula>
    </cfRule>
    <cfRule type="cellIs" dxfId="0" priority="11209" operator="equal">
      <formula>0</formula>
    </cfRule>
    <cfRule type="cellIs" dxfId="0" priority="11210" operator="equal">
      <formula>0</formula>
    </cfRule>
    <cfRule type="cellIs" dxfId="0" priority="11211" operator="equal">
      <formula>0</formula>
    </cfRule>
    <cfRule type="cellIs" dxfId="0" priority="11212" operator="equal">
      <formula>0</formula>
    </cfRule>
    <cfRule type="cellIs" dxfId="0" priority="11213" operator="equal">
      <formula>0</formula>
    </cfRule>
    <cfRule type="cellIs" dxfId="0" priority="11214" operator="equal">
      <formula>0</formula>
    </cfRule>
    <cfRule type="cellIs" dxfId="0" priority="11215" operator="equal">
      <formula>0</formula>
    </cfRule>
    <cfRule type="cellIs" dxfId="0" priority="11216" operator="equal">
      <formula>0</formula>
    </cfRule>
    <cfRule type="cellIs" dxfId="0" priority="11217" operator="equal">
      <formula>0</formula>
    </cfRule>
    <cfRule type="cellIs" dxfId="0" priority="11218" operator="equal">
      <formula>0</formula>
    </cfRule>
    <cfRule type="cellIs" dxfId="0" priority="11219" operator="equal">
      <formula>0</formula>
    </cfRule>
    <cfRule type="cellIs" dxfId="0" priority="11220" operator="equal">
      <formula>0</formula>
    </cfRule>
    <cfRule type="cellIs" dxfId="0" priority="11221" operator="equal">
      <formula>0</formula>
    </cfRule>
    <cfRule type="cellIs" dxfId="0" priority="11222" operator="equal">
      <formula>0</formula>
    </cfRule>
    <cfRule type="cellIs" dxfId="0" priority="11223" operator="equal">
      <formula>0</formula>
    </cfRule>
    <cfRule type="cellIs" dxfId="0" priority="11224" operator="equal">
      <formula>0</formula>
    </cfRule>
    <cfRule type="cellIs" dxfId="0" priority="11225" operator="equal">
      <formula>0</formula>
    </cfRule>
    <cfRule type="cellIs" dxfId="0" priority="11226" operator="equal">
      <formula>0</formula>
    </cfRule>
    <cfRule type="cellIs" dxfId="0" priority="11227" operator="equal">
      <formula>0</formula>
    </cfRule>
    <cfRule type="cellIs" dxfId="0" priority="11228" operator="equal">
      <formula>0</formula>
    </cfRule>
    <cfRule type="cellIs" dxfId="0" priority="11229" operator="equal">
      <formula>0</formula>
    </cfRule>
    <cfRule type="cellIs" dxfId="0" priority="11230" operator="equal">
      <formula>0</formula>
    </cfRule>
    <cfRule type="cellIs" dxfId="0" priority="11231" operator="equal">
      <formula>0</formula>
    </cfRule>
    <cfRule type="cellIs" dxfId="0" priority="11232" operator="equal">
      <formula>0</formula>
    </cfRule>
    <cfRule type="cellIs" dxfId="0" priority="11233" operator="equal">
      <formula>0</formula>
    </cfRule>
    <cfRule type="cellIs" dxfId="0" priority="11234" operator="equal">
      <formula>0</formula>
    </cfRule>
    <cfRule type="cellIs" dxfId="0" priority="11235" operator="equal">
      <formula>0</formula>
    </cfRule>
    <cfRule type="cellIs" dxfId="0" priority="11236" operator="equal">
      <formula>0</formula>
    </cfRule>
    <cfRule type="cellIs" dxfId="0" priority="11237" operator="equal">
      <formula>0</formula>
    </cfRule>
    <cfRule type="cellIs" dxfId="0" priority="11238" operator="equal">
      <formula>0</formula>
    </cfRule>
    <cfRule type="cellIs" dxfId="0" priority="11239" operator="equal">
      <formula>0</formula>
    </cfRule>
    <cfRule type="cellIs" dxfId="0" priority="11240" operator="equal">
      <formula>0</formula>
    </cfRule>
    <cfRule type="cellIs" dxfId="0" priority="11241" operator="equal">
      <formula>0</formula>
    </cfRule>
    <cfRule type="cellIs" dxfId="0" priority="11242" operator="equal">
      <formula>0</formula>
    </cfRule>
    <cfRule type="cellIs" dxfId="0" priority="11243" operator="equal">
      <formula>0</formula>
    </cfRule>
    <cfRule type="cellIs" dxfId="0" priority="11244" operator="equal">
      <formula>0</formula>
    </cfRule>
    <cfRule type="cellIs" dxfId="0" priority="11245" operator="equal">
      <formula>0</formula>
    </cfRule>
    <cfRule type="cellIs" dxfId="0" priority="11246" operator="equal">
      <formula>0</formula>
    </cfRule>
    <cfRule type="cellIs" dxfId="0" priority="11247" operator="equal">
      <formula>0</formula>
    </cfRule>
    <cfRule type="cellIs" dxfId="0" priority="11248" operator="equal">
      <formula>0</formula>
    </cfRule>
    <cfRule type="cellIs" dxfId="0" priority="11249" operator="equal">
      <formula>0</formula>
    </cfRule>
    <cfRule type="cellIs" dxfId="0" priority="11250" operator="equal">
      <formula>0</formula>
    </cfRule>
    <cfRule type="cellIs" dxfId="0" priority="11251" operator="equal">
      <formula>0</formula>
    </cfRule>
    <cfRule type="cellIs" dxfId="0" priority="11252" operator="equal">
      <formula>0</formula>
    </cfRule>
    <cfRule type="cellIs" dxfId="0" priority="11253" operator="equal">
      <formula>0</formula>
    </cfRule>
    <cfRule type="cellIs" dxfId="0" priority="11254" operator="equal">
      <formula>0</formula>
    </cfRule>
    <cfRule type="cellIs" dxfId="0" priority="11255" operator="equal">
      <formula>0</formula>
    </cfRule>
    <cfRule type="cellIs" dxfId="0" priority="11256" operator="equal">
      <formula>0</formula>
    </cfRule>
    <cfRule type="cellIs" dxfId="0" priority="11257" operator="equal">
      <formula>0</formula>
    </cfRule>
    <cfRule type="cellIs" dxfId="0" priority="11258" operator="equal">
      <formula>0</formula>
    </cfRule>
    <cfRule type="cellIs" dxfId="0" priority="11259" operator="equal">
      <formula>0</formula>
    </cfRule>
    <cfRule type="cellIs" dxfId="0" priority="11260" operator="equal">
      <formula>0</formula>
    </cfRule>
    <cfRule type="cellIs" dxfId="0" priority="11261" operator="equal">
      <formula>0</formula>
    </cfRule>
    <cfRule type="cellIs" dxfId="0" priority="11262" operator="equal">
      <formula>0</formula>
    </cfRule>
    <cfRule type="cellIs" dxfId="0" priority="11263" operator="equal">
      <formula>0</formula>
    </cfRule>
    <cfRule type="cellIs" dxfId="0" priority="11264" operator="equal">
      <formula>0</formula>
    </cfRule>
    <cfRule type="cellIs" dxfId="0" priority="11265" operator="equal">
      <formula>0</formula>
    </cfRule>
    <cfRule type="cellIs" dxfId="0" priority="11266" operator="equal">
      <formula>0</formula>
    </cfRule>
    <cfRule type="cellIs" dxfId="0" priority="11267" operator="equal">
      <formula>0</formula>
    </cfRule>
    <cfRule type="cellIs" dxfId="0" priority="11268" operator="equal">
      <formula>0</formula>
    </cfRule>
    <cfRule type="cellIs" dxfId="0" priority="11269" operator="equal">
      <formula>0</formula>
    </cfRule>
    <cfRule type="cellIs" dxfId="0" priority="11270" operator="equal">
      <formula>0</formula>
    </cfRule>
    <cfRule type="cellIs" dxfId="0" priority="11271" operator="equal">
      <formula>0</formula>
    </cfRule>
    <cfRule type="cellIs" dxfId="0" priority="11272" operator="equal">
      <formula>0</formula>
    </cfRule>
    <cfRule type="cellIs" dxfId="0" priority="11273" operator="equal">
      <formula>0</formula>
    </cfRule>
    <cfRule type="cellIs" dxfId="0" priority="11274" operator="equal">
      <formula>0</formula>
    </cfRule>
    <cfRule type="cellIs" dxfId="0" priority="11275" operator="equal">
      <formula>0</formula>
    </cfRule>
    <cfRule type="cellIs" dxfId="0" priority="11276" operator="equal">
      <formula>0</formula>
    </cfRule>
    <cfRule type="cellIs" dxfId="0" priority="11277" operator="equal">
      <formula>0</formula>
    </cfRule>
    <cfRule type="cellIs" dxfId="0" priority="11278" operator="equal">
      <formula>0</formula>
    </cfRule>
    <cfRule type="cellIs" dxfId="0" priority="11279" operator="equal">
      <formula>0</formula>
    </cfRule>
    <cfRule type="cellIs" dxfId="0" priority="11280" operator="equal">
      <formula>0</formula>
    </cfRule>
    <cfRule type="cellIs" dxfId="0" priority="11281" operator="equal">
      <formula>0</formula>
    </cfRule>
    <cfRule type="cellIs" dxfId="0" priority="11282" operator="equal">
      <formula>0</formula>
    </cfRule>
    <cfRule type="cellIs" dxfId="0" priority="11283" operator="equal">
      <formula>0</formula>
    </cfRule>
    <cfRule type="cellIs" dxfId="0" priority="11284" operator="equal">
      <formula>0</formula>
    </cfRule>
    <cfRule type="cellIs" dxfId="0" priority="11285" operator="equal">
      <formula>0</formula>
    </cfRule>
    <cfRule type="cellIs" dxfId="0" priority="11286" operator="equal">
      <formula>0</formula>
    </cfRule>
    <cfRule type="cellIs" dxfId="0" priority="11287" operator="equal">
      <formula>0</formula>
    </cfRule>
    <cfRule type="cellIs" dxfId="0" priority="11288" operator="equal">
      <formula>0</formula>
    </cfRule>
    <cfRule type="cellIs" dxfId="0" priority="11289" operator="equal">
      <formula>0</formula>
    </cfRule>
    <cfRule type="cellIs" dxfId="0" priority="11290" operator="equal">
      <formula>0</formula>
    </cfRule>
    <cfRule type="cellIs" dxfId="0" priority="11291" operator="equal">
      <formula>0</formula>
    </cfRule>
    <cfRule type="cellIs" dxfId="0" priority="11292" operator="equal">
      <formula>0</formula>
    </cfRule>
    <cfRule type="cellIs" dxfId="0" priority="11293" operator="equal">
      <formula>0</formula>
    </cfRule>
    <cfRule type="cellIs" dxfId="0" priority="11294" operator="equal">
      <formula>0</formula>
    </cfRule>
    <cfRule type="cellIs" dxfId="0" priority="11295" operator="equal">
      <formula>0</formula>
    </cfRule>
    <cfRule type="cellIs" dxfId="0" priority="11296" operator="equal">
      <formula>0</formula>
    </cfRule>
    <cfRule type="cellIs" dxfId="0" priority="11297" operator="equal">
      <formula>0</formula>
    </cfRule>
    <cfRule type="cellIs" dxfId="0" priority="11298" operator="equal">
      <formula>0</formula>
    </cfRule>
    <cfRule type="cellIs" dxfId="0" priority="11299" operator="equal">
      <formula>0</formula>
    </cfRule>
    <cfRule type="cellIs" dxfId="0" priority="11300" operator="equal">
      <formula>0</formula>
    </cfRule>
    <cfRule type="cellIs" dxfId="0" priority="11301" operator="equal">
      <formula>0</formula>
    </cfRule>
    <cfRule type="cellIs" dxfId="0" priority="11302" operator="equal">
      <formula>0</formula>
    </cfRule>
    <cfRule type="cellIs" dxfId="0" priority="11303" operator="equal">
      <formula>0</formula>
    </cfRule>
    <cfRule type="cellIs" dxfId="0" priority="11304" operator="equal">
      <formula>0</formula>
    </cfRule>
    <cfRule type="cellIs" dxfId="0" priority="11305" operator="equal">
      <formula>0</formula>
    </cfRule>
    <cfRule type="cellIs" dxfId="0" priority="11306" operator="equal">
      <formula>0</formula>
    </cfRule>
    <cfRule type="cellIs" dxfId="0" priority="11307" operator="equal">
      <formula>0</formula>
    </cfRule>
    <cfRule type="cellIs" dxfId="0" priority="11308" operator="equal">
      <formula>0</formula>
    </cfRule>
    <cfRule type="cellIs" dxfId="0" priority="11309" operator="equal">
      <formula>0</formula>
    </cfRule>
    <cfRule type="cellIs" dxfId="0" priority="11310" operator="equal">
      <formula>0</formula>
    </cfRule>
    <cfRule type="cellIs" dxfId="0" priority="11311" operator="equal">
      <formula>0</formula>
    </cfRule>
    <cfRule type="cellIs" dxfId="0" priority="11312" operator="equal">
      <formula>0</formula>
    </cfRule>
    <cfRule type="cellIs" dxfId="0" priority="11313" operator="equal">
      <formula>0</formula>
    </cfRule>
    <cfRule type="cellIs" dxfId="0" priority="11314" operator="equal">
      <formula>0</formula>
    </cfRule>
    <cfRule type="cellIs" dxfId="0" priority="11315" operator="equal">
      <formula>0</formula>
    </cfRule>
    <cfRule type="cellIs" dxfId="0" priority="11316" operator="equal">
      <formula>0</formula>
    </cfRule>
    <cfRule type="cellIs" dxfId="0" priority="11317" operator="equal">
      <formula>0</formula>
    </cfRule>
    <cfRule type="cellIs" dxfId="0" priority="11318" operator="equal">
      <formula>0</formula>
    </cfRule>
    <cfRule type="cellIs" dxfId="0" priority="11319" operator="equal">
      <formula>0</formula>
    </cfRule>
    <cfRule type="cellIs" dxfId="0" priority="11320" operator="equal">
      <formula>0</formula>
    </cfRule>
    <cfRule type="cellIs" dxfId="0" priority="11321" operator="equal">
      <formula>0</formula>
    </cfRule>
    <cfRule type="cellIs" dxfId="0" priority="11322" operator="equal">
      <formula>0</formula>
    </cfRule>
    <cfRule type="cellIs" dxfId="0" priority="11323" operator="equal">
      <formula>0</formula>
    </cfRule>
    <cfRule type="cellIs" dxfId="0" priority="11324" operator="equal">
      <formula>0</formula>
    </cfRule>
    <cfRule type="cellIs" dxfId="0" priority="11325" operator="equal">
      <formula>0</formula>
    </cfRule>
    <cfRule type="cellIs" dxfId="0" priority="11326" operator="equal">
      <formula>0</formula>
    </cfRule>
    <cfRule type="cellIs" dxfId="0" priority="11327" operator="equal">
      <formula>0</formula>
    </cfRule>
    <cfRule type="cellIs" dxfId="0" priority="11328" operator="equal">
      <formula>0</formula>
    </cfRule>
    <cfRule type="cellIs" dxfId="0" priority="11329" operator="equal">
      <formula>0</formula>
    </cfRule>
    <cfRule type="cellIs" dxfId="0" priority="11330" operator="equal">
      <formula>0</formula>
    </cfRule>
    <cfRule type="cellIs" dxfId="0" priority="11331" operator="equal">
      <formula>0</formula>
    </cfRule>
    <cfRule type="cellIs" dxfId="0" priority="11332" operator="equal">
      <formula>0</formula>
    </cfRule>
    <cfRule type="cellIs" dxfId="0" priority="11333" operator="equal">
      <formula>0</formula>
    </cfRule>
    <cfRule type="cellIs" dxfId="0" priority="11334" operator="equal">
      <formula>0</formula>
    </cfRule>
    <cfRule type="cellIs" dxfId="0" priority="11335" operator="equal">
      <formula>0</formula>
    </cfRule>
    <cfRule type="cellIs" dxfId="0" priority="11336" operator="equal">
      <formula>0</formula>
    </cfRule>
    <cfRule type="cellIs" dxfId="0" priority="11337" operator="equal">
      <formula>0</formula>
    </cfRule>
    <cfRule type="cellIs" dxfId="0" priority="11338" operator="equal">
      <formula>0</formula>
    </cfRule>
    <cfRule type="cellIs" dxfId="0" priority="11339" operator="equal">
      <formula>0</formula>
    </cfRule>
    <cfRule type="cellIs" dxfId="0" priority="11340" operator="equal">
      <formula>0</formula>
    </cfRule>
    <cfRule type="cellIs" dxfId="0" priority="11341" operator="equal">
      <formula>0</formula>
    </cfRule>
    <cfRule type="cellIs" dxfId="0" priority="11342" operator="equal">
      <formula>0</formula>
    </cfRule>
    <cfRule type="cellIs" dxfId="0" priority="11343" operator="equal">
      <formula>0</formula>
    </cfRule>
    <cfRule type="cellIs" dxfId="0" priority="11344" operator="equal">
      <formula>0</formula>
    </cfRule>
    <cfRule type="cellIs" dxfId="0" priority="11345" operator="equal">
      <formula>0</formula>
    </cfRule>
    <cfRule type="cellIs" dxfId="0" priority="11346" operator="equal">
      <formula>0</formula>
    </cfRule>
    <cfRule type="cellIs" dxfId="0" priority="11347" operator="equal">
      <formula>0</formula>
    </cfRule>
    <cfRule type="cellIs" dxfId="0" priority="11348" operator="equal">
      <formula>0</formula>
    </cfRule>
    <cfRule type="cellIs" dxfId="0" priority="11349" operator="equal">
      <formula>0</formula>
    </cfRule>
    <cfRule type="cellIs" dxfId="0" priority="11350" operator="equal">
      <formula>0</formula>
    </cfRule>
    <cfRule type="cellIs" dxfId="0" priority="11351" operator="equal">
      <formula>0</formula>
    </cfRule>
    <cfRule type="cellIs" dxfId="0" priority="11352" operator="equal">
      <formula>0</formula>
    </cfRule>
    <cfRule type="cellIs" dxfId="0" priority="11353" operator="equal">
      <formula>0</formula>
    </cfRule>
    <cfRule type="cellIs" dxfId="0" priority="11354" operator="equal">
      <formula>0</formula>
    </cfRule>
    <cfRule type="cellIs" dxfId="0" priority="11355" operator="equal">
      <formula>0</formula>
    </cfRule>
    <cfRule type="cellIs" dxfId="0" priority="11356" operator="equal">
      <formula>0</formula>
    </cfRule>
    <cfRule type="cellIs" dxfId="0" priority="11357" operator="equal">
      <formula>0</formula>
    </cfRule>
    <cfRule type="cellIs" dxfId="0" priority="11358" operator="equal">
      <formula>0</formula>
    </cfRule>
    <cfRule type="cellIs" dxfId="0" priority="11359" operator="equal">
      <formula>0</formula>
    </cfRule>
    <cfRule type="cellIs" dxfId="0" priority="11360" operator="equal">
      <formula>0</formula>
    </cfRule>
    <cfRule type="cellIs" dxfId="0" priority="11361" operator="equal">
      <formula>0</formula>
    </cfRule>
    <cfRule type="cellIs" dxfId="0" priority="11362" operator="equal">
      <formula>0</formula>
    </cfRule>
    <cfRule type="cellIs" dxfId="0" priority="11363" operator="equal">
      <formula>0</formula>
    </cfRule>
    <cfRule type="cellIs" dxfId="0" priority="11364" operator="equal">
      <formula>0</formula>
    </cfRule>
    <cfRule type="cellIs" dxfId="0" priority="11365" operator="equal">
      <formula>0</formula>
    </cfRule>
    <cfRule type="cellIs" dxfId="0" priority="11366" operator="equal">
      <formula>0</formula>
    </cfRule>
    <cfRule type="cellIs" dxfId="0" priority="11367" operator="equal">
      <formula>0</formula>
    </cfRule>
    <cfRule type="cellIs" dxfId="0" priority="11368" operator="equal">
      <formula>0</formula>
    </cfRule>
    <cfRule type="cellIs" dxfId="0" priority="11369" operator="equal">
      <formula>0</formula>
    </cfRule>
    <cfRule type="cellIs" dxfId="0" priority="11370" operator="equal">
      <formula>0</formula>
    </cfRule>
    <cfRule type="cellIs" dxfId="0" priority="11371" operator="equal">
      <formula>0</formula>
    </cfRule>
    <cfRule type="cellIs" dxfId="0" priority="11372" operator="equal">
      <formula>0</formula>
    </cfRule>
    <cfRule type="cellIs" dxfId="0" priority="11373" operator="equal">
      <formula>0</formula>
    </cfRule>
    <cfRule type="cellIs" dxfId="0" priority="11374" operator="equal">
      <formula>0</formula>
    </cfRule>
    <cfRule type="cellIs" dxfId="0" priority="11375" operator="equal">
      <formula>0</formula>
    </cfRule>
    <cfRule type="cellIs" dxfId="0" priority="11376" operator="equal">
      <formula>0</formula>
    </cfRule>
    <cfRule type="cellIs" dxfId="0" priority="11377" operator="equal">
      <formula>0</formula>
    </cfRule>
    <cfRule type="cellIs" dxfId="0" priority="11378" operator="equal">
      <formula>0</formula>
    </cfRule>
    <cfRule type="cellIs" dxfId="0" priority="11379" operator="equal">
      <formula>0</formula>
    </cfRule>
    <cfRule type="cellIs" dxfId="0" priority="11380" operator="equal">
      <formula>0</formula>
    </cfRule>
    <cfRule type="cellIs" dxfId="0" priority="11381" operator="equal">
      <formula>0</formula>
    </cfRule>
    <cfRule type="cellIs" dxfId="0" priority="11382" operator="equal">
      <formula>0</formula>
    </cfRule>
    <cfRule type="cellIs" dxfId="0" priority="11383" operator="equal">
      <formula>0</formula>
    </cfRule>
    <cfRule type="cellIs" dxfId="0" priority="11384" operator="equal">
      <formula>0</formula>
    </cfRule>
    <cfRule type="cellIs" dxfId="0" priority="11385" operator="equal">
      <formula>0</formula>
    </cfRule>
    <cfRule type="cellIs" dxfId="0" priority="11386" operator="equal">
      <formula>0</formula>
    </cfRule>
    <cfRule type="cellIs" dxfId="0" priority="11387" operator="equal">
      <formula>0</formula>
    </cfRule>
    <cfRule type="cellIs" dxfId="0" priority="11388" operator="equal">
      <formula>0</formula>
    </cfRule>
    <cfRule type="cellIs" dxfId="0" priority="11389" operator="equal">
      <formula>0</formula>
    </cfRule>
    <cfRule type="cellIs" dxfId="0" priority="11390" operator="equal">
      <formula>0</formula>
    </cfRule>
    <cfRule type="cellIs" dxfId="0" priority="11391" operator="equal">
      <formula>0</formula>
    </cfRule>
    <cfRule type="cellIs" dxfId="0" priority="11392" operator="equal">
      <formula>0</formula>
    </cfRule>
    <cfRule type="cellIs" dxfId="0" priority="11393" operator="equal">
      <formula>0</formula>
    </cfRule>
    <cfRule type="cellIs" dxfId="0" priority="11394" operator="equal">
      <formula>0</formula>
    </cfRule>
    <cfRule type="cellIs" dxfId="0" priority="11395" operator="equal">
      <formula>0</formula>
    </cfRule>
    <cfRule type="cellIs" dxfId="0" priority="11396" operator="equal">
      <formula>0</formula>
    </cfRule>
    <cfRule type="cellIs" dxfId="0" priority="11397" operator="equal">
      <formula>0</formula>
    </cfRule>
    <cfRule type="cellIs" dxfId="0" priority="11398" operator="equal">
      <formula>0</formula>
    </cfRule>
    <cfRule type="cellIs" dxfId="0" priority="11399" operator="equal">
      <formula>0</formula>
    </cfRule>
    <cfRule type="cellIs" dxfId="0" priority="11400" operator="equal">
      <formula>0</formula>
    </cfRule>
    <cfRule type="cellIs" dxfId="0" priority="11401" operator="equal">
      <formula>0</formula>
    </cfRule>
    <cfRule type="cellIs" dxfId="0" priority="11402" operator="equal">
      <formula>0</formula>
    </cfRule>
    <cfRule type="cellIs" dxfId="0" priority="11403" operator="equal">
      <formula>0</formula>
    </cfRule>
    <cfRule type="cellIs" dxfId="0" priority="11404" operator="equal">
      <formula>0</formula>
    </cfRule>
    <cfRule type="cellIs" dxfId="0" priority="11405" operator="equal">
      <formula>0</formula>
    </cfRule>
    <cfRule type="cellIs" dxfId="0" priority="11406" operator="equal">
      <formula>0</formula>
    </cfRule>
    <cfRule type="cellIs" dxfId="0" priority="11407" operator="equal">
      <formula>0</formula>
    </cfRule>
    <cfRule type="cellIs" dxfId="0" priority="11408" operator="equal">
      <formula>0</formula>
    </cfRule>
    <cfRule type="cellIs" dxfId="0" priority="11409" operator="equal">
      <formula>0</formula>
    </cfRule>
    <cfRule type="cellIs" dxfId="0" priority="11410" operator="equal">
      <formula>0</formula>
    </cfRule>
    <cfRule type="cellIs" dxfId="0" priority="11411" operator="equal">
      <formula>0</formula>
    </cfRule>
    <cfRule type="cellIs" dxfId="0" priority="11412" operator="equal">
      <formula>0</formula>
    </cfRule>
    <cfRule type="cellIs" dxfId="0" priority="11413" operator="equal">
      <formula>0</formula>
    </cfRule>
    <cfRule type="cellIs" dxfId="0" priority="11414" operator="equal">
      <formula>0</formula>
    </cfRule>
    <cfRule type="cellIs" dxfId="0" priority="11415" operator="equal">
      <formula>0</formula>
    </cfRule>
    <cfRule type="cellIs" dxfId="0" priority="11416" operator="equal">
      <formula>0</formula>
    </cfRule>
    <cfRule type="cellIs" dxfId="0" priority="11417" operator="equal">
      <formula>0</formula>
    </cfRule>
    <cfRule type="cellIs" dxfId="0" priority="11418" operator="equal">
      <formula>0</formula>
    </cfRule>
    <cfRule type="cellIs" dxfId="0" priority="11419" operator="equal">
      <formula>0</formula>
    </cfRule>
    <cfRule type="cellIs" dxfId="0" priority="11420" operator="equal">
      <formula>0</formula>
    </cfRule>
    <cfRule type="cellIs" dxfId="0" priority="11421" operator="equal">
      <formula>0</formula>
    </cfRule>
    <cfRule type="cellIs" dxfId="0" priority="11422" operator="equal">
      <formula>0</formula>
    </cfRule>
    <cfRule type="cellIs" dxfId="0" priority="11423" operator="equal">
      <formula>0</formula>
    </cfRule>
    <cfRule type="cellIs" dxfId="0" priority="11424" operator="equal">
      <formula>0</formula>
    </cfRule>
    <cfRule type="cellIs" dxfId="0" priority="11425" operator="equal">
      <formula>0</formula>
    </cfRule>
    <cfRule type="cellIs" dxfId="0" priority="11426" operator="equal">
      <formula>0</formula>
    </cfRule>
    <cfRule type="cellIs" dxfId="0" priority="11427" operator="equal">
      <formula>0</formula>
    </cfRule>
    <cfRule type="cellIs" dxfId="0" priority="11428" operator="equal">
      <formula>0</formula>
    </cfRule>
    <cfRule type="cellIs" dxfId="0" priority="11429" operator="equal">
      <formula>0</formula>
    </cfRule>
    <cfRule type="cellIs" dxfId="0" priority="11430" operator="equal">
      <formula>0</formula>
    </cfRule>
    <cfRule type="cellIs" dxfId="0" priority="11431" operator="equal">
      <formula>0</formula>
    </cfRule>
    <cfRule type="cellIs" dxfId="0" priority="11432" operator="equal">
      <formula>0</formula>
    </cfRule>
    <cfRule type="cellIs" dxfId="0" priority="11433" operator="equal">
      <formula>0</formula>
    </cfRule>
    <cfRule type="cellIs" dxfId="0" priority="11434" operator="equal">
      <formula>0</formula>
    </cfRule>
    <cfRule type="cellIs" dxfId="0" priority="11435" operator="equal">
      <formula>0</formula>
    </cfRule>
    <cfRule type="cellIs" dxfId="0" priority="11436" operator="equal">
      <formula>0</formula>
    </cfRule>
    <cfRule type="cellIs" dxfId="0" priority="11437" operator="equal">
      <formula>0</formula>
    </cfRule>
    <cfRule type="cellIs" dxfId="0" priority="11438" operator="equal">
      <formula>0</formula>
    </cfRule>
    <cfRule type="cellIs" dxfId="0" priority="11439" operator="equal">
      <formula>0</formula>
    </cfRule>
    <cfRule type="cellIs" dxfId="0" priority="11440" operator="equal">
      <formula>0</formula>
    </cfRule>
    <cfRule type="cellIs" dxfId="0" priority="11441" operator="equal">
      <formula>0</formula>
    </cfRule>
    <cfRule type="cellIs" dxfId="0" priority="11442" operator="equal">
      <formula>0</formula>
    </cfRule>
    <cfRule type="cellIs" dxfId="0" priority="11443" operator="equal">
      <formula>0</formula>
    </cfRule>
    <cfRule type="cellIs" dxfId="0" priority="11444" operator="equal">
      <formula>0</formula>
    </cfRule>
    <cfRule type="cellIs" dxfId="0" priority="11445" operator="equal">
      <formula>0</formula>
    </cfRule>
    <cfRule type="cellIs" dxfId="0" priority="11446" operator="equal">
      <formula>0</formula>
    </cfRule>
    <cfRule type="cellIs" dxfId="0" priority="11447" operator="equal">
      <formula>0</formula>
    </cfRule>
    <cfRule type="cellIs" dxfId="0" priority="11448" operator="equal">
      <formula>0</formula>
    </cfRule>
    <cfRule type="cellIs" dxfId="0" priority="11449" operator="equal">
      <formula>0</formula>
    </cfRule>
    <cfRule type="cellIs" dxfId="0" priority="11450" operator="equal">
      <formula>0</formula>
    </cfRule>
    <cfRule type="cellIs" dxfId="0" priority="11451" operator="equal">
      <formula>0</formula>
    </cfRule>
    <cfRule type="cellIs" dxfId="0" priority="11452" operator="equal">
      <formula>0</formula>
    </cfRule>
    <cfRule type="cellIs" dxfId="0" priority="11453" operator="equal">
      <formula>0</formula>
    </cfRule>
    <cfRule type="cellIs" dxfId="0" priority="11454" operator="equal">
      <formula>0</formula>
    </cfRule>
    <cfRule type="cellIs" dxfId="0" priority="11455" operator="equal">
      <formula>0</formula>
    </cfRule>
    <cfRule type="cellIs" dxfId="0" priority="11456" operator="equal">
      <formula>0</formula>
    </cfRule>
    <cfRule type="cellIs" dxfId="0" priority="11457" operator="equal">
      <formula>0</formula>
    </cfRule>
    <cfRule type="cellIs" dxfId="0" priority="11458" operator="equal">
      <formula>0</formula>
    </cfRule>
    <cfRule type="cellIs" dxfId="0" priority="11459" operator="equal">
      <formula>0</formula>
    </cfRule>
    <cfRule type="cellIs" dxfId="0" priority="11460" operator="equal">
      <formula>0</formula>
    </cfRule>
    <cfRule type="cellIs" dxfId="0" priority="11461" operator="equal">
      <formula>0</formula>
    </cfRule>
    <cfRule type="cellIs" dxfId="0" priority="11462" operator="equal">
      <formula>0</formula>
    </cfRule>
    <cfRule type="cellIs" dxfId="0" priority="11463" operator="equal">
      <formula>0</formula>
    </cfRule>
    <cfRule type="cellIs" dxfId="0" priority="11464" operator="equal">
      <formula>0</formula>
    </cfRule>
    <cfRule type="cellIs" dxfId="0" priority="11465" operator="equal">
      <formula>0</formula>
    </cfRule>
    <cfRule type="cellIs" dxfId="0" priority="11466" operator="equal">
      <formula>0</formula>
    </cfRule>
    <cfRule type="cellIs" dxfId="0" priority="11467" operator="equal">
      <formula>0</formula>
    </cfRule>
    <cfRule type="cellIs" dxfId="0" priority="11468" operator="equal">
      <formula>0</formula>
    </cfRule>
    <cfRule type="cellIs" dxfId="0" priority="11469" operator="equal">
      <formula>0</formula>
    </cfRule>
    <cfRule type="cellIs" dxfId="0" priority="11470" operator="equal">
      <formula>0</formula>
    </cfRule>
    <cfRule type="cellIs" dxfId="0" priority="11471" operator="equal">
      <formula>0</formula>
    </cfRule>
    <cfRule type="cellIs" dxfId="0" priority="11472" operator="equal">
      <formula>0</formula>
    </cfRule>
    <cfRule type="cellIs" dxfId="0" priority="11473" operator="equal">
      <formula>0</formula>
    </cfRule>
    <cfRule type="cellIs" dxfId="0" priority="11474" operator="equal">
      <formula>0</formula>
    </cfRule>
    <cfRule type="cellIs" dxfId="0" priority="11475" operator="equal">
      <formula>0</formula>
    </cfRule>
    <cfRule type="cellIs" dxfId="0" priority="11476" operator="equal">
      <formula>0</formula>
    </cfRule>
    <cfRule type="cellIs" dxfId="0" priority="11477" operator="equal">
      <formula>0</formula>
    </cfRule>
    <cfRule type="cellIs" dxfId="0" priority="11478" operator="equal">
      <formula>0</formula>
    </cfRule>
    <cfRule type="cellIs" dxfId="0" priority="11479" operator="equal">
      <formula>0</formula>
    </cfRule>
    <cfRule type="cellIs" dxfId="0" priority="11480" operator="equal">
      <formula>0</formula>
    </cfRule>
    <cfRule type="cellIs" dxfId="0" priority="11481" operator="equal">
      <formula>0</formula>
    </cfRule>
    <cfRule type="cellIs" dxfId="0" priority="11482" operator="equal">
      <formula>0</formula>
    </cfRule>
    <cfRule type="cellIs" dxfId="0" priority="11483" operator="equal">
      <formula>0</formula>
    </cfRule>
    <cfRule type="cellIs" dxfId="0" priority="11484" operator="equal">
      <formula>0</formula>
    </cfRule>
    <cfRule type="cellIs" dxfId="0" priority="11485" operator="equal">
      <formula>0</formula>
    </cfRule>
    <cfRule type="cellIs" dxfId="0" priority="11486" operator="equal">
      <formula>0</formula>
    </cfRule>
    <cfRule type="cellIs" dxfId="0" priority="11487" operator="equal">
      <formula>0</formula>
    </cfRule>
    <cfRule type="cellIs" dxfId="0" priority="11488" operator="equal">
      <formula>0</formula>
    </cfRule>
    <cfRule type="cellIs" dxfId="0" priority="11489" operator="equal">
      <formula>0</formula>
    </cfRule>
    <cfRule type="cellIs" dxfId="0" priority="11490" operator="equal">
      <formula>0</formula>
    </cfRule>
    <cfRule type="cellIs" dxfId="0" priority="11491" operator="equal">
      <formula>0</formula>
    </cfRule>
    <cfRule type="cellIs" dxfId="0" priority="11492" operator="equal">
      <formula>0</formula>
    </cfRule>
    <cfRule type="cellIs" dxfId="0" priority="11493" operator="equal">
      <formula>0</formula>
    </cfRule>
    <cfRule type="cellIs" dxfId="0" priority="11494" operator="equal">
      <formula>0</formula>
    </cfRule>
    <cfRule type="cellIs" dxfId="0" priority="11495" operator="equal">
      <formula>0</formula>
    </cfRule>
    <cfRule type="cellIs" dxfId="0" priority="11496" operator="equal">
      <formula>0</formula>
    </cfRule>
    <cfRule type="cellIs" dxfId="0" priority="11497" operator="equal">
      <formula>0</formula>
    </cfRule>
    <cfRule type="cellIs" dxfId="0" priority="11498" operator="equal">
      <formula>0</formula>
    </cfRule>
    <cfRule type="cellIs" dxfId="0" priority="11499" operator="equal">
      <formula>0</formula>
    </cfRule>
    <cfRule type="cellIs" dxfId="0" priority="11500" operator="equal">
      <formula>0</formula>
    </cfRule>
    <cfRule type="cellIs" dxfId="0" priority="11501" operator="equal">
      <formula>0</formula>
    </cfRule>
    <cfRule type="cellIs" dxfId="0" priority="11502" operator="equal">
      <formula>0</formula>
    </cfRule>
    <cfRule type="cellIs" dxfId="0" priority="11503" operator="equal">
      <formula>0</formula>
    </cfRule>
    <cfRule type="cellIs" dxfId="0" priority="11504" operator="equal">
      <formula>0</formula>
    </cfRule>
    <cfRule type="cellIs" dxfId="0" priority="11505" operator="equal">
      <formula>0</formula>
    </cfRule>
    <cfRule type="cellIs" dxfId="0" priority="11506" operator="equal">
      <formula>0</formula>
    </cfRule>
    <cfRule type="cellIs" dxfId="0" priority="11507" operator="equal">
      <formula>0</formula>
    </cfRule>
    <cfRule type="cellIs" dxfId="0" priority="11508" operator="equal">
      <formula>0</formula>
    </cfRule>
    <cfRule type="cellIs" dxfId="0" priority="11509" operator="equal">
      <formula>0</formula>
    </cfRule>
    <cfRule type="cellIs" dxfId="0" priority="11510" operator="equal">
      <formula>0</formula>
    </cfRule>
    <cfRule type="cellIs" dxfId="0" priority="11511" operator="equal">
      <formula>0</formula>
    </cfRule>
    <cfRule type="cellIs" dxfId="0" priority="11512" operator="equal">
      <formula>0</formula>
    </cfRule>
    <cfRule type="cellIs" dxfId="0" priority="11513" operator="equal">
      <formula>0</formula>
    </cfRule>
    <cfRule type="cellIs" dxfId="0" priority="11514" operator="equal">
      <formula>0</formula>
    </cfRule>
    <cfRule type="cellIs" dxfId="0" priority="11515" operator="equal">
      <formula>0</formula>
    </cfRule>
    <cfRule type="cellIs" dxfId="0" priority="11516" operator="equal">
      <formula>0</formula>
    </cfRule>
    <cfRule type="cellIs" dxfId="0" priority="11517" operator="equal">
      <formula>0</formula>
    </cfRule>
    <cfRule type="cellIs" dxfId="0" priority="11518" operator="equal">
      <formula>0</formula>
    </cfRule>
    <cfRule type="cellIs" dxfId="0" priority="11519" operator="equal">
      <formula>0</formula>
    </cfRule>
    <cfRule type="cellIs" dxfId="0" priority="11520" operator="equal">
      <formula>0</formula>
    </cfRule>
    <cfRule type="cellIs" dxfId="0" priority="11521" operator="equal">
      <formula>0</formula>
    </cfRule>
    <cfRule type="cellIs" dxfId="0" priority="11522" operator="equal">
      <formula>0</formula>
    </cfRule>
    <cfRule type="cellIs" dxfId="0" priority="11523" operator="equal">
      <formula>0</formula>
    </cfRule>
    <cfRule type="cellIs" dxfId="0" priority="11524" operator="equal">
      <formula>0</formula>
    </cfRule>
    <cfRule type="cellIs" dxfId="0" priority="11525" operator="equal">
      <formula>0</formula>
    </cfRule>
    <cfRule type="cellIs" dxfId="0" priority="11526" operator="equal">
      <formula>0</formula>
    </cfRule>
    <cfRule type="cellIs" dxfId="0" priority="11527" operator="equal">
      <formula>0</formula>
    </cfRule>
    <cfRule type="cellIs" dxfId="0" priority="11528" operator="equal">
      <formula>0</formula>
    </cfRule>
    <cfRule type="cellIs" dxfId="0" priority="11529" operator="equal">
      <formula>0</formula>
    </cfRule>
    <cfRule type="cellIs" dxfId="0" priority="11530" operator="equal">
      <formula>0</formula>
    </cfRule>
    <cfRule type="cellIs" dxfId="0" priority="11531" operator="equal">
      <formula>0</formula>
    </cfRule>
    <cfRule type="cellIs" dxfId="0" priority="11532" operator="equal">
      <formula>0</formula>
    </cfRule>
    <cfRule type="cellIs" dxfId="0" priority="11533" operator="equal">
      <formula>0</formula>
    </cfRule>
    <cfRule type="cellIs" dxfId="0" priority="11534" operator="equal">
      <formula>0</formula>
    </cfRule>
    <cfRule type="cellIs" dxfId="0" priority="11535" operator="equal">
      <formula>0</formula>
    </cfRule>
    <cfRule type="cellIs" dxfId="0" priority="11536" operator="equal">
      <formula>0</formula>
    </cfRule>
  </conditionalFormatting>
  <conditionalFormatting sqref="D579:D581">
    <cfRule type="cellIs" dxfId="0" priority="11633" operator="equal">
      <formula>0</formula>
    </cfRule>
    <cfRule type="cellIs" dxfId="0" priority="11634" operator="equal">
      <formula>0</formula>
    </cfRule>
    <cfRule type="cellIs" dxfId="0" priority="11635" operator="equal">
      <formula>0</formula>
    </cfRule>
    <cfRule type="cellIs" dxfId="0" priority="11636" operator="equal">
      <formula>0</formula>
    </cfRule>
    <cfRule type="cellIs" dxfId="0" priority="11637" operator="equal">
      <formula>0</formula>
    </cfRule>
    <cfRule type="cellIs" dxfId="0" priority="11638" operator="equal">
      <formula>0</formula>
    </cfRule>
    <cfRule type="cellIs" dxfId="0" priority="11639" operator="equal">
      <formula>0</formula>
    </cfRule>
    <cfRule type="cellIs" dxfId="0" priority="11640" operator="equal">
      <formula>0</formula>
    </cfRule>
    <cfRule type="cellIs" dxfId="0" priority="11641" operator="equal">
      <formula>0</formula>
    </cfRule>
    <cfRule type="cellIs" dxfId="0" priority="11642" operator="equal">
      <formula>0</formula>
    </cfRule>
    <cfRule type="cellIs" dxfId="0" priority="11643" operator="equal">
      <formula>0</formula>
    </cfRule>
    <cfRule type="cellIs" dxfId="0" priority="11644" operator="equal">
      <formula>0</formula>
    </cfRule>
    <cfRule type="cellIs" dxfId="0" priority="11645" operator="equal">
      <formula>0</formula>
    </cfRule>
    <cfRule type="cellIs" dxfId="0" priority="11646" operator="equal">
      <formula>0</formula>
    </cfRule>
    <cfRule type="cellIs" dxfId="0" priority="11647" operator="equal">
      <formula>0</formula>
    </cfRule>
    <cfRule type="cellIs" dxfId="0" priority="11648" operator="equal">
      <formula>0</formula>
    </cfRule>
    <cfRule type="cellIs" dxfId="0" priority="11649" operator="equal">
      <formula>0</formula>
    </cfRule>
    <cfRule type="cellIs" dxfId="0" priority="11650" operator="equal">
      <formula>0</formula>
    </cfRule>
    <cfRule type="cellIs" dxfId="0" priority="11651" operator="equal">
      <formula>0</formula>
    </cfRule>
    <cfRule type="cellIs" dxfId="0" priority="11652" operator="equal">
      <formula>0</formula>
    </cfRule>
    <cfRule type="cellIs" dxfId="0" priority="11653" operator="equal">
      <formula>0</formula>
    </cfRule>
    <cfRule type="cellIs" dxfId="0" priority="11654" operator="equal">
      <formula>0</formula>
    </cfRule>
    <cfRule type="cellIs" dxfId="0" priority="11655" operator="equal">
      <formula>0</formula>
    </cfRule>
    <cfRule type="cellIs" dxfId="0" priority="11656" operator="equal">
      <formula>0</formula>
    </cfRule>
    <cfRule type="cellIs" dxfId="0" priority="11657" operator="equal">
      <formula>0</formula>
    </cfRule>
    <cfRule type="cellIs" dxfId="0" priority="11658" operator="equal">
      <formula>0</formula>
    </cfRule>
    <cfRule type="cellIs" dxfId="0" priority="11659" operator="equal">
      <formula>0</formula>
    </cfRule>
    <cfRule type="cellIs" dxfId="0" priority="11660" operator="equal">
      <formula>0</formula>
    </cfRule>
    <cfRule type="cellIs" dxfId="0" priority="11661" operator="equal">
      <formula>0</formula>
    </cfRule>
    <cfRule type="cellIs" dxfId="0" priority="11662" operator="equal">
      <formula>0</formula>
    </cfRule>
    <cfRule type="cellIs" dxfId="0" priority="11663" operator="equal">
      <formula>0</formula>
    </cfRule>
    <cfRule type="cellIs" dxfId="0" priority="11664" operator="equal">
      <formula>0</formula>
    </cfRule>
    <cfRule type="cellIs" dxfId="0" priority="11665" operator="equal">
      <formula>0</formula>
    </cfRule>
    <cfRule type="cellIs" dxfId="0" priority="11666" operator="equal">
      <formula>0</formula>
    </cfRule>
    <cfRule type="cellIs" dxfId="0" priority="11667" operator="equal">
      <formula>0</formula>
    </cfRule>
    <cfRule type="cellIs" dxfId="0" priority="11668" operator="equal">
      <formula>0</formula>
    </cfRule>
    <cfRule type="cellIs" dxfId="0" priority="11669" operator="equal">
      <formula>0</formula>
    </cfRule>
    <cfRule type="cellIs" dxfId="0" priority="11670" operator="equal">
      <formula>0</formula>
    </cfRule>
    <cfRule type="cellIs" dxfId="0" priority="11671" operator="equal">
      <formula>0</formula>
    </cfRule>
    <cfRule type="cellIs" dxfId="0" priority="11672" operator="equal">
      <formula>0</formula>
    </cfRule>
    <cfRule type="cellIs" dxfId="0" priority="11673" operator="equal">
      <formula>0</formula>
    </cfRule>
    <cfRule type="cellIs" dxfId="0" priority="11674" operator="equal">
      <formula>0</formula>
    </cfRule>
    <cfRule type="cellIs" dxfId="0" priority="11675" operator="equal">
      <formula>0</formula>
    </cfRule>
    <cfRule type="cellIs" dxfId="0" priority="11676" operator="equal">
      <formula>0</formula>
    </cfRule>
    <cfRule type="cellIs" dxfId="0" priority="11677" operator="equal">
      <formula>0</formula>
    </cfRule>
    <cfRule type="cellIs" dxfId="0" priority="11678" operator="equal">
      <formula>0</formula>
    </cfRule>
    <cfRule type="cellIs" dxfId="0" priority="11679" operator="equal">
      <formula>0</formula>
    </cfRule>
    <cfRule type="cellIs" dxfId="0" priority="11680" operator="equal">
      <formula>0</formula>
    </cfRule>
    <cfRule type="cellIs" dxfId="0" priority="11681" operator="equal">
      <formula>0</formula>
    </cfRule>
    <cfRule type="cellIs" dxfId="0" priority="11682" operator="equal">
      <formula>0</formula>
    </cfRule>
    <cfRule type="cellIs" dxfId="0" priority="11683" operator="equal">
      <formula>0</formula>
    </cfRule>
    <cfRule type="cellIs" dxfId="0" priority="11684" operator="equal">
      <formula>0</formula>
    </cfRule>
    <cfRule type="cellIs" dxfId="0" priority="11685" operator="equal">
      <formula>0</formula>
    </cfRule>
    <cfRule type="cellIs" dxfId="0" priority="11686" operator="equal">
      <formula>0</formula>
    </cfRule>
    <cfRule type="cellIs" dxfId="0" priority="11687" operator="equal">
      <formula>0</formula>
    </cfRule>
    <cfRule type="cellIs" dxfId="0" priority="11688" operator="equal">
      <formula>0</formula>
    </cfRule>
    <cfRule type="cellIs" dxfId="0" priority="11689" operator="equal">
      <formula>0</formula>
    </cfRule>
    <cfRule type="cellIs" dxfId="0" priority="11690" operator="equal">
      <formula>0</formula>
    </cfRule>
    <cfRule type="cellIs" dxfId="0" priority="11691" operator="equal">
      <formula>0</formula>
    </cfRule>
    <cfRule type="cellIs" dxfId="0" priority="11692" operator="equal">
      <formula>0</formula>
    </cfRule>
    <cfRule type="cellIs" dxfId="0" priority="11693" operator="equal">
      <formula>0</formula>
    </cfRule>
    <cfRule type="cellIs" dxfId="0" priority="11694" operator="equal">
      <formula>0</formula>
    </cfRule>
    <cfRule type="cellIs" dxfId="0" priority="11695" operator="equal">
      <formula>0</formula>
    </cfRule>
    <cfRule type="cellIs" dxfId="0" priority="11696" operator="equal">
      <formula>0</formula>
    </cfRule>
    <cfRule type="cellIs" dxfId="0" priority="11697" operator="equal">
      <formula>0</formula>
    </cfRule>
    <cfRule type="cellIs" dxfId="0" priority="11698" operator="equal">
      <formula>0</formula>
    </cfRule>
    <cfRule type="cellIs" dxfId="0" priority="11699" operator="equal">
      <formula>0</formula>
    </cfRule>
    <cfRule type="cellIs" dxfId="0" priority="11700" operator="equal">
      <formula>0</formula>
    </cfRule>
    <cfRule type="cellIs" dxfId="0" priority="11701" operator="equal">
      <formula>0</formula>
    </cfRule>
    <cfRule type="cellIs" dxfId="0" priority="11702" operator="equal">
      <formula>0</formula>
    </cfRule>
    <cfRule type="cellIs" dxfId="0" priority="11703" operator="equal">
      <formula>0</formula>
    </cfRule>
    <cfRule type="cellIs" dxfId="0" priority="11704" operator="equal">
      <formula>0</formula>
    </cfRule>
    <cfRule type="cellIs" dxfId="0" priority="11705" operator="equal">
      <formula>0</formula>
    </cfRule>
    <cfRule type="cellIs" dxfId="0" priority="11706" operator="equal">
      <formula>0</formula>
    </cfRule>
    <cfRule type="cellIs" dxfId="0" priority="11707" operator="equal">
      <formula>0</formula>
    </cfRule>
    <cfRule type="cellIs" dxfId="0" priority="11708" operator="equal">
      <formula>0</formula>
    </cfRule>
    <cfRule type="cellIs" dxfId="0" priority="11709" operator="equal">
      <formula>0</formula>
    </cfRule>
    <cfRule type="cellIs" dxfId="0" priority="11710" operator="equal">
      <formula>0</formula>
    </cfRule>
    <cfRule type="cellIs" dxfId="0" priority="11711" operator="equal">
      <formula>0</formula>
    </cfRule>
    <cfRule type="cellIs" dxfId="0" priority="11712" operator="equal">
      <formula>0</formula>
    </cfRule>
    <cfRule type="cellIs" dxfId="0" priority="11713" operator="equal">
      <formula>0</formula>
    </cfRule>
    <cfRule type="cellIs" dxfId="0" priority="11714" operator="equal">
      <formula>0</formula>
    </cfRule>
    <cfRule type="cellIs" dxfId="0" priority="11715" operator="equal">
      <formula>0</formula>
    </cfRule>
    <cfRule type="cellIs" dxfId="0" priority="11716" operator="equal">
      <formula>0</formula>
    </cfRule>
    <cfRule type="cellIs" dxfId="0" priority="11717" operator="equal">
      <formula>0</formula>
    </cfRule>
    <cfRule type="cellIs" dxfId="0" priority="11718" operator="equal">
      <formula>0</formula>
    </cfRule>
    <cfRule type="cellIs" dxfId="0" priority="11719" operator="equal">
      <formula>0</formula>
    </cfRule>
    <cfRule type="cellIs" dxfId="0" priority="11720" operator="equal">
      <formula>0</formula>
    </cfRule>
    <cfRule type="cellIs" dxfId="0" priority="11721" operator="equal">
      <formula>0</formula>
    </cfRule>
    <cfRule type="cellIs" dxfId="0" priority="11722" operator="equal">
      <formula>0</formula>
    </cfRule>
    <cfRule type="cellIs" dxfId="0" priority="11723" operator="equal">
      <formula>0</formula>
    </cfRule>
    <cfRule type="cellIs" dxfId="0" priority="11724" operator="equal">
      <formula>0</formula>
    </cfRule>
    <cfRule type="cellIs" dxfId="0" priority="11725" operator="equal">
      <formula>0</formula>
    </cfRule>
    <cfRule type="cellIs" dxfId="0" priority="11726" operator="equal">
      <formula>0</formula>
    </cfRule>
    <cfRule type="cellIs" dxfId="0" priority="11727" operator="equal">
      <formula>0</formula>
    </cfRule>
    <cfRule type="cellIs" dxfId="0" priority="11728" operator="equal">
      <formula>0</formula>
    </cfRule>
    <cfRule type="cellIs" dxfId="0" priority="11729" operator="equal">
      <formula>0</formula>
    </cfRule>
    <cfRule type="cellIs" dxfId="0" priority="11730" operator="equal">
      <formula>0</formula>
    </cfRule>
    <cfRule type="cellIs" dxfId="0" priority="11731" operator="equal">
      <formula>0</formula>
    </cfRule>
    <cfRule type="cellIs" dxfId="0" priority="11732" operator="equal">
      <formula>0</formula>
    </cfRule>
    <cfRule type="cellIs" dxfId="0" priority="11733" operator="equal">
      <formula>0</formula>
    </cfRule>
    <cfRule type="cellIs" dxfId="0" priority="11734" operator="equal">
      <formula>0</formula>
    </cfRule>
    <cfRule type="cellIs" dxfId="0" priority="11735" operator="equal">
      <formula>0</formula>
    </cfRule>
    <cfRule type="cellIs" dxfId="0" priority="11736" operator="equal">
      <formula>0</formula>
    </cfRule>
    <cfRule type="cellIs" dxfId="0" priority="11737" operator="equal">
      <formula>0</formula>
    </cfRule>
    <cfRule type="cellIs" dxfId="0" priority="11738" operator="equal">
      <formula>0</formula>
    </cfRule>
    <cfRule type="cellIs" dxfId="0" priority="11739" operator="equal">
      <formula>0</formula>
    </cfRule>
    <cfRule type="cellIs" dxfId="0" priority="11740" operator="equal">
      <formula>0</formula>
    </cfRule>
    <cfRule type="cellIs" dxfId="0" priority="11741" operator="equal">
      <formula>0</formula>
    </cfRule>
    <cfRule type="cellIs" dxfId="0" priority="11742" operator="equal">
      <formula>0</formula>
    </cfRule>
    <cfRule type="cellIs" dxfId="0" priority="11743" operator="equal">
      <formula>0</formula>
    </cfRule>
    <cfRule type="cellIs" dxfId="0" priority="11744" operator="equal">
      <formula>0</formula>
    </cfRule>
    <cfRule type="cellIs" dxfId="0" priority="11745" operator="equal">
      <formula>0</formula>
    </cfRule>
    <cfRule type="cellIs" dxfId="0" priority="11746" operator="equal">
      <formula>0</formula>
    </cfRule>
    <cfRule type="cellIs" dxfId="0" priority="11747" operator="equal">
      <formula>0</formula>
    </cfRule>
    <cfRule type="cellIs" dxfId="0" priority="11748" operator="equal">
      <formula>0</formula>
    </cfRule>
    <cfRule type="cellIs" dxfId="0" priority="11749" operator="equal">
      <formula>0</formula>
    </cfRule>
    <cfRule type="cellIs" dxfId="0" priority="11750" operator="equal">
      <formula>0</formula>
    </cfRule>
    <cfRule type="cellIs" dxfId="0" priority="11751" operator="equal">
      <formula>0</formula>
    </cfRule>
    <cfRule type="cellIs" dxfId="0" priority="11752" operator="equal">
      <formula>0</formula>
    </cfRule>
    <cfRule type="cellIs" dxfId="0" priority="11753" operator="equal">
      <formula>0</formula>
    </cfRule>
    <cfRule type="cellIs" dxfId="0" priority="11754" operator="equal">
      <formula>0</formula>
    </cfRule>
    <cfRule type="cellIs" dxfId="0" priority="11755" operator="equal">
      <formula>0</formula>
    </cfRule>
    <cfRule type="cellIs" dxfId="0" priority="11756" operator="equal">
      <formula>0</formula>
    </cfRule>
    <cfRule type="cellIs" dxfId="0" priority="11757" operator="equal">
      <formula>0</formula>
    </cfRule>
    <cfRule type="cellIs" dxfId="0" priority="11758" operator="equal">
      <formula>0</formula>
    </cfRule>
    <cfRule type="cellIs" dxfId="0" priority="11759" operator="equal">
      <formula>0</formula>
    </cfRule>
    <cfRule type="cellIs" dxfId="0" priority="11760" operator="equal">
      <formula>0</formula>
    </cfRule>
    <cfRule type="cellIs" dxfId="0" priority="11761" operator="equal">
      <formula>0</formula>
    </cfRule>
    <cfRule type="cellIs" dxfId="0" priority="11762" operator="equal">
      <formula>0</formula>
    </cfRule>
    <cfRule type="cellIs" dxfId="0" priority="11763" operator="equal">
      <formula>0</formula>
    </cfRule>
    <cfRule type="cellIs" dxfId="0" priority="11764" operator="equal">
      <formula>0</formula>
    </cfRule>
    <cfRule type="cellIs" dxfId="0" priority="11765" operator="equal">
      <formula>0</formula>
    </cfRule>
    <cfRule type="cellIs" dxfId="0" priority="11766" operator="equal">
      <formula>0</formula>
    </cfRule>
    <cfRule type="cellIs" dxfId="0" priority="11767" operator="equal">
      <formula>0</formula>
    </cfRule>
    <cfRule type="cellIs" dxfId="0" priority="11768" operator="equal">
      <formula>0</formula>
    </cfRule>
    <cfRule type="cellIs" dxfId="0" priority="11769" operator="equal">
      <formula>0</formula>
    </cfRule>
    <cfRule type="cellIs" dxfId="0" priority="11770" operator="equal">
      <formula>0</formula>
    </cfRule>
    <cfRule type="cellIs" dxfId="0" priority="11771" operator="equal">
      <formula>0</formula>
    </cfRule>
    <cfRule type="cellIs" dxfId="0" priority="11772" operator="equal">
      <formula>0</formula>
    </cfRule>
    <cfRule type="cellIs" dxfId="0" priority="11773" operator="equal">
      <formula>0</formula>
    </cfRule>
    <cfRule type="cellIs" dxfId="0" priority="11774" operator="equal">
      <formula>0</formula>
    </cfRule>
    <cfRule type="cellIs" dxfId="0" priority="11775" operator="equal">
      <formula>0</formula>
    </cfRule>
    <cfRule type="cellIs" dxfId="0" priority="11776" operator="equal">
      <formula>0</formula>
    </cfRule>
    <cfRule type="cellIs" dxfId="0" priority="11777" operator="equal">
      <formula>0</formula>
    </cfRule>
    <cfRule type="cellIs" dxfId="0" priority="11778" operator="equal">
      <formula>0</formula>
    </cfRule>
    <cfRule type="cellIs" dxfId="0" priority="11779" operator="equal">
      <formula>0</formula>
    </cfRule>
    <cfRule type="cellIs" dxfId="0" priority="11780" operator="equal">
      <formula>0</formula>
    </cfRule>
    <cfRule type="cellIs" dxfId="0" priority="11781" operator="equal">
      <formula>0</formula>
    </cfRule>
    <cfRule type="cellIs" dxfId="0" priority="11782" operator="equal">
      <formula>0</formula>
    </cfRule>
    <cfRule type="cellIs" dxfId="0" priority="11783" operator="equal">
      <formula>0</formula>
    </cfRule>
    <cfRule type="cellIs" dxfId="0" priority="11784" operator="equal">
      <formula>0</formula>
    </cfRule>
    <cfRule type="cellIs" dxfId="0" priority="11785" operator="equal">
      <formula>0</formula>
    </cfRule>
    <cfRule type="cellIs" dxfId="0" priority="11786" operator="equal">
      <formula>0</formula>
    </cfRule>
    <cfRule type="cellIs" dxfId="0" priority="11787" operator="equal">
      <formula>0</formula>
    </cfRule>
    <cfRule type="cellIs" dxfId="0" priority="11788" operator="equal">
      <formula>0</formula>
    </cfRule>
    <cfRule type="cellIs" dxfId="0" priority="11789" operator="equal">
      <formula>0</formula>
    </cfRule>
    <cfRule type="cellIs" dxfId="0" priority="11790" operator="equal">
      <formula>0</formula>
    </cfRule>
    <cfRule type="cellIs" dxfId="0" priority="11791" operator="equal">
      <formula>0</formula>
    </cfRule>
    <cfRule type="cellIs" dxfId="0" priority="11792" operator="equal">
      <formula>0</formula>
    </cfRule>
    <cfRule type="cellIs" dxfId="0" priority="11793" operator="equal">
      <formula>0</formula>
    </cfRule>
    <cfRule type="cellIs" dxfId="0" priority="11794" operator="equal">
      <formula>0</formula>
    </cfRule>
    <cfRule type="cellIs" dxfId="0" priority="11795" operator="equal">
      <formula>0</formula>
    </cfRule>
    <cfRule type="cellIs" dxfId="0" priority="11796" operator="equal">
      <formula>0</formula>
    </cfRule>
    <cfRule type="cellIs" dxfId="0" priority="11797" operator="equal">
      <formula>0</formula>
    </cfRule>
    <cfRule type="cellIs" dxfId="0" priority="11798" operator="equal">
      <formula>0</formula>
    </cfRule>
    <cfRule type="cellIs" dxfId="0" priority="11799" operator="equal">
      <formula>0</formula>
    </cfRule>
    <cfRule type="cellIs" dxfId="0" priority="11800" operator="equal">
      <formula>0</formula>
    </cfRule>
    <cfRule type="cellIs" dxfId="0" priority="11801" operator="equal">
      <formula>0</formula>
    </cfRule>
    <cfRule type="cellIs" dxfId="0" priority="11802" operator="equal">
      <formula>0</formula>
    </cfRule>
    <cfRule type="cellIs" dxfId="0" priority="11803" operator="equal">
      <formula>0</formula>
    </cfRule>
    <cfRule type="cellIs" dxfId="0" priority="11804" operator="equal">
      <formula>0</formula>
    </cfRule>
    <cfRule type="cellIs" dxfId="0" priority="11805" operator="equal">
      <formula>0</formula>
    </cfRule>
    <cfRule type="cellIs" dxfId="0" priority="11806" operator="equal">
      <formula>0</formula>
    </cfRule>
    <cfRule type="cellIs" dxfId="0" priority="11807" operator="equal">
      <formula>0</formula>
    </cfRule>
    <cfRule type="cellIs" dxfId="0" priority="11808" operator="equal">
      <formula>0</formula>
    </cfRule>
    <cfRule type="cellIs" dxfId="0" priority="11809" operator="equal">
      <formula>0</formula>
    </cfRule>
    <cfRule type="cellIs" dxfId="0" priority="11810" operator="equal">
      <formula>0</formula>
    </cfRule>
    <cfRule type="cellIs" dxfId="0" priority="11811" operator="equal">
      <formula>0</formula>
    </cfRule>
    <cfRule type="cellIs" dxfId="0" priority="11812" operator="equal">
      <formula>0</formula>
    </cfRule>
    <cfRule type="cellIs" dxfId="0" priority="11813" operator="equal">
      <formula>0</formula>
    </cfRule>
    <cfRule type="cellIs" dxfId="0" priority="11814" operator="equal">
      <formula>0</formula>
    </cfRule>
    <cfRule type="cellIs" dxfId="0" priority="11815" operator="equal">
      <formula>0</formula>
    </cfRule>
    <cfRule type="cellIs" dxfId="0" priority="11816" operator="equal">
      <formula>0</formula>
    </cfRule>
    <cfRule type="cellIs" dxfId="0" priority="11817" operator="equal">
      <formula>0</formula>
    </cfRule>
    <cfRule type="cellIs" dxfId="0" priority="11818" operator="equal">
      <formula>0</formula>
    </cfRule>
    <cfRule type="cellIs" dxfId="0" priority="11819" operator="equal">
      <formula>0</formula>
    </cfRule>
    <cfRule type="cellIs" dxfId="0" priority="11820" operator="equal">
      <formula>0</formula>
    </cfRule>
    <cfRule type="cellIs" dxfId="0" priority="11821" operator="equal">
      <formula>0</formula>
    </cfRule>
    <cfRule type="cellIs" dxfId="0" priority="11822" operator="equal">
      <formula>0</formula>
    </cfRule>
    <cfRule type="cellIs" dxfId="0" priority="11823" operator="equal">
      <formula>0</formula>
    </cfRule>
    <cfRule type="cellIs" dxfId="0" priority="11824" operator="equal">
      <formula>0</formula>
    </cfRule>
    <cfRule type="cellIs" dxfId="0" priority="11825" operator="equal">
      <formula>0</formula>
    </cfRule>
    <cfRule type="cellIs" dxfId="0" priority="11826" operator="equal">
      <formula>0</formula>
    </cfRule>
    <cfRule type="cellIs" dxfId="0" priority="11827" operator="equal">
      <formula>0</formula>
    </cfRule>
    <cfRule type="cellIs" dxfId="0" priority="11828" operator="equal">
      <formula>0</formula>
    </cfRule>
    <cfRule type="cellIs" dxfId="0" priority="11829" operator="equal">
      <formula>0</formula>
    </cfRule>
    <cfRule type="cellIs" dxfId="0" priority="11830" operator="equal">
      <formula>0</formula>
    </cfRule>
    <cfRule type="cellIs" dxfId="0" priority="11831" operator="equal">
      <formula>0</formula>
    </cfRule>
    <cfRule type="cellIs" dxfId="0" priority="11832" operator="equal">
      <formula>0</formula>
    </cfRule>
    <cfRule type="cellIs" dxfId="0" priority="11833" operator="equal">
      <formula>0</formula>
    </cfRule>
    <cfRule type="cellIs" dxfId="0" priority="11834" operator="equal">
      <formula>0</formula>
    </cfRule>
    <cfRule type="cellIs" dxfId="0" priority="11835" operator="equal">
      <formula>0</formula>
    </cfRule>
    <cfRule type="cellIs" dxfId="0" priority="11836" operator="equal">
      <formula>0</formula>
    </cfRule>
    <cfRule type="cellIs" dxfId="0" priority="11837" operator="equal">
      <formula>0</formula>
    </cfRule>
    <cfRule type="cellIs" dxfId="0" priority="11838" operator="equal">
      <formula>0</formula>
    </cfRule>
    <cfRule type="cellIs" dxfId="0" priority="11839" operator="equal">
      <formula>0</formula>
    </cfRule>
    <cfRule type="cellIs" dxfId="0" priority="11840" operator="equal">
      <formula>0</formula>
    </cfRule>
    <cfRule type="cellIs" dxfId="0" priority="11841" operator="equal">
      <formula>0</formula>
    </cfRule>
    <cfRule type="cellIs" dxfId="0" priority="11842" operator="equal">
      <formula>0</formula>
    </cfRule>
    <cfRule type="cellIs" dxfId="0" priority="11843" operator="equal">
      <formula>0</formula>
    </cfRule>
    <cfRule type="cellIs" dxfId="0" priority="11844" operator="equal">
      <formula>0</formula>
    </cfRule>
    <cfRule type="cellIs" dxfId="0" priority="11845" operator="equal">
      <formula>0</formula>
    </cfRule>
    <cfRule type="cellIs" dxfId="0" priority="11846" operator="equal">
      <formula>0</formula>
    </cfRule>
    <cfRule type="cellIs" dxfId="0" priority="11847" operator="equal">
      <formula>0</formula>
    </cfRule>
    <cfRule type="cellIs" dxfId="0" priority="11848" operator="equal">
      <formula>0</formula>
    </cfRule>
    <cfRule type="cellIs" dxfId="0" priority="11849" operator="equal">
      <formula>0</formula>
    </cfRule>
    <cfRule type="cellIs" dxfId="0" priority="11850" operator="equal">
      <formula>0</formula>
    </cfRule>
    <cfRule type="cellIs" dxfId="0" priority="11851" operator="equal">
      <formula>0</formula>
    </cfRule>
    <cfRule type="cellIs" dxfId="0" priority="11852" operator="equal">
      <formula>0</formula>
    </cfRule>
    <cfRule type="cellIs" dxfId="0" priority="11853" operator="equal">
      <formula>0</formula>
    </cfRule>
    <cfRule type="cellIs" dxfId="0" priority="11854" operator="equal">
      <formula>0</formula>
    </cfRule>
    <cfRule type="cellIs" dxfId="0" priority="11855" operator="equal">
      <formula>0</formula>
    </cfRule>
    <cfRule type="cellIs" dxfId="0" priority="11856" operator="equal">
      <formula>0</formula>
    </cfRule>
    <cfRule type="cellIs" dxfId="0" priority="11857" operator="equal">
      <formula>0</formula>
    </cfRule>
    <cfRule type="cellIs" dxfId="0" priority="11858" operator="equal">
      <formula>0</formula>
    </cfRule>
    <cfRule type="cellIs" dxfId="0" priority="11859" operator="equal">
      <formula>0</formula>
    </cfRule>
    <cfRule type="cellIs" dxfId="0" priority="11860" operator="equal">
      <formula>0</formula>
    </cfRule>
    <cfRule type="cellIs" dxfId="0" priority="11861" operator="equal">
      <formula>0</formula>
    </cfRule>
    <cfRule type="cellIs" dxfId="0" priority="11862" operator="equal">
      <formula>0</formula>
    </cfRule>
    <cfRule type="cellIs" dxfId="0" priority="11863" operator="equal">
      <formula>0</formula>
    </cfRule>
    <cfRule type="cellIs" dxfId="0" priority="11864" operator="equal">
      <formula>0</formula>
    </cfRule>
    <cfRule type="cellIs" dxfId="0" priority="11865" operator="equal">
      <formula>0</formula>
    </cfRule>
    <cfRule type="cellIs" dxfId="0" priority="11866" operator="equal">
      <formula>0</formula>
    </cfRule>
    <cfRule type="cellIs" dxfId="0" priority="11867" operator="equal">
      <formula>0</formula>
    </cfRule>
    <cfRule type="cellIs" dxfId="0" priority="11868" operator="equal">
      <formula>0</formula>
    </cfRule>
    <cfRule type="cellIs" dxfId="0" priority="11869" operator="equal">
      <formula>0</formula>
    </cfRule>
    <cfRule type="cellIs" dxfId="0" priority="11870" operator="equal">
      <formula>0</formula>
    </cfRule>
    <cfRule type="cellIs" dxfId="0" priority="11871" operator="equal">
      <formula>0</formula>
    </cfRule>
    <cfRule type="cellIs" dxfId="0" priority="11872" operator="equal">
      <formula>0</formula>
    </cfRule>
    <cfRule type="cellIs" dxfId="0" priority="11873" operator="equal">
      <formula>0</formula>
    </cfRule>
    <cfRule type="cellIs" dxfId="0" priority="11874" operator="equal">
      <formula>0</formula>
    </cfRule>
    <cfRule type="cellIs" dxfId="0" priority="11875" operator="equal">
      <formula>0</formula>
    </cfRule>
    <cfRule type="cellIs" dxfId="0" priority="11876" operator="equal">
      <formula>0</formula>
    </cfRule>
    <cfRule type="cellIs" dxfId="0" priority="11877" operator="equal">
      <formula>0</formula>
    </cfRule>
    <cfRule type="cellIs" dxfId="0" priority="11878" operator="equal">
      <formula>0</formula>
    </cfRule>
    <cfRule type="cellIs" dxfId="0" priority="11879" operator="equal">
      <formula>0</formula>
    </cfRule>
    <cfRule type="cellIs" dxfId="0" priority="11880" operator="equal">
      <formula>0</formula>
    </cfRule>
    <cfRule type="cellIs" dxfId="0" priority="11881" operator="equal">
      <formula>0</formula>
    </cfRule>
    <cfRule type="cellIs" dxfId="0" priority="11882" operator="equal">
      <formula>0</formula>
    </cfRule>
    <cfRule type="cellIs" dxfId="0" priority="11883" operator="equal">
      <formula>0</formula>
    </cfRule>
    <cfRule type="cellIs" dxfId="0" priority="11884" operator="equal">
      <formula>0</formula>
    </cfRule>
    <cfRule type="cellIs" dxfId="0" priority="11885" operator="equal">
      <formula>0</formula>
    </cfRule>
    <cfRule type="cellIs" dxfId="0" priority="11886" operator="equal">
      <formula>0</formula>
    </cfRule>
    <cfRule type="cellIs" dxfId="0" priority="11887" operator="equal">
      <formula>0</formula>
    </cfRule>
    <cfRule type="cellIs" dxfId="0" priority="11888" operator="equal">
      <formula>0</formula>
    </cfRule>
    <cfRule type="cellIs" dxfId="0" priority="11889" operator="equal">
      <formula>0</formula>
    </cfRule>
    <cfRule type="cellIs" dxfId="0" priority="11890" operator="equal">
      <formula>0</formula>
    </cfRule>
    <cfRule type="cellIs" dxfId="0" priority="11891" operator="equal">
      <formula>0</formula>
    </cfRule>
    <cfRule type="cellIs" dxfId="0" priority="11892" operator="equal">
      <formula>0</formula>
    </cfRule>
    <cfRule type="cellIs" dxfId="0" priority="11893" operator="equal">
      <formula>0</formula>
    </cfRule>
    <cfRule type="cellIs" dxfId="0" priority="11894" operator="equal">
      <formula>0</formula>
    </cfRule>
    <cfRule type="cellIs" dxfId="0" priority="11895" operator="equal">
      <formula>0</formula>
    </cfRule>
    <cfRule type="cellIs" dxfId="0" priority="11896" operator="equal">
      <formula>0</formula>
    </cfRule>
    <cfRule type="cellIs" dxfId="0" priority="11897" operator="equal">
      <formula>0</formula>
    </cfRule>
    <cfRule type="cellIs" dxfId="0" priority="11898" operator="equal">
      <formula>0</formula>
    </cfRule>
    <cfRule type="cellIs" dxfId="0" priority="11899" operator="equal">
      <formula>0</formula>
    </cfRule>
    <cfRule type="cellIs" dxfId="0" priority="11900" operator="equal">
      <formula>0</formula>
    </cfRule>
    <cfRule type="cellIs" dxfId="0" priority="11901" operator="equal">
      <formula>0</formula>
    </cfRule>
    <cfRule type="cellIs" dxfId="0" priority="11902" operator="equal">
      <formula>0</formula>
    </cfRule>
    <cfRule type="cellIs" dxfId="0" priority="11903" operator="equal">
      <formula>0</formula>
    </cfRule>
    <cfRule type="cellIs" dxfId="0" priority="11904" operator="equal">
      <formula>0</formula>
    </cfRule>
    <cfRule type="cellIs" dxfId="0" priority="11905" operator="equal">
      <formula>0</formula>
    </cfRule>
    <cfRule type="cellIs" dxfId="0" priority="11906" operator="equal">
      <formula>0</formula>
    </cfRule>
    <cfRule type="cellIs" dxfId="0" priority="11907" operator="equal">
      <formula>0</formula>
    </cfRule>
    <cfRule type="cellIs" dxfId="0" priority="11908" operator="equal">
      <formula>0</formula>
    </cfRule>
    <cfRule type="cellIs" dxfId="0" priority="11909" operator="equal">
      <formula>0</formula>
    </cfRule>
    <cfRule type="cellIs" dxfId="0" priority="11910" operator="equal">
      <formula>0</formula>
    </cfRule>
    <cfRule type="cellIs" dxfId="0" priority="11911" operator="equal">
      <formula>0</formula>
    </cfRule>
    <cfRule type="cellIs" dxfId="0" priority="11912" operator="equal">
      <formula>0</formula>
    </cfRule>
    <cfRule type="cellIs" dxfId="0" priority="11913" operator="equal">
      <formula>0</formula>
    </cfRule>
    <cfRule type="cellIs" dxfId="0" priority="11914" operator="equal">
      <formula>0</formula>
    </cfRule>
    <cfRule type="cellIs" dxfId="0" priority="11915" operator="equal">
      <formula>0</formula>
    </cfRule>
    <cfRule type="cellIs" dxfId="0" priority="11916" operator="equal">
      <formula>0</formula>
    </cfRule>
    <cfRule type="cellIs" dxfId="0" priority="11917" operator="equal">
      <formula>0</formula>
    </cfRule>
    <cfRule type="cellIs" dxfId="0" priority="11918" operator="equal">
      <formula>0</formula>
    </cfRule>
    <cfRule type="cellIs" dxfId="0" priority="11919" operator="equal">
      <formula>0</formula>
    </cfRule>
    <cfRule type="cellIs" dxfId="0" priority="11920" operator="equal">
      <formula>0</formula>
    </cfRule>
    <cfRule type="cellIs" dxfId="0" priority="11921" operator="equal">
      <formula>0</formula>
    </cfRule>
    <cfRule type="cellIs" dxfId="0" priority="11922" operator="equal">
      <formula>0</formula>
    </cfRule>
    <cfRule type="cellIs" dxfId="0" priority="11923" operator="equal">
      <formula>0</formula>
    </cfRule>
    <cfRule type="cellIs" dxfId="0" priority="11924" operator="equal">
      <formula>0</formula>
    </cfRule>
    <cfRule type="cellIs" dxfId="0" priority="11925" operator="equal">
      <formula>0</formula>
    </cfRule>
    <cfRule type="cellIs" dxfId="0" priority="11926" operator="equal">
      <formula>0</formula>
    </cfRule>
    <cfRule type="cellIs" dxfId="0" priority="11927" operator="equal">
      <formula>0</formula>
    </cfRule>
    <cfRule type="cellIs" dxfId="0" priority="11928" operator="equal">
      <formula>0</formula>
    </cfRule>
    <cfRule type="cellIs" dxfId="0" priority="11929" operator="equal">
      <formula>0</formula>
    </cfRule>
    <cfRule type="cellIs" dxfId="0" priority="11930" operator="equal">
      <formula>0</formula>
    </cfRule>
    <cfRule type="cellIs" dxfId="0" priority="11931" operator="equal">
      <formula>0</formula>
    </cfRule>
    <cfRule type="cellIs" dxfId="0" priority="11932" operator="equal">
      <formula>0</formula>
    </cfRule>
    <cfRule type="cellIs" dxfId="0" priority="11933" operator="equal">
      <formula>0</formula>
    </cfRule>
    <cfRule type="cellIs" dxfId="0" priority="11934" operator="equal">
      <formula>0</formula>
    </cfRule>
    <cfRule type="cellIs" dxfId="0" priority="11935" operator="equal">
      <formula>0</formula>
    </cfRule>
    <cfRule type="cellIs" dxfId="0" priority="11936" operator="equal">
      <formula>0</formula>
    </cfRule>
    <cfRule type="cellIs" dxfId="0" priority="11937" operator="equal">
      <formula>0</formula>
    </cfRule>
    <cfRule type="cellIs" dxfId="0" priority="11938" operator="equal">
      <formula>0</formula>
    </cfRule>
    <cfRule type="cellIs" dxfId="0" priority="11939" operator="equal">
      <formula>0</formula>
    </cfRule>
    <cfRule type="cellIs" dxfId="0" priority="11940" operator="equal">
      <formula>0</formula>
    </cfRule>
    <cfRule type="cellIs" dxfId="0" priority="11941" operator="equal">
      <formula>0</formula>
    </cfRule>
    <cfRule type="cellIs" dxfId="0" priority="11942" operator="equal">
      <formula>0</formula>
    </cfRule>
    <cfRule type="cellIs" dxfId="0" priority="11943" operator="equal">
      <formula>0</formula>
    </cfRule>
    <cfRule type="cellIs" dxfId="0" priority="11944" operator="equal">
      <formula>0</formula>
    </cfRule>
    <cfRule type="cellIs" dxfId="0" priority="11945" operator="equal">
      <formula>0</formula>
    </cfRule>
    <cfRule type="cellIs" dxfId="0" priority="11946" operator="equal">
      <formula>0</formula>
    </cfRule>
    <cfRule type="cellIs" dxfId="0" priority="11947" operator="equal">
      <formula>0</formula>
    </cfRule>
    <cfRule type="cellIs" dxfId="0" priority="11948" operator="equal">
      <formula>0</formula>
    </cfRule>
    <cfRule type="cellIs" dxfId="0" priority="11949" operator="equal">
      <formula>0</formula>
    </cfRule>
    <cfRule type="cellIs" dxfId="0" priority="11950" operator="equal">
      <formula>0</formula>
    </cfRule>
    <cfRule type="cellIs" dxfId="0" priority="11951" operator="equal">
      <formula>0</formula>
    </cfRule>
    <cfRule type="cellIs" dxfId="0" priority="11952" operator="equal">
      <formula>0</formula>
    </cfRule>
    <cfRule type="cellIs" dxfId="0" priority="11953" operator="equal">
      <formula>0</formula>
    </cfRule>
    <cfRule type="cellIs" dxfId="0" priority="11954" operator="equal">
      <formula>0</formula>
    </cfRule>
    <cfRule type="cellIs" dxfId="0" priority="11955" operator="equal">
      <formula>0</formula>
    </cfRule>
    <cfRule type="cellIs" dxfId="0" priority="11956" operator="equal">
      <formula>0</formula>
    </cfRule>
    <cfRule type="cellIs" dxfId="0" priority="11957" operator="equal">
      <formula>0</formula>
    </cfRule>
    <cfRule type="cellIs" dxfId="0" priority="11958" operator="equal">
      <formula>0</formula>
    </cfRule>
    <cfRule type="cellIs" dxfId="0" priority="11959" operator="equal">
      <formula>0</formula>
    </cfRule>
    <cfRule type="cellIs" dxfId="0" priority="11960" operator="equal">
      <formula>0</formula>
    </cfRule>
    <cfRule type="cellIs" dxfId="0" priority="11961" operator="equal">
      <formula>0</formula>
    </cfRule>
    <cfRule type="cellIs" dxfId="0" priority="11962" operator="equal">
      <formula>0</formula>
    </cfRule>
    <cfRule type="cellIs" dxfId="0" priority="11963" operator="equal">
      <formula>0</formula>
    </cfRule>
    <cfRule type="cellIs" dxfId="0" priority="11964" operator="equal">
      <formula>0</formula>
    </cfRule>
    <cfRule type="cellIs" dxfId="0" priority="11965" operator="equal">
      <formula>0</formula>
    </cfRule>
    <cfRule type="cellIs" dxfId="0" priority="11966" operator="equal">
      <formula>0</formula>
    </cfRule>
    <cfRule type="cellIs" dxfId="0" priority="11967" operator="equal">
      <formula>0</formula>
    </cfRule>
    <cfRule type="cellIs" dxfId="0" priority="11968" operator="equal">
      <formula>0</formula>
    </cfRule>
    <cfRule type="cellIs" dxfId="0" priority="11969" operator="equal">
      <formula>0</formula>
    </cfRule>
    <cfRule type="cellIs" dxfId="0" priority="11970" operator="equal">
      <formula>0</formula>
    </cfRule>
    <cfRule type="cellIs" dxfId="0" priority="11971" operator="equal">
      <formula>0</formula>
    </cfRule>
    <cfRule type="cellIs" dxfId="0" priority="11972" operator="equal">
      <formula>0</formula>
    </cfRule>
    <cfRule type="cellIs" dxfId="0" priority="11973" operator="equal">
      <formula>0</formula>
    </cfRule>
    <cfRule type="cellIs" dxfId="0" priority="11974" operator="equal">
      <formula>0</formula>
    </cfRule>
    <cfRule type="cellIs" dxfId="0" priority="11975" operator="equal">
      <formula>0</formula>
    </cfRule>
    <cfRule type="cellIs" dxfId="0" priority="11976" operator="equal">
      <formula>0</formula>
    </cfRule>
    <cfRule type="cellIs" dxfId="0" priority="11977" operator="equal">
      <formula>0</formula>
    </cfRule>
    <cfRule type="cellIs" dxfId="0" priority="11978" operator="equal">
      <formula>0</formula>
    </cfRule>
    <cfRule type="cellIs" dxfId="0" priority="11979" operator="equal">
      <formula>0</formula>
    </cfRule>
    <cfRule type="cellIs" dxfId="0" priority="11980" operator="equal">
      <formula>0</formula>
    </cfRule>
    <cfRule type="cellIs" dxfId="0" priority="11981" operator="equal">
      <formula>0</formula>
    </cfRule>
    <cfRule type="cellIs" dxfId="0" priority="11982" operator="equal">
      <formula>0</formula>
    </cfRule>
    <cfRule type="cellIs" dxfId="0" priority="11983" operator="equal">
      <formula>0</formula>
    </cfRule>
    <cfRule type="cellIs" dxfId="0" priority="11984" operator="equal">
      <formula>0</formula>
    </cfRule>
    <cfRule type="cellIs" dxfId="0" priority="11985" operator="equal">
      <formula>0</formula>
    </cfRule>
    <cfRule type="cellIs" dxfId="0" priority="11986" operator="equal">
      <formula>0</formula>
    </cfRule>
    <cfRule type="cellIs" dxfId="0" priority="11987" operator="equal">
      <formula>0</formula>
    </cfRule>
    <cfRule type="cellIs" dxfId="0" priority="11988" operator="equal">
      <formula>0</formula>
    </cfRule>
    <cfRule type="cellIs" dxfId="0" priority="11989" operator="equal">
      <formula>0</formula>
    </cfRule>
    <cfRule type="cellIs" dxfId="0" priority="11990" operator="equal">
      <formula>0</formula>
    </cfRule>
    <cfRule type="cellIs" dxfId="0" priority="11991" operator="equal">
      <formula>0</formula>
    </cfRule>
    <cfRule type="cellIs" dxfId="0" priority="11992" operator="equal">
      <formula>0</formula>
    </cfRule>
    <cfRule type="cellIs" dxfId="0" priority="11993" operator="equal">
      <formula>0</formula>
    </cfRule>
    <cfRule type="cellIs" dxfId="0" priority="11994" operator="equal">
      <formula>0</formula>
    </cfRule>
    <cfRule type="cellIs" dxfId="0" priority="11995" operator="equal">
      <formula>0</formula>
    </cfRule>
    <cfRule type="cellIs" dxfId="0" priority="11996" operator="equal">
      <formula>0</formula>
    </cfRule>
    <cfRule type="cellIs" dxfId="0" priority="11997" operator="equal">
      <formula>0</formula>
    </cfRule>
    <cfRule type="cellIs" dxfId="0" priority="11998" operator="equal">
      <formula>0</formula>
    </cfRule>
    <cfRule type="cellIs" dxfId="0" priority="11999" operator="equal">
      <formula>0</formula>
    </cfRule>
    <cfRule type="cellIs" dxfId="0" priority="12000" operator="equal">
      <formula>0</formula>
    </cfRule>
    <cfRule type="cellIs" dxfId="0" priority="12001" operator="equal">
      <formula>0</formula>
    </cfRule>
    <cfRule type="cellIs" dxfId="0" priority="12002" operator="equal">
      <formula>0</formula>
    </cfRule>
    <cfRule type="cellIs" dxfId="0" priority="12003" operator="equal">
      <formula>0</formula>
    </cfRule>
    <cfRule type="cellIs" dxfId="0" priority="12004" operator="equal">
      <formula>0</formula>
    </cfRule>
    <cfRule type="cellIs" dxfId="0" priority="12005" operator="equal">
      <formula>0</formula>
    </cfRule>
    <cfRule type="cellIs" dxfId="0" priority="12006" operator="equal">
      <formula>0</formula>
    </cfRule>
    <cfRule type="cellIs" dxfId="0" priority="12007" operator="equal">
      <formula>0</formula>
    </cfRule>
    <cfRule type="cellIs" dxfId="0" priority="12008" operator="equal">
      <formula>0</formula>
    </cfRule>
    <cfRule type="cellIs" dxfId="0" priority="12009" operator="equal">
      <formula>0</formula>
    </cfRule>
    <cfRule type="cellIs" dxfId="0" priority="12010" operator="equal">
      <formula>0</formula>
    </cfRule>
    <cfRule type="cellIs" dxfId="0" priority="12011" operator="equal">
      <formula>0</formula>
    </cfRule>
    <cfRule type="cellIs" dxfId="0" priority="12012" operator="equal">
      <formula>0</formula>
    </cfRule>
    <cfRule type="cellIs" dxfId="0" priority="12013" operator="equal">
      <formula>0</formula>
    </cfRule>
    <cfRule type="cellIs" dxfId="0" priority="12014" operator="equal">
      <formula>0</formula>
    </cfRule>
    <cfRule type="cellIs" dxfId="0" priority="12015" operator="equal">
      <formula>0</formula>
    </cfRule>
    <cfRule type="cellIs" dxfId="0" priority="12016" operator="equal">
      <formula>0</formula>
    </cfRule>
  </conditionalFormatting>
  <conditionalFormatting sqref="D587:D588">
    <cfRule type="cellIs" dxfId="0" priority="9992" operator="equal">
      <formula>0</formula>
    </cfRule>
    <cfRule type="cellIs" dxfId="0" priority="9991" operator="equal">
      <formula>0</formula>
    </cfRule>
    <cfRule type="cellIs" dxfId="0" priority="9990" operator="equal">
      <formula>0</formula>
    </cfRule>
    <cfRule type="cellIs" dxfId="0" priority="9989" operator="equal">
      <formula>0</formula>
    </cfRule>
    <cfRule type="cellIs" dxfId="0" priority="9988" operator="equal">
      <formula>0</formula>
    </cfRule>
    <cfRule type="cellIs" dxfId="0" priority="9987" operator="equal">
      <formula>0</formula>
    </cfRule>
    <cfRule type="cellIs" dxfId="0" priority="9986" operator="equal">
      <formula>0</formula>
    </cfRule>
    <cfRule type="cellIs" dxfId="0" priority="9985" operator="equal">
      <formula>0</formula>
    </cfRule>
    <cfRule type="cellIs" dxfId="0" priority="9984" operator="equal">
      <formula>0</formula>
    </cfRule>
    <cfRule type="cellIs" dxfId="0" priority="9983" operator="equal">
      <formula>0</formula>
    </cfRule>
    <cfRule type="cellIs" dxfId="0" priority="9982" operator="equal">
      <formula>0</formula>
    </cfRule>
    <cfRule type="cellIs" dxfId="0" priority="9981" operator="equal">
      <formula>0</formula>
    </cfRule>
    <cfRule type="cellIs" dxfId="0" priority="9980" operator="equal">
      <formula>0</formula>
    </cfRule>
    <cfRule type="cellIs" dxfId="0" priority="9979" operator="equal">
      <formula>0</formula>
    </cfRule>
    <cfRule type="cellIs" dxfId="0" priority="9978" operator="equal">
      <formula>0</formula>
    </cfRule>
    <cfRule type="cellIs" dxfId="0" priority="9977" operator="equal">
      <formula>0</formula>
    </cfRule>
    <cfRule type="cellIs" dxfId="0" priority="9976" operator="equal">
      <formula>0</formula>
    </cfRule>
    <cfRule type="cellIs" dxfId="0" priority="9975" operator="equal">
      <formula>0</formula>
    </cfRule>
    <cfRule type="cellIs" dxfId="0" priority="9974" operator="equal">
      <formula>0</formula>
    </cfRule>
    <cfRule type="cellIs" dxfId="0" priority="9973" operator="equal">
      <formula>0</formula>
    </cfRule>
    <cfRule type="cellIs" dxfId="0" priority="9972" operator="equal">
      <formula>0</formula>
    </cfRule>
    <cfRule type="cellIs" dxfId="0" priority="9971" operator="equal">
      <formula>0</formula>
    </cfRule>
    <cfRule type="cellIs" dxfId="0" priority="9970" operator="equal">
      <formula>0</formula>
    </cfRule>
    <cfRule type="cellIs" dxfId="0" priority="9969" operator="equal">
      <formula>0</formula>
    </cfRule>
    <cfRule type="cellIs" dxfId="0" priority="9968" operator="equal">
      <formula>0</formula>
    </cfRule>
    <cfRule type="cellIs" dxfId="0" priority="9967" operator="equal">
      <formula>0</formula>
    </cfRule>
    <cfRule type="cellIs" dxfId="0" priority="9966" operator="equal">
      <formula>0</formula>
    </cfRule>
    <cfRule type="cellIs" dxfId="0" priority="9965" operator="equal">
      <formula>0</formula>
    </cfRule>
    <cfRule type="cellIs" dxfId="0" priority="9964" operator="equal">
      <formula>0</formula>
    </cfRule>
    <cfRule type="cellIs" dxfId="0" priority="9963" operator="equal">
      <formula>0</formula>
    </cfRule>
    <cfRule type="cellIs" dxfId="0" priority="9962" operator="equal">
      <formula>0</formula>
    </cfRule>
    <cfRule type="cellIs" dxfId="0" priority="9961" operator="equal">
      <formula>0</formula>
    </cfRule>
    <cfRule type="cellIs" dxfId="0" priority="9960" operator="equal">
      <formula>0</formula>
    </cfRule>
    <cfRule type="cellIs" dxfId="0" priority="9959" operator="equal">
      <formula>0</formula>
    </cfRule>
    <cfRule type="cellIs" dxfId="0" priority="9958" operator="equal">
      <formula>0</formula>
    </cfRule>
    <cfRule type="cellIs" dxfId="0" priority="9957" operator="equal">
      <formula>0</formula>
    </cfRule>
    <cfRule type="cellIs" dxfId="0" priority="9956" operator="equal">
      <formula>0</formula>
    </cfRule>
    <cfRule type="cellIs" dxfId="0" priority="9955" operator="equal">
      <formula>0</formula>
    </cfRule>
    <cfRule type="cellIs" dxfId="0" priority="9954" operator="equal">
      <formula>0</formula>
    </cfRule>
    <cfRule type="cellIs" dxfId="0" priority="9953" operator="equal">
      <formula>0</formula>
    </cfRule>
    <cfRule type="cellIs" dxfId="0" priority="9952" operator="equal">
      <formula>0</formula>
    </cfRule>
    <cfRule type="cellIs" dxfId="0" priority="9951" operator="equal">
      <formula>0</formula>
    </cfRule>
    <cfRule type="cellIs" dxfId="0" priority="9950" operator="equal">
      <formula>0</formula>
    </cfRule>
    <cfRule type="cellIs" dxfId="0" priority="9949" operator="equal">
      <formula>0</formula>
    </cfRule>
    <cfRule type="cellIs" dxfId="0" priority="9948" operator="equal">
      <formula>0</formula>
    </cfRule>
    <cfRule type="cellIs" dxfId="0" priority="9947" operator="equal">
      <formula>0</formula>
    </cfRule>
    <cfRule type="cellIs" dxfId="0" priority="9946" operator="equal">
      <formula>0</formula>
    </cfRule>
    <cfRule type="cellIs" dxfId="0" priority="9945" operator="equal">
      <formula>0</formula>
    </cfRule>
    <cfRule type="cellIs" dxfId="0" priority="9944" operator="equal">
      <formula>0</formula>
    </cfRule>
    <cfRule type="cellIs" dxfId="0" priority="9943" operator="equal">
      <formula>0</formula>
    </cfRule>
    <cfRule type="cellIs" dxfId="0" priority="9942" operator="equal">
      <formula>0</formula>
    </cfRule>
    <cfRule type="cellIs" dxfId="0" priority="9941" operator="equal">
      <formula>0</formula>
    </cfRule>
    <cfRule type="cellIs" dxfId="0" priority="9940" operator="equal">
      <formula>0</formula>
    </cfRule>
    <cfRule type="cellIs" dxfId="0" priority="9939" operator="equal">
      <formula>0</formula>
    </cfRule>
    <cfRule type="cellIs" dxfId="0" priority="9938" operator="equal">
      <formula>0</formula>
    </cfRule>
    <cfRule type="cellIs" dxfId="0" priority="9937" operator="equal">
      <formula>0</formula>
    </cfRule>
    <cfRule type="cellIs" dxfId="0" priority="9936" operator="equal">
      <formula>0</formula>
    </cfRule>
    <cfRule type="cellIs" dxfId="0" priority="9935" operator="equal">
      <formula>0</formula>
    </cfRule>
    <cfRule type="cellIs" dxfId="0" priority="9934" operator="equal">
      <formula>0</formula>
    </cfRule>
    <cfRule type="cellIs" dxfId="0" priority="9933" operator="equal">
      <formula>0</formula>
    </cfRule>
    <cfRule type="cellIs" dxfId="0" priority="9932" operator="equal">
      <formula>0</formula>
    </cfRule>
    <cfRule type="cellIs" dxfId="0" priority="9931" operator="equal">
      <formula>0</formula>
    </cfRule>
    <cfRule type="cellIs" dxfId="0" priority="9930" operator="equal">
      <formula>0</formula>
    </cfRule>
    <cfRule type="cellIs" dxfId="0" priority="9929" operator="equal">
      <formula>0</formula>
    </cfRule>
    <cfRule type="cellIs" dxfId="0" priority="9928" operator="equal">
      <formula>0</formula>
    </cfRule>
    <cfRule type="cellIs" dxfId="0" priority="9927" operator="equal">
      <formula>0</formula>
    </cfRule>
    <cfRule type="cellIs" dxfId="0" priority="9926" operator="equal">
      <formula>0</formula>
    </cfRule>
    <cfRule type="cellIs" dxfId="0" priority="9925" operator="equal">
      <formula>0</formula>
    </cfRule>
    <cfRule type="cellIs" dxfId="0" priority="9924" operator="equal">
      <formula>0</formula>
    </cfRule>
    <cfRule type="cellIs" dxfId="0" priority="9923" operator="equal">
      <formula>0</formula>
    </cfRule>
    <cfRule type="cellIs" dxfId="0" priority="9922" operator="equal">
      <formula>0</formula>
    </cfRule>
    <cfRule type="cellIs" dxfId="0" priority="9921" operator="equal">
      <formula>0</formula>
    </cfRule>
    <cfRule type="cellIs" dxfId="0" priority="9920" operator="equal">
      <formula>0</formula>
    </cfRule>
    <cfRule type="cellIs" dxfId="0" priority="9919" operator="equal">
      <formula>0</formula>
    </cfRule>
    <cfRule type="cellIs" dxfId="0" priority="9918" operator="equal">
      <formula>0</formula>
    </cfRule>
    <cfRule type="cellIs" dxfId="0" priority="9917" operator="equal">
      <formula>0</formula>
    </cfRule>
    <cfRule type="cellIs" dxfId="0" priority="9916" operator="equal">
      <formula>0</formula>
    </cfRule>
    <cfRule type="cellIs" dxfId="0" priority="9915" operator="equal">
      <formula>0</formula>
    </cfRule>
    <cfRule type="cellIs" dxfId="0" priority="9914" operator="equal">
      <formula>0</formula>
    </cfRule>
    <cfRule type="cellIs" dxfId="0" priority="9913" operator="equal">
      <formula>0</formula>
    </cfRule>
    <cfRule type="cellIs" dxfId="0" priority="9912" operator="equal">
      <formula>0</formula>
    </cfRule>
    <cfRule type="cellIs" dxfId="0" priority="9911" operator="equal">
      <formula>0</formula>
    </cfRule>
    <cfRule type="cellIs" dxfId="0" priority="9910" operator="equal">
      <formula>0</formula>
    </cfRule>
    <cfRule type="cellIs" dxfId="0" priority="9909" operator="equal">
      <formula>0</formula>
    </cfRule>
    <cfRule type="cellIs" dxfId="0" priority="9908" operator="equal">
      <formula>0</formula>
    </cfRule>
    <cfRule type="cellIs" dxfId="0" priority="9907" operator="equal">
      <formula>0</formula>
    </cfRule>
    <cfRule type="cellIs" dxfId="0" priority="9906" operator="equal">
      <formula>0</formula>
    </cfRule>
    <cfRule type="cellIs" dxfId="0" priority="9905" operator="equal">
      <formula>0</formula>
    </cfRule>
    <cfRule type="cellIs" dxfId="0" priority="9904" operator="equal">
      <formula>0</formula>
    </cfRule>
    <cfRule type="cellIs" dxfId="0" priority="9903" operator="equal">
      <formula>0</formula>
    </cfRule>
    <cfRule type="cellIs" dxfId="0" priority="9902" operator="equal">
      <formula>0</formula>
    </cfRule>
    <cfRule type="cellIs" dxfId="0" priority="9901" operator="equal">
      <formula>0</formula>
    </cfRule>
    <cfRule type="cellIs" dxfId="0" priority="9900" operator="equal">
      <formula>0</formula>
    </cfRule>
    <cfRule type="cellIs" dxfId="0" priority="9899" operator="equal">
      <formula>0</formula>
    </cfRule>
    <cfRule type="cellIs" dxfId="0" priority="9898" operator="equal">
      <formula>0</formula>
    </cfRule>
    <cfRule type="cellIs" dxfId="0" priority="9897" operator="equal">
      <formula>0</formula>
    </cfRule>
    <cfRule type="cellIs" dxfId="0" priority="9896" operator="equal">
      <formula>0</formula>
    </cfRule>
    <cfRule type="cellIs" dxfId="0" priority="9895" operator="equal">
      <formula>0</formula>
    </cfRule>
    <cfRule type="cellIs" dxfId="0" priority="9894" operator="equal">
      <formula>0</formula>
    </cfRule>
    <cfRule type="cellIs" dxfId="0" priority="9893" operator="equal">
      <formula>0</formula>
    </cfRule>
    <cfRule type="cellIs" dxfId="0" priority="9892" operator="equal">
      <formula>0</formula>
    </cfRule>
    <cfRule type="cellIs" dxfId="0" priority="9891" operator="equal">
      <formula>0</formula>
    </cfRule>
    <cfRule type="cellIs" dxfId="0" priority="9890" operator="equal">
      <formula>0</formula>
    </cfRule>
    <cfRule type="cellIs" dxfId="0" priority="9889" operator="equal">
      <formula>0</formula>
    </cfRule>
    <cfRule type="cellIs" dxfId="0" priority="9888" operator="equal">
      <formula>0</formula>
    </cfRule>
    <cfRule type="cellIs" dxfId="0" priority="9887" operator="equal">
      <formula>0</formula>
    </cfRule>
    <cfRule type="cellIs" dxfId="0" priority="9886" operator="equal">
      <formula>0</formula>
    </cfRule>
    <cfRule type="cellIs" dxfId="0" priority="9885" operator="equal">
      <formula>0</formula>
    </cfRule>
    <cfRule type="cellIs" dxfId="0" priority="9884" operator="equal">
      <formula>0</formula>
    </cfRule>
    <cfRule type="cellIs" dxfId="0" priority="9883" operator="equal">
      <formula>0</formula>
    </cfRule>
    <cfRule type="cellIs" dxfId="0" priority="9882" operator="equal">
      <formula>0</formula>
    </cfRule>
    <cfRule type="cellIs" dxfId="0" priority="9881" operator="equal">
      <formula>0</formula>
    </cfRule>
    <cfRule type="cellIs" dxfId="0" priority="9880" operator="equal">
      <formula>0</formula>
    </cfRule>
    <cfRule type="cellIs" dxfId="0" priority="9879" operator="equal">
      <formula>0</formula>
    </cfRule>
    <cfRule type="cellIs" dxfId="0" priority="9878" operator="equal">
      <formula>0</formula>
    </cfRule>
    <cfRule type="cellIs" dxfId="0" priority="9877" operator="equal">
      <formula>0</formula>
    </cfRule>
    <cfRule type="cellIs" dxfId="0" priority="9876" operator="equal">
      <formula>0</formula>
    </cfRule>
    <cfRule type="cellIs" dxfId="0" priority="9875" operator="equal">
      <formula>0</formula>
    </cfRule>
    <cfRule type="cellIs" dxfId="0" priority="9874" operator="equal">
      <formula>0</formula>
    </cfRule>
    <cfRule type="cellIs" dxfId="0" priority="9873" operator="equal">
      <formula>0</formula>
    </cfRule>
    <cfRule type="cellIs" dxfId="0" priority="9872" operator="equal">
      <formula>0</formula>
    </cfRule>
    <cfRule type="cellIs" dxfId="0" priority="9871" operator="equal">
      <formula>0</formula>
    </cfRule>
    <cfRule type="cellIs" dxfId="0" priority="9870" operator="equal">
      <formula>0</formula>
    </cfRule>
    <cfRule type="cellIs" dxfId="0" priority="9869" operator="equal">
      <formula>0</formula>
    </cfRule>
    <cfRule type="cellIs" dxfId="0" priority="9868" operator="equal">
      <formula>0</formula>
    </cfRule>
    <cfRule type="cellIs" dxfId="0" priority="9867" operator="equal">
      <formula>0</formula>
    </cfRule>
    <cfRule type="cellIs" dxfId="0" priority="9866" operator="equal">
      <formula>0</formula>
    </cfRule>
    <cfRule type="cellIs" dxfId="0" priority="9865" operator="equal">
      <formula>0</formula>
    </cfRule>
    <cfRule type="cellIs" dxfId="0" priority="9864" operator="equal">
      <formula>0</formula>
    </cfRule>
    <cfRule type="cellIs" dxfId="0" priority="9863" operator="equal">
      <formula>0</formula>
    </cfRule>
    <cfRule type="cellIs" dxfId="0" priority="9862" operator="equal">
      <formula>0</formula>
    </cfRule>
    <cfRule type="cellIs" dxfId="0" priority="9861" operator="equal">
      <formula>0</formula>
    </cfRule>
    <cfRule type="cellIs" dxfId="0" priority="9860" operator="equal">
      <formula>0</formula>
    </cfRule>
    <cfRule type="cellIs" dxfId="0" priority="9859" operator="equal">
      <formula>0</formula>
    </cfRule>
    <cfRule type="cellIs" dxfId="0" priority="9858" operator="equal">
      <formula>0</formula>
    </cfRule>
    <cfRule type="cellIs" dxfId="0" priority="9857" operator="equal">
      <formula>0</formula>
    </cfRule>
    <cfRule type="cellIs" dxfId="0" priority="9856" operator="equal">
      <formula>0</formula>
    </cfRule>
    <cfRule type="cellIs" dxfId="0" priority="9855" operator="equal">
      <formula>0</formula>
    </cfRule>
    <cfRule type="cellIs" dxfId="0" priority="9854" operator="equal">
      <formula>0</formula>
    </cfRule>
    <cfRule type="cellIs" dxfId="0" priority="9853" operator="equal">
      <formula>0</formula>
    </cfRule>
    <cfRule type="cellIs" dxfId="0" priority="9852" operator="equal">
      <formula>0</formula>
    </cfRule>
    <cfRule type="cellIs" dxfId="0" priority="9851" operator="equal">
      <formula>0</formula>
    </cfRule>
    <cfRule type="cellIs" dxfId="0" priority="9850" operator="equal">
      <formula>0</formula>
    </cfRule>
    <cfRule type="cellIs" dxfId="0" priority="9849" operator="equal">
      <formula>0</formula>
    </cfRule>
    <cfRule type="cellIs" dxfId="0" priority="9848" operator="equal">
      <formula>0</formula>
    </cfRule>
    <cfRule type="cellIs" dxfId="0" priority="9847" operator="equal">
      <formula>0</formula>
    </cfRule>
    <cfRule type="cellIs" dxfId="0" priority="9846" operator="equal">
      <formula>0</formula>
    </cfRule>
    <cfRule type="cellIs" dxfId="0" priority="9845" operator="equal">
      <formula>0</formula>
    </cfRule>
    <cfRule type="cellIs" dxfId="0" priority="9844" operator="equal">
      <formula>0</formula>
    </cfRule>
    <cfRule type="cellIs" dxfId="0" priority="9843" operator="equal">
      <formula>0</formula>
    </cfRule>
    <cfRule type="cellIs" dxfId="0" priority="9842" operator="equal">
      <formula>0</formula>
    </cfRule>
    <cfRule type="cellIs" dxfId="0" priority="9841" operator="equal">
      <formula>0</formula>
    </cfRule>
    <cfRule type="cellIs" dxfId="0" priority="9840" operator="equal">
      <formula>0</formula>
    </cfRule>
    <cfRule type="cellIs" dxfId="0" priority="9839" operator="equal">
      <formula>0</formula>
    </cfRule>
    <cfRule type="cellIs" dxfId="0" priority="9838" operator="equal">
      <formula>0</formula>
    </cfRule>
    <cfRule type="cellIs" dxfId="0" priority="9837" operator="equal">
      <formula>0</formula>
    </cfRule>
    <cfRule type="cellIs" dxfId="0" priority="9836" operator="equal">
      <formula>0</formula>
    </cfRule>
    <cfRule type="cellIs" dxfId="0" priority="9835" operator="equal">
      <formula>0</formula>
    </cfRule>
    <cfRule type="cellIs" dxfId="0" priority="9834" operator="equal">
      <formula>0</formula>
    </cfRule>
    <cfRule type="cellIs" dxfId="0" priority="9833" operator="equal">
      <formula>0</formula>
    </cfRule>
    <cfRule type="cellIs" dxfId="0" priority="9832" operator="equal">
      <formula>0</formula>
    </cfRule>
    <cfRule type="cellIs" dxfId="0" priority="9831" operator="equal">
      <formula>0</formula>
    </cfRule>
    <cfRule type="cellIs" dxfId="0" priority="9830" operator="equal">
      <formula>0</formula>
    </cfRule>
    <cfRule type="cellIs" dxfId="0" priority="9829" operator="equal">
      <formula>0</formula>
    </cfRule>
    <cfRule type="cellIs" dxfId="0" priority="9828" operator="equal">
      <formula>0</formula>
    </cfRule>
    <cfRule type="cellIs" dxfId="0" priority="9827" operator="equal">
      <formula>0</formula>
    </cfRule>
    <cfRule type="cellIs" dxfId="0" priority="9826" operator="equal">
      <formula>0</formula>
    </cfRule>
    <cfRule type="cellIs" dxfId="0" priority="9825" operator="equal">
      <formula>0</formula>
    </cfRule>
    <cfRule type="cellIs" dxfId="0" priority="9824" operator="equal">
      <formula>0</formula>
    </cfRule>
    <cfRule type="cellIs" dxfId="0" priority="9823" operator="equal">
      <formula>0</formula>
    </cfRule>
    <cfRule type="cellIs" dxfId="0" priority="9822" operator="equal">
      <formula>0</formula>
    </cfRule>
    <cfRule type="cellIs" dxfId="0" priority="9821" operator="equal">
      <formula>0</formula>
    </cfRule>
    <cfRule type="cellIs" dxfId="0" priority="9820" operator="equal">
      <formula>0</formula>
    </cfRule>
    <cfRule type="cellIs" dxfId="0" priority="9819" operator="equal">
      <formula>0</formula>
    </cfRule>
    <cfRule type="cellIs" dxfId="0" priority="9818" operator="equal">
      <formula>0</formula>
    </cfRule>
    <cfRule type="cellIs" dxfId="0" priority="9817" operator="equal">
      <formula>0</formula>
    </cfRule>
    <cfRule type="cellIs" dxfId="0" priority="9816" operator="equal">
      <formula>0</formula>
    </cfRule>
    <cfRule type="cellIs" dxfId="0" priority="9815" operator="equal">
      <formula>0</formula>
    </cfRule>
    <cfRule type="cellIs" dxfId="0" priority="9814" operator="equal">
      <formula>0</formula>
    </cfRule>
    <cfRule type="cellIs" dxfId="0" priority="9813" operator="equal">
      <formula>0</formula>
    </cfRule>
    <cfRule type="cellIs" dxfId="0" priority="9812" operator="equal">
      <formula>0</formula>
    </cfRule>
    <cfRule type="cellIs" dxfId="0" priority="9811" operator="equal">
      <formula>0</formula>
    </cfRule>
    <cfRule type="cellIs" dxfId="0" priority="9810" operator="equal">
      <formula>0</formula>
    </cfRule>
    <cfRule type="cellIs" dxfId="0" priority="9809" operator="equal">
      <formula>0</formula>
    </cfRule>
    <cfRule type="cellIs" dxfId="0" priority="9808" operator="equal">
      <formula>0</formula>
    </cfRule>
    <cfRule type="cellIs" dxfId="0" priority="9807" operator="equal">
      <formula>0</formula>
    </cfRule>
    <cfRule type="cellIs" dxfId="0" priority="9806" operator="equal">
      <formula>0</formula>
    </cfRule>
    <cfRule type="cellIs" dxfId="0" priority="9805" operator="equal">
      <formula>0</formula>
    </cfRule>
    <cfRule type="cellIs" dxfId="0" priority="9804" operator="equal">
      <formula>0</formula>
    </cfRule>
    <cfRule type="cellIs" dxfId="0" priority="9803" operator="equal">
      <formula>0</formula>
    </cfRule>
    <cfRule type="cellIs" dxfId="0" priority="9802" operator="equal">
      <formula>0</formula>
    </cfRule>
    <cfRule type="cellIs" dxfId="0" priority="9801" operator="equal">
      <formula>0</formula>
    </cfRule>
    <cfRule type="cellIs" dxfId="0" priority="9800" operator="equal">
      <formula>0</formula>
    </cfRule>
    <cfRule type="cellIs" dxfId="0" priority="9799" operator="equal">
      <formula>0</formula>
    </cfRule>
    <cfRule type="cellIs" dxfId="0" priority="9798" operator="equal">
      <formula>0</formula>
    </cfRule>
    <cfRule type="cellIs" dxfId="0" priority="9797" operator="equal">
      <formula>0</formula>
    </cfRule>
    <cfRule type="cellIs" dxfId="0" priority="9796" operator="equal">
      <formula>0</formula>
    </cfRule>
    <cfRule type="cellIs" dxfId="0" priority="9795" operator="equal">
      <formula>0</formula>
    </cfRule>
    <cfRule type="cellIs" dxfId="0" priority="9794" operator="equal">
      <formula>0</formula>
    </cfRule>
    <cfRule type="cellIs" dxfId="0" priority="9793" operator="equal">
      <formula>0</formula>
    </cfRule>
    <cfRule type="cellIs" dxfId="0" priority="9792" operator="equal">
      <formula>0</formula>
    </cfRule>
    <cfRule type="cellIs" dxfId="0" priority="9791" operator="equal">
      <formula>0</formula>
    </cfRule>
    <cfRule type="cellIs" dxfId="0" priority="9790" operator="equal">
      <formula>0</formula>
    </cfRule>
    <cfRule type="cellIs" dxfId="0" priority="9789" operator="equal">
      <formula>0</formula>
    </cfRule>
    <cfRule type="cellIs" dxfId="0" priority="9788" operator="equal">
      <formula>0</formula>
    </cfRule>
    <cfRule type="cellIs" dxfId="0" priority="9787" operator="equal">
      <formula>0</formula>
    </cfRule>
    <cfRule type="cellIs" dxfId="0" priority="9786" operator="equal">
      <formula>0</formula>
    </cfRule>
    <cfRule type="cellIs" dxfId="0" priority="9785" operator="equal">
      <formula>0</formula>
    </cfRule>
    <cfRule type="cellIs" dxfId="0" priority="9784" operator="equal">
      <formula>0</formula>
    </cfRule>
    <cfRule type="cellIs" dxfId="0" priority="9783" operator="equal">
      <formula>0</formula>
    </cfRule>
    <cfRule type="cellIs" dxfId="0" priority="9782" operator="equal">
      <formula>0</formula>
    </cfRule>
    <cfRule type="cellIs" dxfId="0" priority="9781" operator="equal">
      <formula>0</formula>
    </cfRule>
    <cfRule type="cellIs" dxfId="0" priority="9780" operator="equal">
      <formula>0</formula>
    </cfRule>
    <cfRule type="cellIs" dxfId="0" priority="9779" operator="equal">
      <formula>0</formula>
    </cfRule>
    <cfRule type="cellIs" dxfId="0" priority="9778" operator="equal">
      <formula>0</formula>
    </cfRule>
    <cfRule type="cellIs" dxfId="0" priority="9777" operator="equal">
      <formula>0</formula>
    </cfRule>
    <cfRule type="cellIs" dxfId="0" priority="9776" operator="equal">
      <formula>0</formula>
    </cfRule>
    <cfRule type="cellIs" dxfId="0" priority="9775" operator="equal">
      <formula>0</formula>
    </cfRule>
    <cfRule type="cellIs" dxfId="0" priority="9774" operator="equal">
      <formula>0</formula>
    </cfRule>
    <cfRule type="cellIs" dxfId="0" priority="9773" operator="equal">
      <formula>0</formula>
    </cfRule>
    <cfRule type="cellIs" dxfId="0" priority="9772" operator="equal">
      <formula>0</formula>
    </cfRule>
    <cfRule type="cellIs" dxfId="0" priority="9771" operator="equal">
      <formula>0</formula>
    </cfRule>
    <cfRule type="cellIs" dxfId="0" priority="9770" operator="equal">
      <formula>0</formula>
    </cfRule>
    <cfRule type="cellIs" dxfId="0" priority="9769" operator="equal">
      <formula>0</formula>
    </cfRule>
    <cfRule type="cellIs" dxfId="0" priority="9768" operator="equal">
      <formula>0</formula>
    </cfRule>
    <cfRule type="cellIs" dxfId="0" priority="9767" operator="equal">
      <formula>0</formula>
    </cfRule>
    <cfRule type="cellIs" dxfId="0" priority="9766" operator="equal">
      <formula>0</formula>
    </cfRule>
    <cfRule type="cellIs" dxfId="0" priority="9765" operator="equal">
      <formula>0</formula>
    </cfRule>
    <cfRule type="cellIs" dxfId="0" priority="9764" operator="equal">
      <formula>0</formula>
    </cfRule>
    <cfRule type="cellIs" dxfId="0" priority="9763" operator="equal">
      <formula>0</formula>
    </cfRule>
    <cfRule type="cellIs" dxfId="0" priority="9762" operator="equal">
      <formula>0</formula>
    </cfRule>
    <cfRule type="cellIs" dxfId="0" priority="9761" operator="equal">
      <formula>0</formula>
    </cfRule>
    <cfRule type="cellIs" dxfId="0" priority="9760" operator="equal">
      <formula>0</formula>
    </cfRule>
    <cfRule type="cellIs" dxfId="0" priority="9759" operator="equal">
      <formula>0</formula>
    </cfRule>
    <cfRule type="cellIs" dxfId="0" priority="9758" operator="equal">
      <formula>0</formula>
    </cfRule>
    <cfRule type="cellIs" dxfId="0" priority="9757" operator="equal">
      <formula>0</formula>
    </cfRule>
    <cfRule type="cellIs" dxfId="0" priority="9756" operator="equal">
      <formula>0</formula>
    </cfRule>
    <cfRule type="cellIs" dxfId="0" priority="9755" operator="equal">
      <formula>0</formula>
    </cfRule>
    <cfRule type="cellIs" dxfId="0" priority="9754" operator="equal">
      <formula>0</formula>
    </cfRule>
    <cfRule type="cellIs" dxfId="0" priority="9753" operator="equal">
      <formula>0</formula>
    </cfRule>
    <cfRule type="cellIs" dxfId="0" priority="9752" operator="equal">
      <formula>0</formula>
    </cfRule>
    <cfRule type="cellIs" dxfId="0" priority="9751" operator="equal">
      <formula>0</formula>
    </cfRule>
    <cfRule type="cellIs" dxfId="0" priority="9750" operator="equal">
      <formula>0</formula>
    </cfRule>
    <cfRule type="cellIs" dxfId="0" priority="9749" operator="equal">
      <formula>0</formula>
    </cfRule>
    <cfRule type="cellIs" dxfId="0" priority="9748" operator="equal">
      <formula>0</formula>
    </cfRule>
    <cfRule type="cellIs" dxfId="0" priority="9747" operator="equal">
      <formula>0</formula>
    </cfRule>
    <cfRule type="cellIs" dxfId="0" priority="9746" operator="equal">
      <formula>0</formula>
    </cfRule>
    <cfRule type="cellIs" dxfId="0" priority="9745" operator="equal">
      <formula>0</formula>
    </cfRule>
    <cfRule type="cellIs" dxfId="0" priority="9744" operator="equal">
      <formula>0</formula>
    </cfRule>
    <cfRule type="cellIs" dxfId="0" priority="9743" operator="equal">
      <formula>0</formula>
    </cfRule>
    <cfRule type="cellIs" dxfId="0" priority="9742" operator="equal">
      <formula>0</formula>
    </cfRule>
    <cfRule type="cellIs" dxfId="0" priority="9741" operator="equal">
      <formula>0</formula>
    </cfRule>
    <cfRule type="cellIs" dxfId="0" priority="9740" operator="equal">
      <formula>0</formula>
    </cfRule>
    <cfRule type="cellIs" dxfId="0" priority="9739" operator="equal">
      <formula>0</formula>
    </cfRule>
    <cfRule type="cellIs" dxfId="0" priority="9738" operator="equal">
      <formula>0</formula>
    </cfRule>
    <cfRule type="cellIs" dxfId="0" priority="9737" operator="equal">
      <formula>0</formula>
    </cfRule>
    <cfRule type="cellIs" dxfId="0" priority="9736" operator="equal">
      <formula>0</formula>
    </cfRule>
    <cfRule type="cellIs" dxfId="0" priority="9735" operator="equal">
      <formula>0</formula>
    </cfRule>
    <cfRule type="cellIs" dxfId="0" priority="9734" operator="equal">
      <formula>0</formula>
    </cfRule>
    <cfRule type="cellIs" dxfId="0" priority="9733" operator="equal">
      <formula>0</formula>
    </cfRule>
    <cfRule type="cellIs" dxfId="0" priority="9732" operator="equal">
      <formula>0</formula>
    </cfRule>
    <cfRule type="cellIs" dxfId="0" priority="9731" operator="equal">
      <formula>0</formula>
    </cfRule>
    <cfRule type="cellIs" dxfId="0" priority="9730" operator="equal">
      <formula>0</formula>
    </cfRule>
    <cfRule type="cellIs" dxfId="0" priority="9729" operator="equal">
      <formula>0</formula>
    </cfRule>
    <cfRule type="cellIs" dxfId="0" priority="9728" operator="equal">
      <formula>0</formula>
    </cfRule>
    <cfRule type="cellIs" dxfId="0" priority="9727" operator="equal">
      <formula>0</formula>
    </cfRule>
    <cfRule type="cellIs" dxfId="0" priority="9726" operator="equal">
      <formula>0</formula>
    </cfRule>
    <cfRule type="cellIs" dxfId="0" priority="9725" operator="equal">
      <formula>0</formula>
    </cfRule>
    <cfRule type="cellIs" dxfId="0" priority="9724" operator="equal">
      <formula>0</formula>
    </cfRule>
    <cfRule type="cellIs" dxfId="0" priority="9723" operator="equal">
      <formula>0</formula>
    </cfRule>
    <cfRule type="cellIs" dxfId="0" priority="9722" operator="equal">
      <formula>0</formula>
    </cfRule>
    <cfRule type="cellIs" dxfId="0" priority="9721" operator="equal">
      <formula>0</formula>
    </cfRule>
    <cfRule type="cellIs" dxfId="0" priority="9720" operator="equal">
      <formula>0</formula>
    </cfRule>
    <cfRule type="cellIs" dxfId="0" priority="9719" operator="equal">
      <formula>0</formula>
    </cfRule>
    <cfRule type="cellIs" dxfId="0" priority="9718" operator="equal">
      <formula>0</formula>
    </cfRule>
    <cfRule type="cellIs" dxfId="0" priority="9717" operator="equal">
      <formula>0</formula>
    </cfRule>
    <cfRule type="cellIs" dxfId="0" priority="9716" operator="equal">
      <formula>0</formula>
    </cfRule>
    <cfRule type="cellIs" dxfId="0" priority="9715" operator="equal">
      <formula>0</formula>
    </cfRule>
    <cfRule type="cellIs" dxfId="0" priority="9714" operator="equal">
      <formula>0</formula>
    </cfRule>
    <cfRule type="cellIs" dxfId="0" priority="9713" operator="equal">
      <formula>0</formula>
    </cfRule>
    <cfRule type="cellIs" dxfId="0" priority="9712" operator="equal">
      <formula>0</formula>
    </cfRule>
    <cfRule type="cellIs" dxfId="0" priority="9711" operator="equal">
      <formula>0</formula>
    </cfRule>
    <cfRule type="cellIs" dxfId="0" priority="9710" operator="equal">
      <formula>0</formula>
    </cfRule>
    <cfRule type="cellIs" dxfId="0" priority="9709" operator="equal">
      <formula>0</formula>
    </cfRule>
    <cfRule type="cellIs" dxfId="0" priority="9708" operator="equal">
      <formula>0</formula>
    </cfRule>
    <cfRule type="cellIs" dxfId="0" priority="9707" operator="equal">
      <formula>0</formula>
    </cfRule>
    <cfRule type="cellIs" dxfId="0" priority="9706" operator="equal">
      <formula>0</formula>
    </cfRule>
    <cfRule type="cellIs" dxfId="0" priority="9705" operator="equal">
      <formula>0</formula>
    </cfRule>
    <cfRule type="cellIs" dxfId="0" priority="9704" operator="equal">
      <formula>0</formula>
    </cfRule>
    <cfRule type="cellIs" dxfId="0" priority="9703" operator="equal">
      <formula>0</formula>
    </cfRule>
    <cfRule type="cellIs" dxfId="0" priority="9702" operator="equal">
      <formula>0</formula>
    </cfRule>
    <cfRule type="cellIs" dxfId="0" priority="9701" operator="equal">
      <formula>0</formula>
    </cfRule>
    <cfRule type="cellIs" dxfId="0" priority="9700" operator="equal">
      <formula>0</formula>
    </cfRule>
    <cfRule type="cellIs" dxfId="0" priority="9699" operator="equal">
      <formula>0</formula>
    </cfRule>
    <cfRule type="cellIs" dxfId="0" priority="9698" operator="equal">
      <formula>0</formula>
    </cfRule>
    <cfRule type="cellIs" dxfId="0" priority="9697" operator="equal">
      <formula>0</formula>
    </cfRule>
    <cfRule type="cellIs" dxfId="0" priority="9696" operator="equal">
      <formula>0</formula>
    </cfRule>
    <cfRule type="cellIs" dxfId="0" priority="9695" operator="equal">
      <formula>0</formula>
    </cfRule>
    <cfRule type="cellIs" dxfId="0" priority="9694" operator="equal">
      <formula>0</formula>
    </cfRule>
    <cfRule type="cellIs" dxfId="0" priority="9693" operator="equal">
      <formula>0</formula>
    </cfRule>
    <cfRule type="cellIs" dxfId="0" priority="9692" operator="equal">
      <formula>0</formula>
    </cfRule>
    <cfRule type="cellIs" dxfId="0" priority="9691" operator="equal">
      <formula>0</formula>
    </cfRule>
    <cfRule type="cellIs" dxfId="0" priority="9690" operator="equal">
      <formula>0</formula>
    </cfRule>
    <cfRule type="cellIs" dxfId="0" priority="9689" operator="equal">
      <formula>0</formula>
    </cfRule>
    <cfRule type="cellIs" dxfId="0" priority="9688" operator="equal">
      <formula>0</formula>
    </cfRule>
    <cfRule type="cellIs" dxfId="0" priority="9687" operator="equal">
      <formula>0</formula>
    </cfRule>
    <cfRule type="cellIs" dxfId="0" priority="9686" operator="equal">
      <formula>0</formula>
    </cfRule>
    <cfRule type="cellIs" dxfId="0" priority="9685" operator="equal">
      <formula>0</formula>
    </cfRule>
    <cfRule type="cellIs" dxfId="0" priority="9684" operator="equal">
      <formula>0</formula>
    </cfRule>
    <cfRule type="cellIs" dxfId="0" priority="9683" operator="equal">
      <formula>0</formula>
    </cfRule>
    <cfRule type="cellIs" dxfId="0" priority="9682" operator="equal">
      <formula>0</formula>
    </cfRule>
    <cfRule type="cellIs" dxfId="0" priority="9681" operator="equal">
      <formula>0</formula>
    </cfRule>
    <cfRule type="cellIs" dxfId="0" priority="9680" operator="equal">
      <formula>0</formula>
    </cfRule>
    <cfRule type="cellIs" dxfId="0" priority="9679" operator="equal">
      <formula>0</formula>
    </cfRule>
    <cfRule type="cellIs" dxfId="0" priority="9678" operator="equal">
      <formula>0</formula>
    </cfRule>
    <cfRule type="cellIs" dxfId="0" priority="9677" operator="equal">
      <formula>0</formula>
    </cfRule>
    <cfRule type="cellIs" dxfId="0" priority="9676" operator="equal">
      <formula>0</formula>
    </cfRule>
    <cfRule type="cellIs" dxfId="0" priority="9675" operator="equal">
      <formula>0</formula>
    </cfRule>
    <cfRule type="cellIs" dxfId="0" priority="9674" operator="equal">
      <formula>0</formula>
    </cfRule>
    <cfRule type="cellIs" dxfId="0" priority="9673" operator="equal">
      <formula>0</formula>
    </cfRule>
    <cfRule type="cellIs" dxfId="0" priority="9672" operator="equal">
      <formula>0</formula>
    </cfRule>
    <cfRule type="cellIs" dxfId="0" priority="9671" operator="equal">
      <formula>0</formula>
    </cfRule>
    <cfRule type="cellIs" dxfId="0" priority="9670" operator="equal">
      <formula>0</formula>
    </cfRule>
    <cfRule type="cellIs" dxfId="0" priority="9669" operator="equal">
      <formula>0</formula>
    </cfRule>
    <cfRule type="cellIs" dxfId="0" priority="9668" operator="equal">
      <formula>0</formula>
    </cfRule>
    <cfRule type="cellIs" dxfId="0" priority="9667" operator="equal">
      <formula>0</formula>
    </cfRule>
    <cfRule type="cellIs" dxfId="0" priority="9666" operator="equal">
      <formula>0</formula>
    </cfRule>
    <cfRule type="cellIs" dxfId="0" priority="9665" operator="equal">
      <formula>0</formula>
    </cfRule>
    <cfRule type="cellIs" dxfId="0" priority="9664" operator="equal">
      <formula>0</formula>
    </cfRule>
    <cfRule type="cellIs" dxfId="0" priority="9663" operator="equal">
      <formula>0</formula>
    </cfRule>
    <cfRule type="cellIs" dxfId="0" priority="9662" operator="equal">
      <formula>0</formula>
    </cfRule>
    <cfRule type="cellIs" dxfId="0" priority="9661" operator="equal">
      <formula>0</formula>
    </cfRule>
    <cfRule type="cellIs" dxfId="0" priority="9660" operator="equal">
      <formula>0</formula>
    </cfRule>
    <cfRule type="cellIs" dxfId="0" priority="9659" operator="equal">
      <formula>0</formula>
    </cfRule>
    <cfRule type="cellIs" dxfId="0" priority="9658" operator="equal">
      <formula>0</formula>
    </cfRule>
    <cfRule type="cellIs" dxfId="0" priority="9657" operator="equal">
      <formula>0</formula>
    </cfRule>
    <cfRule type="cellIs" dxfId="0" priority="9656" operator="equal">
      <formula>0</formula>
    </cfRule>
    <cfRule type="cellIs" dxfId="0" priority="9655" operator="equal">
      <formula>0</formula>
    </cfRule>
    <cfRule type="cellIs" dxfId="0" priority="9654" operator="equal">
      <formula>0</formula>
    </cfRule>
    <cfRule type="cellIs" dxfId="0" priority="9653" operator="equal">
      <formula>0</formula>
    </cfRule>
    <cfRule type="cellIs" dxfId="0" priority="9652" operator="equal">
      <formula>0</formula>
    </cfRule>
    <cfRule type="cellIs" dxfId="0" priority="9651" operator="equal">
      <formula>0</formula>
    </cfRule>
    <cfRule type="cellIs" dxfId="0" priority="9650" operator="equal">
      <formula>0</formula>
    </cfRule>
    <cfRule type="cellIs" dxfId="0" priority="9649" operator="equal">
      <formula>0</formula>
    </cfRule>
    <cfRule type="cellIs" dxfId="0" priority="9648" operator="equal">
      <formula>0</formula>
    </cfRule>
    <cfRule type="cellIs" dxfId="0" priority="9647" operator="equal">
      <formula>0</formula>
    </cfRule>
    <cfRule type="cellIs" dxfId="0" priority="9646" operator="equal">
      <formula>0</formula>
    </cfRule>
    <cfRule type="cellIs" dxfId="0" priority="9645" operator="equal">
      <formula>0</formula>
    </cfRule>
    <cfRule type="cellIs" dxfId="0" priority="9644" operator="equal">
      <formula>0</formula>
    </cfRule>
    <cfRule type="cellIs" dxfId="0" priority="9643" operator="equal">
      <formula>0</formula>
    </cfRule>
    <cfRule type="cellIs" dxfId="0" priority="9642" operator="equal">
      <formula>0</formula>
    </cfRule>
    <cfRule type="cellIs" dxfId="0" priority="9641" operator="equal">
      <formula>0</formula>
    </cfRule>
    <cfRule type="cellIs" dxfId="0" priority="9640" operator="equal">
      <formula>0</formula>
    </cfRule>
    <cfRule type="cellIs" dxfId="0" priority="9639" operator="equal">
      <formula>0</formula>
    </cfRule>
    <cfRule type="cellIs" dxfId="0" priority="9638" operator="equal">
      <formula>0</formula>
    </cfRule>
    <cfRule type="cellIs" dxfId="0" priority="9637" operator="equal">
      <formula>0</formula>
    </cfRule>
    <cfRule type="cellIs" dxfId="0" priority="9636" operator="equal">
      <formula>0</formula>
    </cfRule>
    <cfRule type="cellIs" dxfId="0" priority="9635" operator="equal">
      <formula>0</formula>
    </cfRule>
    <cfRule type="cellIs" dxfId="0" priority="9634" operator="equal">
      <formula>0</formula>
    </cfRule>
    <cfRule type="cellIs" dxfId="0" priority="9633" operator="equal">
      <formula>0</formula>
    </cfRule>
    <cfRule type="cellIs" dxfId="0" priority="9632" operator="equal">
      <formula>0</formula>
    </cfRule>
    <cfRule type="cellIs" dxfId="0" priority="9631" operator="equal">
      <formula>0</formula>
    </cfRule>
    <cfRule type="cellIs" dxfId="0" priority="9630" operator="equal">
      <formula>0</formula>
    </cfRule>
    <cfRule type="cellIs" dxfId="0" priority="9629" operator="equal">
      <formula>0</formula>
    </cfRule>
    <cfRule type="cellIs" dxfId="0" priority="9628" operator="equal">
      <formula>0</formula>
    </cfRule>
    <cfRule type="cellIs" dxfId="0" priority="9627" operator="equal">
      <formula>0</formula>
    </cfRule>
    <cfRule type="cellIs" dxfId="0" priority="9626" operator="equal">
      <formula>0</formula>
    </cfRule>
    <cfRule type="cellIs" dxfId="0" priority="9625" operator="equal">
      <formula>0</formula>
    </cfRule>
    <cfRule type="cellIs" dxfId="0" priority="9624" operator="equal">
      <formula>0</formula>
    </cfRule>
    <cfRule type="cellIs" dxfId="0" priority="9623" operator="equal">
      <formula>0</formula>
    </cfRule>
    <cfRule type="cellIs" dxfId="0" priority="9622" operator="equal">
      <formula>0</formula>
    </cfRule>
    <cfRule type="cellIs" dxfId="0" priority="9621" operator="equal">
      <formula>0</formula>
    </cfRule>
    <cfRule type="cellIs" dxfId="0" priority="9620" operator="equal">
      <formula>0</formula>
    </cfRule>
    <cfRule type="cellIs" dxfId="0" priority="9619" operator="equal">
      <formula>0</formula>
    </cfRule>
    <cfRule type="cellIs" dxfId="0" priority="9618" operator="equal">
      <formula>0</formula>
    </cfRule>
    <cfRule type="cellIs" dxfId="0" priority="9617" operator="equal">
      <formula>0</formula>
    </cfRule>
    <cfRule type="cellIs" dxfId="0" priority="9616" operator="equal">
      <formula>0</formula>
    </cfRule>
    <cfRule type="cellIs" dxfId="0" priority="9615" operator="equal">
      <formula>0</formula>
    </cfRule>
    <cfRule type="cellIs" dxfId="0" priority="9614" operator="equal">
      <formula>0</formula>
    </cfRule>
    <cfRule type="cellIs" dxfId="0" priority="9613" operator="equal">
      <formula>0</formula>
    </cfRule>
    <cfRule type="cellIs" dxfId="0" priority="9612" operator="equal">
      <formula>0</formula>
    </cfRule>
    <cfRule type="cellIs" dxfId="0" priority="9611" operator="equal">
      <formula>0</formula>
    </cfRule>
    <cfRule type="cellIs" dxfId="0" priority="9610" operator="equal">
      <formula>0</formula>
    </cfRule>
    <cfRule type="cellIs" dxfId="0" priority="9609" operator="equal">
      <formula>0</formula>
    </cfRule>
  </conditionalFormatting>
  <conditionalFormatting sqref="D610:D612">
    <cfRule type="cellIs" dxfId="0" priority="2017" operator="equal">
      <formula>0</formula>
    </cfRule>
    <cfRule type="cellIs" dxfId="0" priority="2018" operator="equal">
      <formula>0</formula>
    </cfRule>
    <cfRule type="cellIs" dxfId="0" priority="2019" operator="equal">
      <formula>0</formula>
    </cfRule>
    <cfRule type="cellIs" dxfId="0" priority="2020" operator="equal">
      <formula>0</formula>
    </cfRule>
    <cfRule type="cellIs" dxfId="0" priority="2021" operator="equal">
      <formula>0</formula>
    </cfRule>
    <cfRule type="cellIs" dxfId="0" priority="2022" operator="equal">
      <formula>0</formula>
    </cfRule>
    <cfRule type="cellIs" dxfId="0" priority="2023" operator="equal">
      <formula>0</formula>
    </cfRule>
    <cfRule type="cellIs" dxfId="0" priority="2024" operator="equal">
      <formula>0</formula>
    </cfRule>
    <cfRule type="cellIs" dxfId="0" priority="2025" operator="equal">
      <formula>0</formula>
    </cfRule>
    <cfRule type="cellIs" dxfId="0" priority="2026" operator="equal">
      <formula>0</formula>
    </cfRule>
    <cfRule type="cellIs" dxfId="0" priority="2027" operator="equal">
      <formula>0</formula>
    </cfRule>
    <cfRule type="cellIs" dxfId="0" priority="2028" operator="equal">
      <formula>0</formula>
    </cfRule>
    <cfRule type="cellIs" dxfId="0" priority="2029" operator="equal">
      <formula>0</formula>
    </cfRule>
    <cfRule type="cellIs" dxfId="0" priority="2030" operator="equal">
      <formula>0</formula>
    </cfRule>
    <cfRule type="cellIs" dxfId="0" priority="2031" operator="equal">
      <formula>0</formula>
    </cfRule>
    <cfRule type="cellIs" dxfId="0" priority="2032" operator="equal">
      <formula>0</formula>
    </cfRule>
    <cfRule type="cellIs" dxfId="0" priority="2033" operator="equal">
      <formula>0</formula>
    </cfRule>
    <cfRule type="cellIs" dxfId="0" priority="2034" operator="equal">
      <formula>0</formula>
    </cfRule>
    <cfRule type="cellIs" dxfId="0" priority="2035" operator="equal">
      <formula>0</formula>
    </cfRule>
    <cfRule type="cellIs" dxfId="0" priority="2036" operator="equal">
      <formula>0</formula>
    </cfRule>
    <cfRule type="cellIs" dxfId="0" priority="2037" operator="equal">
      <formula>0</formula>
    </cfRule>
    <cfRule type="cellIs" dxfId="0" priority="2038" operator="equal">
      <formula>0</formula>
    </cfRule>
    <cfRule type="cellIs" dxfId="0" priority="2039" operator="equal">
      <formula>0</formula>
    </cfRule>
    <cfRule type="cellIs" dxfId="0" priority="2040" operator="equal">
      <formula>0</formula>
    </cfRule>
    <cfRule type="cellIs" dxfId="0" priority="2041" operator="equal">
      <formula>0</formula>
    </cfRule>
    <cfRule type="cellIs" dxfId="0" priority="2042" operator="equal">
      <formula>0</formula>
    </cfRule>
    <cfRule type="cellIs" dxfId="0" priority="2043" operator="equal">
      <formula>0</formula>
    </cfRule>
    <cfRule type="cellIs" dxfId="0" priority="2044" operator="equal">
      <formula>0</formula>
    </cfRule>
    <cfRule type="cellIs" dxfId="0" priority="2045" operator="equal">
      <formula>0</formula>
    </cfRule>
    <cfRule type="cellIs" dxfId="0" priority="2046" operator="equal">
      <formula>0</formula>
    </cfRule>
    <cfRule type="cellIs" dxfId="0" priority="2047" operator="equal">
      <formula>0</formula>
    </cfRule>
    <cfRule type="cellIs" dxfId="0" priority="2048" operator="equal">
      <formula>0</formula>
    </cfRule>
    <cfRule type="cellIs" dxfId="0" priority="2049" operator="equal">
      <formula>0</formula>
    </cfRule>
    <cfRule type="cellIs" dxfId="0" priority="2050" operator="equal">
      <formula>0</formula>
    </cfRule>
    <cfRule type="cellIs" dxfId="0" priority="2051" operator="equal">
      <formula>0</formula>
    </cfRule>
    <cfRule type="cellIs" dxfId="0" priority="2052" operator="equal">
      <formula>0</formula>
    </cfRule>
    <cfRule type="cellIs" dxfId="0" priority="2053" operator="equal">
      <formula>0</formula>
    </cfRule>
    <cfRule type="cellIs" dxfId="0" priority="2054" operator="equal">
      <formula>0</formula>
    </cfRule>
    <cfRule type="cellIs" dxfId="0" priority="2055" operator="equal">
      <formula>0</formula>
    </cfRule>
    <cfRule type="cellIs" dxfId="0" priority="2056" operator="equal">
      <formula>0</formula>
    </cfRule>
    <cfRule type="cellIs" dxfId="0" priority="2057" operator="equal">
      <formula>0</formula>
    </cfRule>
    <cfRule type="cellIs" dxfId="0" priority="2058" operator="equal">
      <formula>0</formula>
    </cfRule>
    <cfRule type="cellIs" dxfId="0" priority="2059" operator="equal">
      <formula>0</formula>
    </cfRule>
    <cfRule type="cellIs" dxfId="0" priority="2060" operator="equal">
      <formula>0</formula>
    </cfRule>
    <cfRule type="cellIs" dxfId="0" priority="2061" operator="equal">
      <formula>0</formula>
    </cfRule>
    <cfRule type="cellIs" dxfId="0" priority="2062" operator="equal">
      <formula>0</formula>
    </cfRule>
    <cfRule type="cellIs" dxfId="0" priority="2063" operator="equal">
      <formula>0</formula>
    </cfRule>
    <cfRule type="cellIs" dxfId="0" priority="2064" operator="equal">
      <formula>0</formula>
    </cfRule>
    <cfRule type="cellIs" dxfId="0" priority="2065" operator="equal">
      <formula>0</formula>
    </cfRule>
    <cfRule type="cellIs" dxfId="0" priority="2066" operator="equal">
      <formula>0</formula>
    </cfRule>
    <cfRule type="cellIs" dxfId="0" priority="2067" operator="equal">
      <formula>0</formula>
    </cfRule>
    <cfRule type="cellIs" dxfId="0" priority="2068" operator="equal">
      <formula>0</formula>
    </cfRule>
    <cfRule type="cellIs" dxfId="0" priority="2069" operator="equal">
      <formula>0</formula>
    </cfRule>
    <cfRule type="cellIs" dxfId="0" priority="2070" operator="equal">
      <formula>0</formula>
    </cfRule>
    <cfRule type="cellIs" dxfId="0" priority="2071" operator="equal">
      <formula>0</formula>
    </cfRule>
    <cfRule type="cellIs" dxfId="0" priority="2072" operator="equal">
      <formula>0</formula>
    </cfRule>
    <cfRule type="cellIs" dxfId="0" priority="2073" operator="equal">
      <formula>0</formula>
    </cfRule>
    <cfRule type="cellIs" dxfId="0" priority="2074" operator="equal">
      <formula>0</formula>
    </cfRule>
    <cfRule type="cellIs" dxfId="0" priority="2075" operator="equal">
      <formula>0</formula>
    </cfRule>
    <cfRule type="cellIs" dxfId="0" priority="2076" operator="equal">
      <formula>0</formula>
    </cfRule>
    <cfRule type="cellIs" dxfId="0" priority="2077" operator="equal">
      <formula>0</formula>
    </cfRule>
    <cfRule type="cellIs" dxfId="0" priority="2078" operator="equal">
      <formula>0</formula>
    </cfRule>
    <cfRule type="cellIs" dxfId="0" priority="2079" operator="equal">
      <formula>0</formula>
    </cfRule>
    <cfRule type="cellIs" dxfId="0" priority="2080" operator="equal">
      <formula>0</formula>
    </cfRule>
    <cfRule type="cellIs" dxfId="0" priority="2081" operator="equal">
      <formula>0</formula>
    </cfRule>
    <cfRule type="cellIs" dxfId="0" priority="2082" operator="equal">
      <formula>0</formula>
    </cfRule>
    <cfRule type="cellIs" dxfId="0" priority="2083" operator="equal">
      <formula>0</formula>
    </cfRule>
    <cfRule type="cellIs" dxfId="0" priority="2084" operator="equal">
      <formula>0</formula>
    </cfRule>
    <cfRule type="cellIs" dxfId="0" priority="2085" operator="equal">
      <formula>0</formula>
    </cfRule>
    <cfRule type="cellIs" dxfId="0" priority="2086" operator="equal">
      <formula>0</formula>
    </cfRule>
    <cfRule type="cellIs" dxfId="0" priority="2087" operator="equal">
      <formula>0</formula>
    </cfRule>
    <cfRule type="cellIs" dxfId="0" priority="2088" operator="equal">
      <formula>0</formula>
    </cfRule>
    <cfRule type="cellIs" dxfId="0" priority="2089" operator="equal">
      <formula>0</formula>
    </cfRule>
    <cfRule type="cellIs" dxfId="0" priority="2090" operator="equal">
      <formula>0</formula>
    </cfRule>
    <cfRule type="cellIs" dxfId="0" priority="2091" operator="equal">
      <formula>0</formula>
    </cfRule>
    <cfRule type="cellIs" dxfId="0" priority="2092" operator="equal">
      <formula>0</formula>
    </cfRule>
    <cfRule type="cellIs" dxfId="0" priority="2093" operator="equal">
      <formula>0</formula>
    </cfRule>
    <cfRule type="cellIs" dxfId="0" priority="2094" operator="equal">
      <formula>0</formula>
    </cfRule>
    <cfRule type="cellIs" dxfId="0" priority="2095" operator="equal">
      <formula>0</formula>
    </cfRule>
    <cfRule type="cellIs" dxfId="0" priority="2096" operator="equal">
      <formula>0</formula>
    </cfRule>
    <cfRule type="cellIs" dxfId="0" priority="2097" operator="equal">
      <formula>0</formula>
    </cfRule>
    <cfRule type="cellIs" dxfId="0" priority="2098" operator="equal">
      <formula>0</formula>
    </cfRule>
    <cfRule type="cellIs" dxfId="0" priority="2099" operator="equal">
      <formula>0</formula>
    </cfRule>
    <cfRule type="cellIs" dxfId="0" priority="2100" operator="equal">
      <formula>0</formula>
    </cfRule>
    <cfRule type="cellIs" dxfId="0" priority="2101" operator="equal">
      <formula>0</formula>
    </cfRule>
    <cfRule type="cellIs" dxfId="0" priority="2102" operator="equal">
      <formula>0</formula>
    </cfRule>
    <cfRule type="cellIs" dxfId="0" priority="2103" operator="equal">
      <formula>0</formula>
    </cfRule>
    <cfRule type="cellIs" dxfId="0" priority="2104" operator="equal">
      <formula>0</formula>
    </cfRule>
    <cfRule type="cellIs" dxfId="0" priority="2105" operator="equal">
      <formula>0</formula>
    </cfRule>
    <cfRule type="cellIs" dxfId="0" priority="2106" operator="equal">
      <formula>0</formula>
    </cfRule>
    <cfRule type="cellIs" dxfId="0" priority="2107" operator="equal">
      <formula>0</formula>
    </cfRule>
    <cfRule type="cellIs" dxfId="0" priority="2108" operator="equal">
      <formula>0</formula>
    </cfRule>
    <cfRule type="cellIs" dxfId="0" priority="2109" operator="equal">
      <formula>0</formula>
    </cfRule>
    <cfRule type="cellIs" dxfId="0" priority="2110" operator="equal">
      <formula>0</formula>
    </cfRule>
    <cfRule type="cellIs" dxfId="0" priority="2111" operator="equal">
      <formula>0</formula>
    </cfRule>
    <cfRule type="cellIs" dxfId="0" priority="2112" operator="equal">
      <formula>0</formula>
    </cfRule>
    <cfRule type="cellIs" dxfId="0" priority="2113" operator="equal">
      <formula>0</formula>
    </cfRule>
    <cfRule type="cellIs" dxfId="0" priority="2114" operator="equal">
      <formula>0</formula>
    </cfRule>
    <cfRule type="cellIs" dxfId="0" priority="2115" operator="equal">
      <formula>0</formula>
    </cfRule>
    <cfRule type="cellIs" dxfId="0" priority="2116" operator="equal">
      <formula>0</formula>
    </cfRule>
    <cfRule type="cellIs" dxfId="0" priority="2117" operator="equal">
      <formula>0</formula>
    </cfRule>
    <cfRule type="cellIs" dxfId="0" priority="2118" operator="equal">
      <formula>0</formula>
    </cfRule>
    <cfRule type="cellIs" dxfId="0" priority="2119" operator="equal">
      <formula>0</formula>
    </cfRule>
    <cfRule type="cellIs" dxfId="0" priority="2120" operator="equal">
      <formula>0</formula>
    </cfRule>
    <cfRule type="cellIs" dxfId="0" priority="2121" operator="equal">
      <formula>0</formula>
    </cfRule>
    <cfRule type="cellIs" dxfId="0" priority="2122" operator="equal">
      <formula>0</formula>
    </cfRule>
    <cfRule type="cellIs" dxfId="0" priority="2123" operator="equal">
      <formula>0</formula>
    </cfRule>
    <cfRule type="cellIs" dxfId="0" priority="2124" operator="equal">
      <formula>0</formula>
    </cfRule>
    <cfRule type="cellIs" dxfId="0" priority="2125" operator="equal">
      <formula>0</formula>
    </cfRule>
    <cfRule type="cellIs" dxfId="0" priority="2126" operator="equal">
      <formula>0</formula>
    </cfRule>
    <cfRule type="cellIs" dxfId="0" priority="2127" operator="equal">
      <formula>0</formula>
    </cfRule>
    <cfRule type="cellIs" dxfId="0" priority="2128" operator="equal">
      <formula>0</formula>
    </cfRule>
    <cfRule type="cellIs" dxfId="0" priority="2129" operator="equal">
      <formula>0</formula>
    </cfRule>
    <cfRule type="cellIs" dxfId="0" priority="2130" operator="equal">
      <formula>0</formula>
    </cfRule>
    <cfRule type="cellIs" dxfId="0" priority="2131" operator="equal">
      <formula>0</formula>
    </cfRule>
    <cfRule type="cellIs" dxfId="0" priority="2132" operator="equal">
      <formula>0</formula>
    </cfRule>
    <cfRule type="cellIs" dxfId="0" priority="2133" operator="equal">
      <formula>0</formula>
    </cfRule>
    <cfRule type="cellIs" dxfId="0" priority="2134" operator="equal">
      <formula>0</formula>
    </cfRule>
    <cfRule type="cellIs" dxfId="0" priority="2135" operator="equal">
      <formula>0</formula>
    </cfRule>
    <cfRule type="cellIs" dxfId="0" priority="2136" operator="equal">
      <formula>0</formula>
    </cfRule>
    <cfRule type="cellIs" dxfId="0" priority="2137" operator="equal">
      <formula>0</formula>
    </cfRule>
    <cfRule type="cellIs" dxfId="0" priority="2138" operator="equal">
      <formula>0</formula>
    </cfRule>
    <cfRule type="cellIs" dxfId="0" priority="2139" operator="equal">
      <formula>0</formula>
    </cfRule>
    <cfRule type="cellIs" dxfId="0" priority="2140" operator="equal">
      <formula>0</formula>
    </cfRule>
    <cfRule type="cellIs" dxfId="0" priority="2141" operator="equal">
      <formula>0</formula>
    </cfRule>
    <cfRule type="cellIs" dxfId="0" priority="2142" operator="equal">
      <formula>0</formula>
    </cfRule>
    <cfRule type="cellIs" dxfId="0" priority="2143" operator="equal">
      <formula>0</formula>
    </cfRule>
    <cfRule type="cellIs" dxfId="0" priority="2144" operator="equal">
      <formula>0</formula>
    </cfRule>
    <cfRule type="cellIs" dxfId="0" priority="2145" operator="equal">
      <formula>0</formula>
    </cfRule>
    <cfRule type="cellIs" dxfId="0" priority="2146" operator="equal">
      <formula>0</formula>
    </cfRule>
    <cfRule type="cellIs" dxfId="0" priority="2147" operator="equal">
      <formula>0</formula>
    </cfRule>
    <cfRule type="cellIs" dxfId="0" priority="2148" operator="equal">
      <formula>0</formula>
    </cfRule>
    <cfRule type="cellIs" dxfId="0" priority="2149" operator="equal">
      <formula>0</formula>
    </cfRule>
    <cfRule type="cellIs" dxfId="0" priority="2150" operator="equal">
      <formula>0</formula>
    </cfRule>
    <cfRule type="cellIs" dxfId="0" priority="2151" operator="equal">
      <formula>0</formula>
    </cfRule>
    <cfRule type="cellIs" dxfId="0" priority="2152" operator="equal">
      <formula>0</formula>
    </cfRule>
    <cfRule type="cellIs" dxfId="0" priority="2153" operator="equal">
      <formula>0</formula>
    </cfRule>
    <cfRule type="cellIs" dxfId="0" priority="2154" operator="equal">
      <formula>0</formula>
    </cfRule>
    <cfRule type="cellIs" dxfId="0" priority="2155" operator="equal">
      <formula>0</formula>
    </cfRule>
    <cfRule type="cellIs" dxfId="0" priority="2156" operator="equal">
      <formula>0</formula>
    </cfRule>
    <cfRule type="cellIs" dxfId="0" priority="2157" operator="equal">
      <formula>0</formula>
    </cfRule>
    <cfRule type="cellIs" dxfId="0" priority="2158" operator="equal">
      <formula>0</formula>
    </cfRule>
    <cfRule type="cellIs" dxfId="0" priority="2159" operator="equal">
      <formula>0</formula>
    </cfRule>
    <cfRule type="cellIs" dxfId="0" priority="2160" operator="equal">
      <formula>0</formula>
    </cfRule>
    <cfRule type="cellIs" dxfId="0" priority="2161" operator="equal">
      <formula>0</formula>
    </cfRule>
    <cfRule type="cellIs" dxfId="0" priority="2162" operator="equal">
      <formula>0</formula>
    </cfRule>
    <cfRule type="cellIs" dxfId="0" priority="2163" operator="equal">
      <formula>0</formula>
    </cfRule>
    <cfRule type="cellIs" dxfId="0" priority="2164" operator="equal">
      <formula>0</formula>
    </cfRule>
    <cfRule type="cellIs" dxfId="0" priority="2165" operator="equal">
      <formula>0</formula>
    </cfRule>
    <cfRule type="cellIs" dxfId="0" priority="2166" operator="equal">
      <formula>0</formula>
    </cfRule>
    <cfRule type="cellIs" dxfId="0" priority="2167" operator="equal">
      <formula>0</formula>
    </cfRule>
    <cfRule type="cellIs" dxfId="0" priority="2168" operator="equal">
      <formula>0</formula>
    </cfRule>
    <cfRule type="cellIs" dxfId="0" priority="2169" operator="equal">
      <formula>0</formula>
    </cfRule>
    <cfRule type="cellIs" dxfId="0" priority="2170" operator="equal">
      <formula>0</formula>
    </cfRule>
    <cfRule type="cellIs" dxfId="0" priority="2171" operator="equal">
      <formula>0</formula>
    </cfRule>
    <cfRule type="cellIs" dxfId="0" priority="2172" operator="equal">
      <formula>0</formula>
    </cfRule>
    <cfRule type="cellIs" dxfId="0" priority="2173" operator="equal">
      <formula>0</formula>
    </cfRule>
    <cfRule type="cellIs" dxfId="0" priority="2174" operator="equal">
      <formula>0</formula>
    </cfRule>
    <cfRule type="cellIs" dxfId="0" priority="2175" operator="equal">
      <formula>0</formula>
    </cfRule>
    <cfRule type="cellIs" dxfId="0" priority="2176" operator="equal">
      <formula>0</formula>
    </cfRule>
    <cfRule type="cellIs" dxfId="0" priority="2177" operator="equal">
      <formula>0</formula>
    </cfRule>
    <cfRule type="cellIs" dxfId="0" priority="2178" operator="equal">
      <formula>0</formula>
    </cfRule>
    <cfRule type="cellIs" dxfId="0" priority="2179" operator="equal">
      <formula>0</formula>
    </cfRule>
    <cfRule type="cellIs" dxfId="0" priority="2180" operator="equal">
      <formula>0</formula>
    </cfRule>
    <cfRule type="cellIs" dxfId="0" priority="2181" operator="equal">
      <formula>0</formula>
    </cfRule>
    <cfRule type="cellIs" dxfId="0" priority="2182" operator="equal">
      <formula>0</formula>
    </cfRule>
    <cfRule type="cellIs" dxfId="0" priority="2183" operator="equal">
      <formula>0</formula>
    </cfRule>
    <cfRule type="cellIs" dxfId="0" priority="2184" operator="equal">
      <formula>0</formula>
    </cfRule>
    <cfRule type="cellIs" dxfId="0" priority="2185" operator="equal">
      <formula>0</formula>
    </cfRule>
    <cfRule type="cellIs" dxfId="0" priority="2186" operator="equal">
      <formula>0</formula>
    </cfRule>
    <cfRule type="cellIs" dxfId="0" priority="2187" operator="equal">
      <formula>0</formula>
    </cfRule>
    <cfRule type="cellIs" dxfId="0" priority="2188" operator="equal">
      <formula>0</formula>
    </cfRule>
    <cfRule type="cellIs" dxfId="0" priority="2189" operator="equal">
      <formula>0</formula>
    </cfRule>
    <cfRule type="cellIs" dxfId="0" priority="2190" operator="equal">
      <formula>0</formula>
    </cfRule>
    <cfRule type="cellIs" dxfId="0" priority="2191" operator="equal">
      <formula>0</formula>
    </cfRule>
    <cfRule type="cellIs" dxfId="0" priority="2192" operator="equal">
      <formula>0</formula>
    </cfRule>
    <cfRule type="cellIs" dxfId="0" priority="2193" operator="equal">
      <formula>0</formula>
    </cfRule>
    <cfRule type="cellIs" dxfId="0" priority="2194" operator="equal">
      <formula>0</formula>
    </cfRule>
    <cfRule type="cellIs" dxfId="0" priority="2195" operator="equal">
      <formula>0</formula>
    </cfRule>
    <cfRule type="cellIs" dxfId="0" priority="2196" operator="equal">
      <formula>0</formula>
    </cfRule>
    <cfRule type="cellIs" dxfId="0" priority="2197" operator="equal">
      <formula>0</formula>
    </cfRule>
    <cfRule type="cellIs" dxfId="0" priority="2198" operator="equal">
      <formula>0</formula>
    </cfRule>
    <cfRule type="cellIs" dxfId="0" priority="2199" operator="equal">
      <formula>0</formula>
    </cfRule>
    <cfRule type="cellIs" dxfId="0" priority="2200" operator="equal">
      <formula>0</formula>
    </cfRule>
    <cfRule type="cellIs" dxfId="0" priority="2201" operator="equal">
      <formula>0</formula>
    </cfRule>
    <cfRule type="cellIs" dxfId="0" priority="2202" operator="equal">
      <formula>0</formula>
    </cfRule>
    <cfRule type="cellIs" dxfId="0" priority="2203" operator="equal">
      <formula>0</formula>
    </cfRule>
    <cfRule type="cellIs" dxfId="0" priority="2204" operator="equal">
      <formula>0</formula>
    </cfRule>
    <cfRule type="cellIs" dxfId="0" priority="2205" operator="equal">
      <formula>0</formula>
    </cfRule>
    <cfRule type="cellIs" dxfId="0" priority="2206" operator="equal">
      <formula>0</formula>
    </cfRule>
    <cfRule type="cellIs" dxfId="0" priority="2207" operator="equal">
      <formula>0</formula>
    </cfRule>
    <cfRule type="cellIs" dxfId="0" priority="2208" operator="equal">
      <formula>0</formula>
    </cfRule>
    <cfRule type="cellIs" dxfId="0" priority="2209" operator="equal">
      <formula>0</formula>
    </cfRule>
    <cfRule type="cellIs" dxfId="0" priority="2210" operator="equal">
      <formula>0</formula>
    </cfRule>
    <cfRule type="cellIs" dxfId="0" priority="2211" operator="equal">
      <formula>0</formula>
    </cfRule>
    <cfRule type="cellIs" dxfId="0" priority="2212" operator="equal">
      <formula>0</formula>
    </cfRule>
    <cfRule type="cellIs" dxfId="0" priority="2213" operator="equal">
      <formula>0</formula>
    </cfRule>
    <cfRule type="cellIs" dxfId="0" priority="2214" operator="equal">
      <formula>0</formula>
    </cfRule>
    <cfRule type="cellIs" dxfId="0" priority="2215" operator="equal">
      <formula>0</formula>
    </cfRule>
    <cfRule type="cellIs" dxfId="0" priority="2216" operator="equal">
      <formula>0</formula>
    </cfRule>
    <cfRule type="cellIs" dxfId="0" priority="2217" operator="equal">
      <formula>0</formula>
    </cfRule>
    <cfRule type="cellIs" dxfId="0" priority="2218" operator="equal">
      <formula>0</formula>
    </cfRule>
    <cfRule type="cellIs" dxfId="0" priority="2219" operator="equal">
      <formula>0</formula>
    </cfRule>
    <cfRule type="cellIs" dxfId="0" priority="2220" operator="equal">
      <formula>0</formula>
    </cfRule>
    <cfRule type="cellIs" dxfId="0" priority="2221" operator="equal">
      <formula>0</formula>
    </cfRule>
    <cfRule type="cellIs" dxfId="0" priority="2222" operator="equal">
      <formula>0</formula>
    </cfRule>
    <cfRule type="cellIs" dxfId="0" priority="2223" operator="equal">
      <formula>0</formula>
    </cfRule>
    <cfRule type="cellIs" dxfId="0" priority="2224" operator="equal">
      <formula>0</formula>
    </cfRule>
    <cfRule type="cellIs" dxfId="0" priority="2225" operator="equal">
      <formula>0</formula>
    </cfRule>
    <cfRule type="cellIs" dxfId="0" priority="2226" operator="equal">
      <formula>0</formula>
    </cfRule>
    <cfRule type="cellIs" dxfId="0" priority="2227" operator="equal">
      <formula>0</formula>
    </cfRule>
    <cfRule type="cellIs" dxfId="0" priority="2228" operator="equal">
      <formula>0</formula>
    </cfRule>
    <cfRule type="cellIs" dxfId="0" priority="2229" operator="equal">
      <formula>0</formula>
    </cfRule>
    <cfRule type="cellIs" dxfId="0" priority="2230" operator="equal">
      <formula>0</formula>
    </cfRule>
    <cfRule type="cellIs" dxfId="0" priority="2231" operator="equal">
      <formula>0</formula>
    </cfRule>
    <cfRule type="cellIs" dxfId="0" priority="2232" operator="equal">
      <formula>0</formula>
    </cfRule>
    <cfRule type="cellIs" dxfId="0" priority="2233" operator="equal">
      <formula>0</formula>
    </cfRule>
    <cfRule type="cellIs" dxfId="0" priority="2234" operator="equal">
      <formula>0</formula>
    </cfRule>
    <cfRule type="cellIs" dxfId="0" priority="2235" operator="equal">
      <formula>0</formula>
    </cfRule>
    <cfRule type="cellIs" dxfId="0" priority="2236" operator="equal">
      <formula>0</formula>
    </cfRule>
    <cfRule type="cellIs" dxfId="0" priority="2237" operator="equal">
      <formula>0</formula>
    </cfRule>
    <cfRule type="cellIs" dxfId="0" priority="2238" operator="equal">
      <formula>0</formula>
    </cfRule>
    <cfRule type="cellIs" dxfId="0" priority="2239" operator="equal">
      <formula>0</formula>
    </cfRule>
    <cfRule type="cellIs" dxfId="0" priority="2240" operator="equal">
      <formula>0</formula>
    </cfRule>
    <cfRule type="cellIs" dxfId="0" priority="2241" operator="equal">
      <formula>0</formula>
    </cfRule>
    <cfRule type="cellIs" dxfId="0" priority="2242" operator="equal">
      <formula>0</formula>
    </cfRule>
    <cfRule type="cellIs" dxfId="0" priority="2243" operator="equal">
      <formula>0</formula>
    </cfRule>
    <cfRule type="cellIs" dxfId="0" priority="2244" operator="equal">
      <formula>0</formula>
    </cfRule>
    <cfRule type="cellIs" dxfId="0" priority="2245" operator="equal">
      <formula>0</formula>
    </cfRule>
    <cfRule type="cellIs" dxfId="0" priority="2246" operator="equal">
      <formula>0</formula>
    </cfRule>
    <cfRule type="cellIs" dxfId="0" priority="2247" operator="equal">
      <formula>0</formula>
    </cfRule>
    <cfRule type="cellIs" dxfId="0" priority="2248" operator="equal">
      <formula>0</formula>
    </cfRule>
    <cfRule type="cellIs" dxfId="0" priority="2249" operator="equal">
      <formula>0</formula>
    </cfRule>
    <cfRule type="cellIs" dxfId="0" priority="2250" operator="equal">
      <formula>0</formula>
    </cfRule>
    <cfRule type="cellIs" dxfId="0" priority="2251" operator="equal">
      <formula>0</formula>
    </cfRule>
    <cfRule type="cellIs" dxfId="0" priority="2252" operator="equal">
      <formula>0</formula>
    </cfRule>
    <cfRule type="cellIs" dxfId="0" priority="2253" operator="equal">
      <formula>0</formula>
    </cfRule>
    <cfRule type="cellIs" dxfId="0" priority="2254" operator="equal">
      <formula>0</formula>
    </cfRule>
    <cfRule type="cellIs" dxfId="0" priority="2255" operator="equal">
      <formula>0</formula>
    </cfRule>
    <cfRule type="cellIs" dxfId="0" priority="2256" operator="equal">
      <formula>0</formula>
    </cfRule>
    <cfRule type="cellIs" dxfId="0" priority="2257" operator="equal">
      <formula>0</formula>
    </cfRule>
    <cfRule type="cellIs" dxfId="0" priority="2258" operator="equal">
      <formula>0</formula>
    </cfRule>
    <cfRule type="cellIs" dxfId="0" priority="2259" operator="equal">
      <formula>0</formula>
    </cfRule>
    <cfRule type="cellIs" dxfId="0" priority="2260" operator="equal">
      <formula>0</formula>
    </cfRule>
    <cfRule type="cellIs" dxfId="0" priority="2261" operator="equal">
      <formula>0</formula>
    </cfRule>
    <cfRule type="cellIs" dxfId="0" priority="2262" operator="equal">
      <formula>0</formula>
    </cfRule>
    <cfRule type="cellIs" dxfId="0" priority="2263" operator="equal">
      <formula>0</formula>
    </cfRule>
    <cfRule type="cellIs" dxfId="0" priority="2264" operator="equal">
      <formula>0</formula>
    </cfRule>
    <cfRule type="cellIs" dxfId="0" priority="2265" operator="equal">
      <formula>0</formula>
    </cfRule>
    <cfRule type="cellIs" dxfId="0" priority="2266" operator="equal">
      <formula>0</formula>
    </cfRule>
    <cfRule type="cellIs" dxfId="0" priority="2267" operator="equal">
      <formula>0</formula>
    </cfRule>
    <cfRule type="cellIs" dxfId="0" priority="2268" operator="equal">
      <formula>0</formula>
    </cfRule>
    <cfRule type="cellIs" dxfId="0" priority="2269" operator="equal">
      <formula>0</formula>
    </cfRule>
    <cfRule type="cellIs" dxfId="0" priority="2270" operator="equal">
      <formula>0</formula>
    </cfRule>
    <cfRule type="cellIs" dxfId="0" priority="2271" operator="equal">
      <formula>0</formula>
    </cfRule>
    <cfRule type="cellIs" dxfId="0" priority="2272" operator="equal">
      <formula>0</formula>
    </cfRule>
    <cfRule type="cellIs" dxfId="0" priority="2273" operator="equal">
      <formula>0</formula>
    </cfRule>
    <cfRule type="cellIs" dxfId="0" priority="2274" operator="equal">
      <formula>0</formula>
    </cfRule>
    <cfRule type="cellIs" dxfId="0" priority="2275" operator="equal">
      <formula>0</formula>
    </cfRule>
    <cfRule type="cellIs" dxfId="0" priority="2276" operator="equal">
      <formula>0</formula>
    </cfRule>
    <cfRule type="cellIs" dxfId="0" priority="2277" operator="equal">
      <formula>0</formula>
    </cfRule>
    <cfRule type="cellIs" dxfId="0" priority="2278" operator="equal">
      <formula>0</formula>
    </cfRule>
    <cfRule type="cellIs" dxfId="0" priority="2279" operator="equal">
      <formula>0</formula>
    </cfRule>
    <cfRule type="cellIs" dxfId="0" priority="2280" operator="equal">
      <formula>0</formula>
    </cfRule>
    <cfRule type="cellIs" dxfId="0" priority="2281" operator="equal">
      <formula>0</formula>
    </cfRule>
    <cfRule type="cellIs" dxfId="0" priority="2282" operator="equal">
      <formula>0</formula>
    </cfRule>
    <cfRule type="cellIs" dxfId="0" priority="2283" operator="equal">
      <formula>0</formula>
    </cfRule>
    <cfRule type="cellIs" dxfId="0" priority="2284" operator="equal">
      <formula>0</formula>
    </cfRule>
    <cfRule type="cellIs" dxfId="0" priority="2285" operator="equal">
      <formula>0</formula>
    </cfRule>
    <cfRule type="cellIs" dxfId="0" priority="2286" operator="equal">
      <formula>0</formula>
    </cfRule>
    <cfRule type="cellIs" dxfId="0" priority="2287" operator="equal">
      <formula>0</formula>
    </cfRule>
    <cfRule type="cellIs" dxfId="0" priority="2288" operator="equal">
      <formula>0</formula>
    </cfRule>
    <cfRule type="cellIs" dxfId="0" priority="2289" operator="equal">
      <formula>0</formula>
    </cfRule>
    <cfRule type="cellIs" dxfId="0" priority="2290" operator="equal">
      <formula>0</formula>
    </cfRule>
    <cfRule type="cellIs" dxfId="0" priority="2291" operator="equal">
      <formula>0</formula>
    </cfRule>
    <cfRule type="cellIs" dxfId="0" priority="2292" operator="equal">
      <formula>0</formula>
    </cfRule>
    <cfRule type="cellIs" dxfId="0" priority="2293" operator="equal">
      <formula>0</formula>
    </cfRule>
    <cfRule type="cellIs" dxfId="0" priority="2294" operator="equal">
      <formula>0</formula>
    </cfRule>
    <cfRule type="cellIs" dxfId="0" priority="2295" operator="equal">
      <formula>0</formula>
    </cfRule>
    <cfRule type="cellIs" dxfId="0" priority="2296" operator="equal">
      <formula>0</formula>
    </cfRule>
    <cfRule type="cellIs" dxfId="0" priority="2297" operator="equal">
      <formula>0</formula>
    </cfRule>
    <cfRule type="cellIs" dxfId="0" priority="2298" operator="equal">
      <formula>0</formula>
    </cfRule>
    <cfRule type="cellIs" dxfId="0" priority="2299" operator="equal">
      <formula>0</formula>
    </cfRule>
    <cfRule type="cellIs" dxfId="0" priority="2300" operator="equal">
      <formula>0</formula>
    </cfRule>
    <cfRule type="cellIs" dxfId="0" priority="2301" operator="equal">
      <formula>0</formula>
    </cfRule>
    <cfRule type="cellIs" dxfId="0" priority="2302" operator="equal">
      <formula>0</formula>
    </cfRule>
    <cfRule type="cellIs" dxfId="0" priority="2303" operator="equal">
      <formula>0</formula>
    </cfRule>
    <cfRule type="cellIs" dxfId="0" priority="2304" operator="equal">
      <formula>0</formula>
    </cfRule>
    <cfRule type="cellIs" dxfId="0" priority="2305" operator="equal">
      <formula>0</formula>
    </cfRule>
    <cfRule type="cellIs" dxfId="0" priority="2306" operator="equal">
      <formula>0</formula>
    </cfRule>
    <cfRule type="cellIs" dxfId="0" priority="2307" operator="equal">
      <formula>0</formula>
    </cfRule>
    <cfRule type="cellIs" dxfId="0" priority="2308" operator="equal">
      <formula>0</formula>
    </cfRule>
    <cfRule type="cellIs" dxfId="0" priority="2309" operator="equal">
      <formula>0</formula>
    </cfRule>
    <cfRule type="cellIs" dxfId="0" priority="2310" operator="equal">
      <formula>0</formula>
    </cfRule>
    <cfRule type="cellIs" dxfId="0" priority="2311" operator="equal">
      <formula>0</formula>
    </cfRule>
    <cfRule type="cellIs" dxfId="0" priority="2312" operator="equal">
      <formula>0</formula>
    </cfRule>
    <cfRule type="cellIs" dxfId="0" priority="2313" operator="equal">
      <formula>0</formula>
    </cfRule>
    <cfRule type="cellIs" dxfId="0" priority="2314" operator="equal">
      <formula>0</formula>
    </cfRule>
    <cfRule type="cellIs" dxfId="0" priority="2315" operator="equal">
      <formula>0</formula>
    </cfRule>
    <cfRule type="cellIs" dxfId="0" priority="2316" operator="equal">
      <formula>0</formula>
    </cfRule>
    <cfRule type="cellIs" dxfId="0" priority="2317" operator="equal">
      <formula>0</formula>
    </cfRule>
    <cfRule type="cellIs" dxfId="0" priority="2318" operator="equal">
      <formula>0</formula>
    </cfRule>
    <cfRule type="cellIs" dxfId="0" priority="2319" operator="equal">
      <formula>0</formula>
    </cfRule>
    <cfRule type="cellIs" dxfId="0" priority="2320" operator="equal">
      <formula>0</formula>
    </cfRule>
    <cfRule type="cellIs" dxfId="0" priority="2321" operator="equal">
      <formula>0</formula>
    </cfRule>
    <cfRule type="cellIs" dxfId="0" priority="2322" operator="equal">
      <formula>0</formula>
    </cfRule>
    <cfRule type="cellIs" dxfId="0" priority="2323" operator="equal">
      <formula>0</formula>
    </cfRule>
    <cfRule type="cellIs" dxfId="0" priority="2324" operator="equal">
      <formula>0</formula>
    </cfRule>
    <cfRule type="cellIs" dxfId="0" priority="2325" operator="equal">
      <formula>0</formula>
    </cfRule>
    <cfRule type="cellIs" dxfId="0" priority="2326" operator="equal">
      <formula>0</formula>
    </cfRule>
    <cfRule type="cellIs" dxfId="0" priority="2327" operator="equal">
      <formula>0</formula>
    </cfRule>
    <cfRule type="cellIs" dxfId="0" priority="2328" operator="equal">
      <formula>0</formula>
    </cfRule>
    <cfRule type="cellIs" dxfId="0" priority="2329" operator="equal">
      <formula>0</formula>
    </cfRule>
    <cfRule type="cellIs" dxfId="0" priority="2330" operator="equal">
      <formula>0</formula>
    </cfRule>
    <cfRule type="cellIs" dxfId="0" priority="2331" operator="equal">
      <formula>0</formula>
    </cfRule>
    <cfRule type="cellIs" dxfId="0" priority="2332" operator="equal">
      <formula>0</formula>
    </cfRule>
    <cfRule type="cellIs" dxfId="0" priority="2333" operator="equal">
      <formula>0</formula>
    </cfRule>
    <cfRule type="cellIs" dxfId="0" priority="2334" operator="equal">
      <formula>0</formula>
    </cfRule>
    <cfRule type="cellIs" dxfId="0" priority="2335" operator="equal">
      <formula>0</formula>
    </cfRule>
    <cfRule type="cellIs" dxfId="0" priority="2336" operator="equal">
      <formula>0</formula>
    </cfRule>
    <cfRule type="cellIs" dxfId="0" priority="2337" operator="equal">
      <formula>0</formula>
    </cfRule>
    <cfRule type="cellIs" dxfId="0" priority="2338" operator="equal">
      <formula>0</formula>
    </cfRule>
    <cfRule type="cellIs" dxfId="0" priority="2339" operator="equal">
      <formula>0</formula>
    </cfRule>
    <cfRule type="cellIs" dxfId="0" priority="2340" operator="equal">
      <formula>0</formula>
    </cfRule>
    <cfRule type="cellIs" dxfId="0" priority="2341" operator="equal">
      <formula>0</formula>
    </cfRule>
    <cfRule type="cellIs" dxfId="0" priority="2342" operator="equal">
      <formula>0</formula>
    </cfRule>
    <cfRule type="cellIs" dxfId="0" priority="2343" operator="equal">
      <formula>0</formula>
    </cfRule>
    <cfRule type="cellIs" dxfId="0" priority="2344" operator="equal">
      <formula>0</formula>
    </cfRule>
    <cfRule type="cellIs" dxfId="0" priority="2345" operator="equal">
      <formula>0</formula>
    </cfRule>
    <cfRule type="cellIs" dxfId="0" priority="2346" operator="equal">
      <formula>0</formula>
    </cfRule>
    <cfRule type="cellIs" dxfId="0" priority="2347" operator="equal">
      <formula>0</formula>
    </cfRule>
    <cfRule type="cellIs" dxfId="0" priority="2348" operator="equal">
      <formula>0</formula>
    </cfRule>
    <cfRule type="cellIs" dxfId="0" priority="2349" operator="equal">
      <formula>0</formula>
    </cfRule>
    <cfRule type="cellIs" dxfId="0" priority="2350" operator="equal">
      <formula>0</formula>
    </cfRule>
    <cfRule type="cellIs" dxfId="0" priority="2351" operator="equal">
      <formula>0</formula>
    </cfRule>
    <cfRule type="cellIs" dxfId="0" priority="2352" operator="equal">
      <formula>0</formula>
    </cfRule>
    <cfRule type="cellIs" dxfId="0" priority="2353" operator="equal">
      <formula>0</formula>
    </cfRule>
    <cfRule type="cellIs" dxfId="0" priority="2354" operator="equal">
      <formula>0</formula>
    </cfRule>
    <cfRule type="cellIs" dxfId="0" priority="2355" operator="equal">
      <formula>0</formula>
    </cfRule>
    <cfRule type="cellIs" dxfId="0" priority="2356" operator="equal">
      <formula>0</formula>
    </cfRule>
    <cfRule type="cellIs" dxfId="0" priority="2357" operator="equal">
      <formula>0</formula>
    </cfRule>
    <cfRule type="cellIs" dxfId="0" priority="2358" operator="equal">
      <formula>0</formula>
    </cfRule>
    <cfRule type="cellIs" dxfId="0" priority="2359" operator="equal">
      <formula>0</formula>
    </cfRule>
    <cfRule type="cellIs" dxfId="0" priority="2360" operator="equal">
      <formula>0</formula>
    </cfRule>
    <cfRule type="cellIs" dxfId="0" priority="2361" operator="equal">
      <formula>0</formula>
    </cfRule>
    <cfRule type="cellIs" dxfId="0" priority="2362" operator="equal">
      <formula>0</formula>
    </cfRule>
    <cfRule type="cellIs" dxfId="0" priority="2363" operator="equal">
      <formula>0</formula>
    </cfRule>
    <cfRule type="cellIs" dxfId="0" priority="2364" operator="equal">
      <formula>0</formula>
    </cfRule>
    <cfRule type="cellIs" dxfId="0" priority="2365" operator="equal">
      <formula>0</formula>
    </cfRule>
    <cfRule type="cellIs" dxfId="0" priority="2366" operator="equal">
      <formula>0</formula>
    </cfRule>
    <cfRule type="cellIs" dxfId="0" priority="2367" operator="equal">
      <formula>0</formula>
    </cfRule>
    <cfRule type="cellIs" dxfId="0" priority="2368" operator="equal">
      <formula>0</formula>
    </cfRule>
    <cfRule type="cellIs" dxfId="0" priority="2369" operator="equal">
      <formula>0</formula>
    </cfRule>
    <cfRule type="cellIs" dxfId="0" priority="2370" operator="equal">
      <formula>0</formula>
    </cfRule>
    <cfRule type="cellIs" dxfId="0" priority="2371" operator="equal">
      <formula>0</formula>
    </cfRule>
    <cfRule type="cellIs" dxfId="0" priority="2372" operator="equal">
      <formula>0</formula>
    </cfRule>
    <cfRule type="cellIs" dxfId="0" priority="2373" operator="equal">
      <formula>0</formula>
    </cfRule>
    <cfRule type="cellIs" dxfId="0" priority="2374" operator="equal">
      <formula>0</formula>
    </cfRule>
    <cfRule type="cellIs" dxfId="0" priority="2375" operator="equal">
      <formula>0</formula>
    </cfRule>
    <cfRule type="cellIs" dxfId="0" priority="2376" operator="equal">
      <formula>0</formula>
    </cfRule>
    <cfRule type="cellIs" dxfId="0" priority="2377" operator="equal">
      <formula>0</formula>
    </cfRule>
    <cfRule type="cellIs" dxfId="0" priority="2378" operator="equal">
      <formula>0</formula>
    </cfRule>
    <cfRule type="cellIs" dxfId="0" priority="2379" operator="equal">
      <formula>0</formula>
    </cfRule>
    <cfRule type="cellIs" dxfId="0" priority="2380" operator="equal">
      <formula>0</formula>
    </cfRule>
    <cfRule type="cellIs" dxfId="0" priority="2381" operator="equal">
      <formula>0</formula>
    </cfRule>
    <cfRule type="cellIs" dxfId="0" priority="2382" operator="equal">
      <formula>0</formula>
    </cfRule>
    <cfRule type="cellIs" dxfId="0" priority="2383" operator="equal">
      <formula>0</formula>
    </cfRule>
    <cfRule type="cellIs" dxfId="0" priority="2384" operator="equal">
      <formula>0</formula>
    </cfRule>
    <cfRule type="cellIs" dxfId="0" priority="2385" operator="equal">
      <formula>0</formula>
    </cfRule>
    <cfRule type="cellIs" dxfId="0" priority="2386" operator="equal">
      <formula>0</formula>
    </cfRule>
    <cfRule type="cellIs" dxfId="0" priority="2387" operator="equal">
      <formula>0</formula>
    </cfRule>
    <cfRule type="cellIs" dxfId="0" priority="2388" operator="equal">
      <formula>0</formula>
    </cfRule>
    <cfRule type="cellIs" dxfId="0" priority="2389" operator="equal">
      <formula>0</formula>
    </cfRule>
    <cfRule type="cellIs" dxfId="0" priority="2390" operator="equal">
      <formula>0</formula>
    </cfRule>
    <cfRule type="cellIs" dxfId="0" priority="2391" operator="equal">
      <formula>0</formula>
    </cfRule>
    <cfRule type="cellIs" dxfId="0" priority="2392" operator="equal">
      <formula>0</formula>
    </cfRule>
    <cfRule type="cellIs" dxfId="0" priority="2393" operator="equal">
      <formula>0</formula>
    </cfRule>
    <cfRule type="cellIs" dxfId="0" priority="2394" operator="equal">
      <formula>0</formula>
    </cfRule>
    <cfRule type="cellIs" dxfId="0" priority="2395" operator="equal">
      <formula>0</formula>
    </cfRule>
    <cfRule type="cellIs" dxfId="0" priority="2396" operator="equal">
      <formula>0</formula>
    </cfRule>
    <cfRule type="cellIs" dxfId="0" priority="2397" operator="equal">
      <formula>0</formula>
    </cfRule>
    <cfRule type="cellIs" dxfId="0" priority="2398" operator="equal">
      <formula>0</formula>
    </cfRule>
    <cfRule type="cellIs" dxfId="0" priority="2399" operator="equal">
      <formula>0</formula>
    </cfRule>
    <cfRule type="cellIs" dxfId="0" priority="2400" operator="equal">
      <formula>0</formula>
    </cfRule>
  </conditionalFormatting>
  <conditionalFormatting sqref="D54 D56">
    <cfRule type="cellIs" dxfId="0" priority="30286" operator="equal">
      <formula>0</formula>
    </cfRule>
  </conditionalFormatting>
  <conditionalFormatting sqref="D66 D78 D74:D75">
    <cfRule type="cellIs" dxfId="0" priority="30244" operator="equal">
      <formula>0</formula>
    </cfRule>
  </conditionalFormatting>
  <conditionalFormatting sqref="D246:D247 D251:D253 D256">
    <cfRule type="cellIs" dxfId="0" priority="29190" operator="equal">
      <formula>0</formula>
    </cfRule>
    <cfRule type="cellIs" dxfId="0" priority="29191" operator="equal">
      <formula>0</formula>
    </cfRule>
    <cfRule type="cellIs" dxfId="0" priority="29192" operator="equal">
      <formula>0</formula>
    </cfRule>
    <cfRule type="cellIs" dxfId="0" priority="29193" operator="equal">
      <formula>0</formula>
    </cfRule>
  </conditionalFormatting>
  <conditionalFormatting sqref="D302:D305 D307:D319 D321:D325">
    <cfRule type="cellIs" dxfId="0" priority="29050" operator="equal">
      <formula>0</formula>
    </cfRule>
    <cfRule type="cellIs" dxfId="0" priority="29064" operator="equal">
      <formula>0</formula>
    </cfRule>
    <cfRule type="cellIs" dxfId="0" priority="29078" operator="equal">
      <formula>0</formula>
    </cfRule>
    <cfRule type="cellIs" dxfId="0" priority="29092" operator="equal">
      <formula>0</formula>
    </cfRule>
  </conditionalFormatting>
  <conditionalFormatting sqref="D328:D330 D342:D343 D337 D355 D353 D350:D351 D388:D389 D392 D410 D407 D402:D404 D430:D433 D420:D421 D425:D426 D437 D440 D525 D537:D538 D529 D517 D531:D533 D621:D625 D616">
    <cfRule type="cellIs" dxfId="0" priority="28997" operator="equal">
      <formula>0</formula>
    </cfRule>
    <cfRule type="cellIs" dxfId="0" priority="28998" operator="equal">
      <formula>0</formula>
    </cfRule>
    <cfRule type="cellIs" dxfId="0" priority="28999" operator="equal">
      <formula>0</formula>
    </cfRule>
    <cfRule type="cellIs" dxfId="0" priority="29000" operator="equal">
      <formula>0</formula>
    </cfRule>
    <cfRule type="cellIs" dxfId="0" priority="29001" operator="equal">
      <formula>0</formula>
    </cfRule>
    <cfRule type="cellIs" dxfId="0" priority="29002" operator="equal">
      <formula>0</formula>
    </cfRule>
    <cfRule type="cellIs" dxfId="0" priority="29003" operator="equal">
      <formula>0</formula>
    </cfRule>
    <cfRule type="cellIs" dxfId="0" priority="29004" operator="equal">
      <formula>0</formula>
    </cfRule>
  </conditionalFormatting>
  <conditionalFormatting sqref="D337 D342:D343">
    <cfRule type="cellIs" dxfId="0" priority="28957" operator="equal">
      <formula>0</formula>
    </cfRule>
    <cfRule type="cellIs" dxfId="0" priority="28958" operator="equal">
      <formula>0</formula>
    </cfRule>
    <cfRule type="cellIs" dxfId="0" priority="28959" operator="equal">
      <formula>0</formula>
    </cfRule>
    <cfRule type="cellIs" dxfId="0" priority="28960" operator="equal">
      <formula>0</formula>
    </cfRule>
    <cfRule type="cellIs" dxfId="0" priority="28961" operator="equal">
      <formula>0</formula>
    </cfRule>
    <cfRule type="cellIs" dxfId="0" priority="28962" operator="equal">
      <formula>0</formula>
    </cfRule>
    <cfRule type="cellIs" dxfId="0" priority="28963" operator="equal">
      <formula>0</formula>
    </cfRule>
    <cfRule type="cellIs" dxfId="0" priority="28964" operator="equal">
      <formula>0</formula>
    </cfRule>
  </conditionalFormatting>
  <conditionalFormatting sqref="D359:D372 D375:D376 D387">
    <cfRule type="cellIs" dxfId="0" priority="28861" operator="equal">
      <formula>0</formula>
    </cfRule>
    <cfRule type="cellIs" dxfId="0" priority="28862" operator="equal">
      <formula>0</formula>
    </cfRule>
    <cfRule type="cellIs" dxfId="0" priority="28863" operator="equal">
      <formula>0</formula>
    </cfRule>
    <cfRule type="cellIs" dxfId="0" priority="28864" operator="equal">
      <formula>0</formula>
    </cfRule>
    <cfRule type="cellIs" dxfId="0" priority="28865" operator="equal">
      <formula>0</formula>
    </cfRule>
    <cfRule type="cellIs" dxfId="0" priority="28866" operator="equal">
      <formula>0</formula>
    </cfRule>
    <cfRule type="cellIs" dxfId="0" priority="28867" operator="equal">
      <formula>0</formula>
    </cfRule>
    <cfRule type="cellIs" dxfId="0" priority="28868" operator="equal">
      <formula>0</formula>
    </cfRule>
  </conditionalFormatting>
  <conditionalFormatting sqref="D414 D419">
    <cfRule type="cellIs" dxfId="0" priority="26185" operator="equal">
      <formula>0</formula>
    </cfRule>
    <cfRule type="cellIs" dxfId="0" priority="26186" operator="equal">
      <formula>0</formula>
    </cfRule>
    <cfRule type="cellIs" dxfId="0" priority="26187" operator="equal">
      <formula>0</formula>
    </cfRule>
    <cfRule type="cellIs" dxfId="0" priority="26188" operator="equal">
      <formula>0</formula>
    </cfRule>
    <cfRule type="cellIs" dxfId="0" priority="26189" operator="equal">
      <formula>0</formula>
    </cfRule>
    <cfRule type="cellIs" dxfId="0" priority="26190" operator="equal">
      <formula>0</formula>
    </cfRule>
    <cfRule type="cellIs" dxfId="0" priority="26191" operator="equal">
      <formula>0</formula>
    </cfRule>
    <cfRule type="cellIs" dxfId="0" priority="26192" operator="equal">
      <formula>0</formula>
    </cfRule>
    <cfRule type="cellIs" dxfId="0" priority="26193" operator="equal">
      <formula>0</formula>
    </cfRule>
    <cfRule type="cellIs" dxfId="0" priority="26194" operator="equal">
      <formula>0</formula>
    </cfRule>
    <cfRule type="cellIs" dxfId="0" priority="26195" operator="equal">
      <formula>0</formula>
    </cfRule>
    <cfRule type="cellIs" dxfId="0" priority="26196" operator="equal">
      <formula>0</formula>
    </cfRule>
    <cfRule type="cellIs" dxfId="0" priority="26197" operator="equal">
      <formula>0</formula>
    </cfRule>
    <cfRule type="cellIs" dxfId="0" priority="26198" operator="equal">
      <formula>0</formula>
    </cfRule>
    <cfRule type="cellIs" dxfId="0" priority="26199" operator="equal">
      <formula>0</formula>
    </cfRule>
    <cfRule type="cellIs" dxfId="0" priority="26200" operator="equal">
      <formula>0</formula>
    </cfRule>
    <cfRule type="cellIs" dxfId="0" priority="26201" operator="equal">
      <formula>0</formula>
    </cfRule>
    <cfRule type="cellIs" dxfId="0" priority="26202" operator="equal">
      <formula>0</formula>
    </cfRule>
    <cfRule type="cellIs" dxfId="0" priority="26203" operator="equal">
      <formula>0</formula>
    </cfRule>
    <cfRule type="cellIs" dxfId="0" priority="26204" operator="equal">
      <formula>0</formula>
    </cfRule>
    <cfRule type="cellIs" dxfId="0" priority="26205" operator="equal">
      <formula>0</formula>
    </cfRule>
    <cfRule type="cellIs" dxfId="0" priority="26206" operator="equal">
      <formula>0</formula>
    </cfRule>
    <cfRule type="cellIs" dxfId="0" priority="26207" operator="equal">
      <formula>0</formula>
    </cfRule>
    <cfRule type="cellIs" dxfId="0" priority="26208" operator="equal">
      <formula>0</formula>
    </cfRule>
    <cfRule type="cellIs" dxfId="0" priority="26209" operator="equal">
      <formula>0</formula>
    </cfRule>
    <cfRule type="cellIs" dxfId="0" priority="26210" operator="equal">
      <formula>0</formula>
    </cfRule>
    <cfRule type="cellIs" dxfId="0" priority="26211" operator="equal">
      <formula>0</formula>
    </cfRule>
    <cfRule type="cellIs" dxfId="0" priority="26212" operator="equal">
      <formula>0</formula>
    </cfRule>
    <cfRule type="cellIs" dxfId="0" priority="26213" operator="equal">
      <formula>0</formula>
    </cfRule>
    <cfRule type="cellIs" dxfId="0" priority="26214" operator="equal">
      <formula>0</formula>
    </cfRule>
    <cfRule type="cellIs" dxfId="0" priority="26215" operator="equal">
      <formula>0</formula>
    </cfRule>
    <cfRule type="cellIs" dxfId="0" priority="26216" operator="equal">
      <formula>0</formula>
    </cfRule>
    <cfRule type="cellIs" dxfId="0" priority="26217" operator="equal">
      <formula>0</formula>
    </cfRule>
    <cfRule type="cellIs" dxfId="0" priority="26218" operator="equal">
      <formula>0</formula>
    </cfRule>
    <cfRule type="cellIs" dxfId="0" priority="26219" operator="equal">
      <formula>0</formula>
    </cfRule>
    <cfRule type="cellIs" dxfId="0" priority="26220" operator="equal">
      <formula>0</formula>
    </cfRule>
    <cfRule type="cellIs" dxfId="0" priority="26221" operator="equal">
      <formula>0</formula>
    </cfRule>
    <cfRule type="cellIs" dxfId="0" priority="26222" operator="equal">
      <formula>0</formula>
    </cfRule>
    <cfRule type="cellIs" dxfId="0" priority="26223" operator="equal">
      <formula>0</formula>
    </cfRule>
    <cfRule type="cellIs" dxfId="0" priority="26224" operator="equal">
      <formula>0</formula>
    </cfRule>
    <cfRule type="cellIs" dxfId="0" priority="26225" operator="equal">
      <formula>0</formula>
    </cfRule>
    <cfRule type="cellIs" dxfId="0" priority="26226" operator="equal">
      <formula>0</formula>
    </cfRule>
    <cfRule type="cellIs" dxfId="0" priority="26227" operator="equal">
      <formula>0</formula>
    </cfRule>
    <cfRule type="cellIs" dxfId="0" priority="26228" operator="equal">
      <formula>0</formula>
    </cfRule>
    <cfRule type="cellIs" dxfId="0" priority="26229" operator="equal">
      <formula>0</formula>
    </cfRule>
    <cfRule type="cellIs" dxfId="0" priority="26230" operator="equal">
      <formula>0</formula>
    </cfRule>
    <cfRule type="cellIs" dxfId="0" priority="26231" operator="equal">
      <formula>0</formula>
    </cfRule>
    <cfRule type="cellIs" dxfId="0" priority="26232" operator="equal">
      <formula>0</formula>
    </cfRule>
    <cfRule type="cellIs" dxfId="0" priority="26233" operator="equal">
      <formula>0</formula>
    </cfRule>
    <cfRule type="cellIs" dxfId="0" priority="26234" operator="equal">
      <formula>0</formula>
    </cfRule>
    <cfRule type="cellIs" dxfId="0" priority="26235" operator="equal">
      <formula>0</formula>
    </cfRule>
    <cfRule type="cellIs" dxfId="0" priority="26236" operator="equal">
      <formula>0</formula>
    </cfRule>
    <cfRule type="cellIs" dxfId="0" priority="26237" operator="equal">
      <formula>0</formula>
    </cfRule>
    <cfRule type="cellIs" dxfId="0" priority="26238" operator="equal">
      <formula>0</formula>
    </cfRule>
    <cfRule type="cellIs" dxfId="0" priority="26239" operator="equal">
      <formula>0</formula>
    </cfRule>
    <cfRule type="cellIs" dxfId="0" priority="26240" operator="equal">
      <formula>0</formula>
    </cfRule>
    <cfRule type="cellIs" dxfId="0" priority="26241" operator="equal">
      <formula>0</formula>
    </cfRule>
    <cfRule type="cellIs" dxfId="0" priority="26242" operator="equal">
      <formula>0</formula>
    </cfRule>
    <cfRule type="cellIs" dxfId="0" priority="26243" operator="equal">
      <formula>0</formula>
    </cfRule>
    <cfRule type="cellIs" dxfId="0" priority="26244" operator="equal">
      <formula>0</formula>
    </cfRule>
    <cfRule type="cellIs" dxfId="0" priority="26245" operator="equal">
      <formula>0</formula>
    </cfRule>
    <cfRule type="cellIs" dxfId="0" priority="26246" operator="equal">
      <formula>0</formula>
    </cfRule>
    <cfRule type="cellIs" dxfId="0" priority="26247" operator="equal">
      <formula>0</formula>
    </cfRule>
    <cfRule type="cellIs" dxfId="0" priority="26248" operator="equal">
      <formula>0</formula>
    </cfRule>
    <cfRule type="cellIs" dxfId="0" priority="26249" operator="equal">
      <formula>0</formula>
    </cfRule>
    <cfRule type="cellIs" dxfId="0" priority="26250" operator="equal">
      <formula>0</formula>
    </cfRule>
    <cfRule type="cellIs" dxfId="0" priority="26251" operator="equal">
      <formula>0</formula>
    </cfRule>
    <cfRule type="cellIs" dxfId="0" priority="26252" operator="equal">
      <formula>0</formula>
    </cfRule>
    <cfRule type="cellIs" dxfId="0" priority="26253" operator="equal">
      <formula>0</formula>
    </cfRule>
    <cfRule type="cellIs" dxfId="0" priority="26254" operator="equal">
      <formula>0</formula>
    </cfRule>
    <cfRule type="cellIs" dxfId="0" priority="26255" operator="equal">
      <formula>0</formula>
    </cfRule>
    <cfRule type="cellIs" dxfId="0" priority="26256" operator="equal">
      <formula>0</formula>
    </cfRule>
    <cfRule type="cellIs" dxfId="0" priority="26257" operator="equal">
      <formula>0</formula>
    </cfRule>
    <cfRule type="cellIs" dxfId="0" priority="26258" operator="equal">
      <formula>0</formula>
    </cfRule>
    <cfRule type="cellIs" dxfId="0" priority="26259" operator="equal">
      <formula>0</formula>
    </cfRule>
    <cfRule type="cellIs" dxfId="0" priority="26260" operator="equal">
      <formula>0</formula>
    </cfRule>
    <cfRule type="cellIs" dxfId="0" priority="26261" operator="equal">
      <formula>0</formula>
    </cfRule>
    <cfRule type="cellIs" dxfId="0" priority="26262" operator="equal">
      <formula>0</formula>
    </cfRule>
    <cfRule type="cellIs" dxfId="0" priority="26263" operator="equal">
      <formula>0</formula>
    </cfRule>
    <cfRule type="cellIs" dxfId="0" priority="26264" operator="equal">
      <formula>0</formula>
    </cfRule>
    <cfRule type="cellIs" dxfId="0" priority="26265" operator="equal">
      <formula>0</formula>
    </cfRule>
    <cfRule type="cellIs" dxfId="0" priority="26266" operator="equal">
      <formula>0</formula>
    </cfRule>
    <cfRule type="cellIs" dxfId="0" priority="26267" operator="equal">
      <formula>0</formula>
    </cfRule>
    <cfRule type="cellIs" dxfId="0" priority="26268" operator="equal">
      <formula>0</formula>
    </cfRule>
    <cfRule type="cellIs" dxfId="0" priority="26269" operator="equal">
      <formula>0</formula>
    </cfRule>
    <cfRule type="cellIs" dxfId="0" priority="26270" operator="equal">
      <formula>0</formula>
    </cfRule>
    <cfRule type="cellIs" dxfId="0" priority="26271" operator="equal">
      <formula>0</formula>
    </cfRule>
    <cfRule type="cellIs" dxfId="0" priority="26272" operator="equal">
      <formula>0</formula>
    </cfRule>
    <cfRule type="cellIs" dxfId="0" priority="26273" operator="equal">
      <formula>0</formula>
    </cfRule>
    <cfRule type="cellIs" dxfId="0" priority="26274" operator="equal">
      <formula>0</formula>
    </cfRule>
    <cfRule type="cellIs" dxfId="0" priority="26275" operator="equal">
      <formula>0</formula>
    </cfRule>
    <cfRule type="cellIs" dxfId="0" priority="26276" operator="equal">
      <formula>0</formula>
    </cfRule>
    <cfRule type="cellIs" dxfId="0" priority="26277" operator="equal">
      <formula>0</formula>
    </cfRule>
    <cfRule type="cellIs" dxfId="0" priority="26278" operator="equal">
      <formula>0</formula>
    </cfRule>
    <cfRule type="cellIs" dxfId="0" priority="26279" operator="equal">
      <formula>0</formula>
    </cfRule>
    <cfRule type="cellIs" dxfId="0" priority="26280" operator="equal">
      <formula>0</formula>
    </cfRule>
  </conditionalFormatting>
  <conditionalFormatting sqref="D448:D450 D463:D464 D457 D445:D446 D471:D473 D478 D484:D486 D493 D481:D482 D497 D495 D503 D499 D524">
    <cfRule type="cellIs" dxfId="0" priority="24289" operator="equal">
      <formula>0</formula>
    </cfRule>
    <cfRule type="cellIs" dxfId="0" priority="24290" operator="equal">
      <formula>0</formula>
    </cfRule>
    <cfRule type="cellIs" dxfId="0" priority="24291" operator="equal">
      <formula>0</formula>
    </cfRule>
    <cfRule type="cellIs" dxfId="0" priority="24292" operator="equal">
      <formula>0</formula>
    </cfRule>
    <cfRule type="cellIs" dxfId="0" priority="24293" operator="equal">
      <formula>0</formula>
    </cfRule>
    <cfRule type="cellIs" dxfId="0" priority="24294" operator="equal">
      <formula>0</formula>
    </cfRule>
    <cfRule type="cellIs" dxfId="0" priority="24295" operator="equal">
      <formula>0</formula>
    </cfRule>
    <cfRule type="cellIs" dxfId="0" priority="24296" operator="equal">
      <formula>0</formula>
    </cfRule>
  </conditionalFormatting>
  <conditionalFormatting sqref="D459 D462">
    <cfRule type="cellIs" dxfId="0" priority="23321" operator="equal">
      <formula>0</formula>
    </cfRule>
    <cfRule type="cellIs" dxfId="0" priority="23322" operator="equal">
      <formula>0</formula>
    </cfRule>
    <cfRule type="cellIs" dxfId="0" priority="23323" operator="equal">
      <formula>0</formula>
    </cfRule>
    <cfRule type="cellIs" dxfId="0" priority="23324" operator="equal">
      <formula>0</formula>
    </cfRule>
    <cfRule type="cellIs" dxfId="0" priority="23325" operator="equal">
      <formula>0</formula>
    </cfRule>
    <cfRule type="cellIs" dxfId="0" priority="23326" operator="equal">
      <formula>0</formula>
    </cfRule>
    <cfRule type="cellIs" dxfId="0" priority="23327" operator="equal">
      <formula>0</formula>
    </cfRule>
    <cfRule type="cellIs" dxfId="0" priority="23328" operator="equal">
      <formula>0</formula>
    </cfRule>
    <cfRule type="cellIs" dxfId="0" priority="23329" operator="equal">
      <formula>0</formula>
    </cfRule>
    <cfRule type="cellIs" dxfId="0" priority="23330" operator="equal">
      <formula>0</formula>
    </cfRule>
    <cfRule type="cellIs" dxfId="0" priority="23331" operator="equal">
      <formula>0</formula>
    </cfRule>
    <cfRule type="cellIs" dxfId="0" priority="23332" operator="equal">
      <formula>0</formula>
    </cfRule>
    <cfRule type="cellIs" dxfId="0" priority="23333" operator="equal">
      <formula>0</formula>
    </cfRule>
    <cfRule type="cellIs" dxfId="0" priority="23334" operator="equal">
      <formula>0</formula>
    </cfRule>
    <cfRule type="cellIs" dxfId="0" priority="23335" operator="equal">
      <formula>0</formula>
    </cfRule>
    <cfRule type="cellIs" dxfId="0" priority="23336" operator="equal">
      <formula>0</formula>
    </cfRule>
    <cfRule type="cellIs" dxfId="0" priority="23337" operator="equal">
      <formula>0</formula>
    </cfRule>
    <cfRule type="cellIs" dxfId="0" priority="23338" operator="equal">
      <formula>0</formula>
    </cfRule>
    <cfRule type="cellIs" dxfId="0" priority="23339" operator="equal">
      <formula>0</formula>
    </cfRule>
    <cfRule type="cellIs" dxfId="0" priority="23340" operator="equal">
      <formula>0</formula>
    </cfRule>
    <cfRule type="cellIs" dxfId="0" priority="23341" operator="equal">
      <formula>0</formula>
    </cfRule>
    <cfRule type="cellIs" dxfId="0" priority="23342" operator="equal">
      <formula>0</formula>
    </cfRule>
    <cfRule type="cellIs" dxfId="0" priority="23343" operator="equal">
      <formula>0</formula>
    </cfRule>
    <cfRule type="cellIs" dxfId="0" priority="23344" operator="equal">
      <formula>0</formula>
    </cfRule>
    <cfRule type="cellIs" dxfId="0" priority="23345" operator="equal">
      <formula>0</formula>
    </cfRule>
    <cfRule type="cellIs" dxfId="0" priority="23346" operator="equal">
      <formula>0</formula>
    </cfRule>
    <cfRule type="cellIs" dxfId="0" priority="23347" operator="equal">
      <formula>0</formula>
    </cfRule>
    <cfRule type="cellIs" dxfId="0" priority="23348" operator="equal">
      <formula>0</formula>
    </cfRule>
    <cfRule type="cellIs" dxfId="0" priority="23349" operator="equal">
      <formula>0</formula>
    </cfRule>
    <cfRule type="cellIs" dxfId="0" priority="23350" operator="equal">
      <formula>0</formula>
    </cfRule>
    <cfRule type="cellIs" dxfId="0" priority="23351" operator="equal">
      <formula>0</formula>
    </cfRule>
    <cfRule type="cellIs" dxfId="0" priority="23352" operator="equal">
      <formula>0</formula>
    </cfRule>
    <cfRule type="cellIs" dxfId="0" priority="23353" operator="equal">
      <formula>0</formula>
    </cfRule>
    <cfRule type="cellIs" dxfId="0" priority="23354" operator="equal">
      <formula>0</formula>
    </cfRule>
    <cfRule type="cellIs" dxfId="0" priority="23355" operator="equal">
      <formula>0</formula>
    </cfRule>
    <cfRule type="cellIs" dxfId="0" priority="23356" operator="equal">
      <formula>0</formula>
    </cfRule>
    <cfRule type="cellIs" dxfId="0" priority="23357" operator="equal">
      <formula>0</formula>
    </cfRule>
    <cfRule type="cellIs" dxfId="0" priority="23358" operator="equal">
      <formula>0</formula>
    </cfRule>
    <cfRule type="cellIs" dxfId="0" priority="23359" operator="equal">
      <formula>0</formula>
    </cfRule>
    <cfRule type="cellIs" dxfId="0" priority="23360" operator="equal">
      <formula>0</formula>
    </cfRule>
    <cfRule type="cellIs" dxfId="0" priority="23361" operator="equal">
      <formula>0</formula>
    </cfRule>
    <cfRule type="cellIs" dxfId="0" priority="23362" operator="equal">
      <formula>0</formula>
    </cfRule>
    <cfRule type="cellIs" dxfId="0" priority="23363" operator="equal">
      <formula>0</formula>
    </cfRule>
    <cfRule type="cellIs" dxfId="0" priority="23364" operator="equal">
      <formula>0</formula>
    </cfRule>
    <cfRule type="cellIs" dxfId="0" priority="23365" operator="equal">
      <formula>0</formula>
    </cfRule>
    <cfRule type="cellIs" dxfId="0" priority="23366" operator="equal">
      <formula>0</formula>
    </cfRule>
    <cfRule type="cellIs" dxfId="0" priority="23367" operator="equal">
      <formula>0</formula>
    </cfRule>
    <cfRule type="cellIs" dxfId="0" priority="23368" operator="equal">
      <formula>0</formula>
    </cfRule>
    <cfRule type="cellIs" dxfId="0" priority="23369" operator="equal">
      <formula>0</formula>
    </cfRule>
    <cfRule type="cellIs" dxfId="0" priority="23370" operator="equal">
      <formula>0</formula>
    </cfRule>
    <cfRule type="cellIs" dxfId="0" priority="23371" operator="equal">
      <formula>0</formula>
    </cfRule>
    <cfRule type="cellIs" dxfId="0" priority="23372" operator="equal">
      <formula>0</formula>
    </cfRule>
    <cfRule type="cellIs" dxfId="0" priority="23373" operator="equal">
      <formula>0</formula>
    </cfRule>
    <cfRule type="cellIs" dxfId="0" priority="23374" operator="equal">
      <formula>0</formula>
    </cfRule>
    <cfRule type="cellIs" dxfId="0" priority="23375" operator="equal">
      <formula>0</formula>
    </cfRule>
    <cfRule type="cellIs" dxfId="0" priority="23376" operator="equal">
      <formula>0</formula>
    </cfRule>
    <cfRule type="cellIs" dxfId="0" priority="23377" operator="equal">
      <formula>0</formula>
    </cfRule>
    <cfRule type="cellIs" dxfId="0" priority="23378" operator="equal">
      <formula>0</formula>
    </cfRule>
    <cfRule type="cellIs" dxfId="0" priority="23379" operator="equal">
      <formula>0</formula>
    </cfRule>
    <cfRule type="cellIs" dxfId="0" priority="23380" operator="equal">
      <formula>0</formula>
    </cfRule>
    <cfRule type="cellIs" dxfId="0" priority="23381" operator="equal">
      <formula>0</formula>
    </cfRule>
    <cfRule type="cellIs" dxfId="0" priority="23382" operator="equal">
      <formula>0</formula>
    </cfRule>
    <cfRule type="cellIs" dxfId="0" priority="23383" operator="equal">
      <formula>0</formula>
    </cfRule>
    <cfRule type="cellIs" dxfId="0" priority="23384" operator="equal">
      <formula>0</formula>
    </cfRule>
    <cfRule type="cellIs" dxfId="0" priority="23385" operator="equal">
      <formula>0</formula>
    </cfRule>
    <cfRule type="cellIs" dxfId="0" priority="23386" operator="equal">
      <formula>0</formula>
    </cfRule>
    <cfRule type="cellIs" dxfId="0" priority="23387" operator="equal">
      <formula>0</formula>
    </cfRule>
    <cfRule type="cellIs" dxfId="0" priority="23388" operator="equal">
      <formula>0</formula>
    </cfRule>
    <cfRule type="cellIs" dxfId="0" priority="23389" operator="equal">
      <formula>0</formula>
    </cfRule>
    <cfRule type="cellIs" dxfId="0" priority="23390" operator="equal">
      <formula>0</formula>
    </cfRule>
    <cfRule type="cellIs" dxfId="0" priority="23391" operator="equal">
      <formula>0</formula>
    </cfRule>
    <cfRule type="cellIs" dxfId="0" priority="23392" operator="equal">
      <formula>0</formula>
    </cfRule>
    <cfRule type="cellIs" dxfId="0" priority="23393" operator="equal">
      <formula>0</formula>
    </cfRule>
    <cfRule type="cellIs" dxfId="0" priority="23394" operator="equal">
      <formula>0</formula>
    </cfRule>
    <cfRule type="cellIs" dxfId="0" priority="23395" operator="equal">
      <formula>0</formula>
    </cfRule>
    <cfRule type="cellIs" dxfId="0" priority="23396" operator="equal">
      <formula>0</formula>
    </cfRule>
    <cfRule type="cellIs" dxfId="0" priority="23397" operator="equal">
      <formula>0</formula>
    </cfRule>
    <cfRule type="cellIs" dxfId="0" priority="23398" operator="equal">
      <formula>0</formula>
    </cfRule>
    <cfRule type="cellIs" dxfId="0" priority="23399" operator="equal">
      <formula>0</formula>
    </cfRule>
    <cfRule type="cellIs" dxfId="0" priority="23400" operator="equal">
      <formula>0</formula>
    </cfRule>
    <cfRule type="cellIs" dxfId="0" priority="23401" operator="equal">
      <formula>0</formula>
    </cfRule>
    <cfRule type="cellIs" dxfId="0" priority="23402" operator="equal">
      <formula>0</formula>
    </cfRule>
    <cfRule type="cellIs" dxfId="0" priority="23403" operator="equal">
      <formula>0</formula>
    </cfRule>
    <cfRule type="cellIs" dxfId="0" priority="23404" operator="equal">
      <formula>0</formula>
    </cfRule>
    <cfRule type="cellIs" dxfId="0" priority="23405" operator="equal">
      <formula>0</formula>
    </cfRule>
    <cfRule type="cellIs" dxfId="0" priority="23406" operator="equal">
      <formula>0</formula>
    </cfRule>
    <cfRule type="cellIs" dxfId="0" priority="23407" operator="equal">
      <formula>0</formula>
    </cfRule>
    <cfRule type="cellIs" dxfId="0" priority="23408" operator="equal">
      <formula>0</formula>
    </cfRule>
    <cfRule type="cellIs" dxfId="0" priority="23409" operator="equal">
      <formula>0</formula>
    </cfRule>
    <cfRule type="cellIs" dxfId="0" priority="23410" operator="equal">
      <formula>0</formula>
    </cfRule>
    <cfRule type="cellIs" dxfId="0" priority="23411" operator="equal">
      <formula>0</formula>
    </cfRule>
    <cfRule type="cellIs" dxfId="0" priority="23412" operator="equal">
      <formula>0</formula>
    </cfRule>
    <cfRule type="cellIs" dxfId="0" priority="23413" operator="equal">
      <formula>0</formula>
    </cfRule>
    <cfRule type="cellIs" dxfId="0" priority="23414" operator="equal">
      <formula>0</formula>
    </cfRule>
    <cfRule type="cellIs" dxfId="0" priority="23415" operator="equal">
      <formula>0</formula>
    </cfRule>
    <cfRule type="cellIs" dxfId="0" priority="23416" operator="equal">
      <formula>0</formula>
    </cfRule>
  </conditionalFormatting>
  <conditionalFormatting sqref="D506:D507 D509 D512 D521:D523">
    <cfRule type="cellIs" dxfId="0" priority="20113" operator="equal">
      <formula>0</formula>
    </cfRule>
    <cfRule type="cellIs" dxfId="0" priority="20114" operator="equal">
      <formula>0</formula>
    </cfRule>
    <cfRule type="cellIs" dxfId="0" priority="20115" operator="equal">
      <formula>0</formula>
    </cfRule>
    <cfRule type="cellIs" dxfId="0" priority="20116" operator="equal">
      <formula>0</formula>
    </cfRule>
    <cfRule type="cellIs" dxfId="0" priority="20117" operator="equal">
      <formula>0</formula>
    </cfRule>
    <cfRule type="cellIs" dxfId="0" priority="20118" operator="equal">
      <formula>0</formula>
    </cfRule>
    <cfRule type="cellIs" dxfId="0" priority="20119" operator="equal">
      <formula>0</formula>
    </cfRule>
    <cfRule type="cellIs" dxfId="0" priority="20120" operator="equal">
      <formula>0</formula>
    </cfRule>
    <cfRule type="cellIs" dxfId="0" priority="20121" operator="equal">
      <formula>0</formula>
    </cfRule>
    <cfRule type="cellIs" dxfId="0" priority="20122" operator="equal">
      <formula>0</formula>
    </cfRule>
    <cfRule type="cellIs" dxfId="0" priority="20123" operator="equal">
      <formula>0</formula>
    </cfRule>
    <cfRule type="cellIs" dxfId="0" priority="20124" operator="equal">
      <formula>0</formula>
    </cfRule>
    <cfRule type="cellIs" dxfId="0" priority="20125" operator="equal">
      <formula>0</formula>
    </cfRule>
    <cfRule type="cellIs" dxfId="0" priority="20126" operator="equal">
      <formula>0</formula>
    </cfRule>
    <cfRule type="cellIs" dxfId="0" priority="20127" operator="equal">
      <formula>0</formula>
    </cfRule>
    <cfRule type="cellIs" dxfId="0" priority="20128" operator="equal">
      <formula>0</formula>
    </cfRule>
    <cfRule type="cellIs" dxfId="0" priority="20129" operator="equal">
      <formula>0</formula>
    </cfRule>
    <cfRule type="cellIs" dxfId="0" priority="20130" operator="equal">
      <formula>0</formula>
    </cfRule>
    <cfRule type="cellIs" dxfId="0" priority="20131" operator="equal">
      <formula>0</formula>
    </cfRule>
    <cfRule type="cellIs" dxfId="0" priority="20132" operator="equal">
      <formula>0</formula>
    </cfRule>
    <cfRule type="cellIs" dxfId="0" priority="20133" operator="equal">
      <formula>0</formula>
    </cfRule>
    <cfRule type="cellIs" dxfId="0" priority="20134" operator="equal">
      <formula>0</formula>
    </cfRule>
    <cfRule type="cellIs" dxfId="0" priority="20135" operator="equal">
      <formula>0</formula>
    </cfRule>
    <cfRule type="cellIs" dxfId="0" priority="20136" operator="equal">
      <formula>0</formula>
    </cfRule>
    <cfRule type="cellIs" dxfId="0" priority="20137" operator="equal">
      <formula>0</formula>
    </cfRule>
    <cfRule type="cellIs" dxfId="0" priority="20138" operator="equal">
      <formula>0</formula>
    </cfRule>
    <cfRule type="cellIs" dxfId="0" priority="20139" operator="equal">
      <formula>0</formula>
    </cfRule>
    <cfRule type="cellIs" dxfId="0" priority="20140" operator="equal">
      <formula>0</formula>
    </cfRule>
    <cfRule type="cellIs" dxfId="0" priority="20141" operator="equal">
      <formula>0</formula>
    </cfRule>
    <cfRule type="cellIs" dxfId="0" priority="20142" operator="equal">
      <formula>0</formula>
    </cfRule>
    <cfRule type="cellIs" dxfId="0" priority="20143" operator="equal">
      <formula>0</formula>
    </cfRule>
    <cfRule type="cellIs" dxfId="0" priority="20144" operator="equal">
      <formula>0</formula>
    </cfRule>
    <cfRule type="cellIs" dxfId="0" priority="20145" operator="equal">
      <formula>0</formula>
    </cfRule>
    <cfRule type="cellIs" dxfId="0" priority="20146" operator="equal">
      <formula>0</formula>
    </cfRule>
    <cfRule type="cellIs" dxfId="0" priority="20147" operator="equal">
      <formula>0</formula>
    </cfRule>
    <cfRule type="cellIs" dxfId="0" priority="20148" operator="equal">
      <formula>0</formula>
    </cfRule>
    <cfRule type="cellIs" dxfId="0" priority="20149" operator="equal">
      <formula>0</formula>
    </cfRule>
    <cfRule type="cellIs" dxfId="0" priority="20150" operator="equal">
      <formula>0</formula>
    </cfRule>
    <cfRule type="cellIs" dxfId="0" priority="20151" operator="equal">
      <formula>0</formula>
    </cfRule>
    <cfRule type="cellIs" dxfId="0" priority="20152" operator="equal">
      <formula>0</formula>
    </cfRule>
    <cfRule type="cellIs" dxfId="0" priority="20153" operator="equal">
      <formula>0</formula>
    </cfRule>
    <cfRule type="cellIs" dxfId="0" priority="20154" operator="equal">
      <formula>0</formula>
    </cfRule>
    <cfRule type="cellIs" dxfId="0" priority="20155" operator="equal">
      <formula>0</formula>
    </cfRule>
    <cfRule type="cellIs" dxfId="0" priority="20156" operator="equal">
      <formula>0</formula>
    </cfRule>
    <cfRule type="cellIs" dxfId="0" priority="20157" operator="equal">
      <formula>0</formula>
    </cfRule>
    <cfRule type="cellIs" dxfId="0" priority="20158" operator="equal">
      <formula>0</formula>
    </cfRule>
    <cfRule type="cellIs" dxfId="0" priority="20159" operator="equal">
      <formula>0</formula>
    </cfRule>
    <cfRule type="cellIs" dxfId="0" priority="20160" operator="equal">
      <formula>0</formula>
    </cfRule>
    <cfRule type="cellIs" dxfId="0" priority="20161" operator="equal">
      <formula>0</formula>
    </cfRule>
    <cfRule type="cellIs" dxfId="0" priority="20162" operator="equal">
      <formula>0</formula>
    </cfRule>
    <cfRule type="cellIs" dxfId="0" priority="20163" operator="equal">
      <formula>0</formula>
    </cfRule>
    <cfRule type="cellIs" dxfId="0" priority="20164" operator="equal">
      <formula>0</formula>
    </cfRule>
    <cfRule type="cellIs" dxfId="0" priority="20165" operator="equal">
      <formula>0</formula>
    </cfRule>
    <cfRule type="cellIs" dxfId="0" priority="20166" operator="equal">
      <formula>0</formula>
    </cfRule>
    <cfRule type="cellIs" dxfId="0" priority="20167" operator="equal">
      <formula>0</formula>
    </cfRule>
    <cfRule type="cellIs" dxfId="0" priority="20168" operator="equal">
      <formula>0</formula>
    </cfRule>
    <cfRule type="cellIs" dxfId="0" priority="20169" operator="equal">
      <formula>0</formula>
    </cfRule>
    <cfRule type="cellIs" dxfId="0" priority="20170" operator="equal">
      <formula>0</formula>
    </cfRule>
    <cfRule type="cellIs" dxfId="0" priority="20171" operator="equal">
      <formula>0</formula>
    </cfRule>
    <cfRule type="cellIs" dxfId="0" priority="20172" operator="equal">
      <formula>0</formula>
    </cfRule>
    <cfRule type="cellIs" dxfId="0" priority="20173" operator="equal">
      <formula>0</formula>
    </cfRule>
    <cfRule type="cellIs" dxfId="0" priority="20174" operator="equal">
      <formula>0</formula>
    </cfRule>
    <cfRule type="cellIs" dxfId="0" priority="20175" operator="equal">
      <formula>0</formula>
    </cfRule>
    <cfRule type="cellIs" dxfId="0" priority="20176" operator="equal">
      <formula>0</formula>
    </cfRule>
    <cfRule type="cellIs" dxfId="0" priority="20177" operator="equal">
      <formula>0</formula>
    </cfRule>
    <cfRule type="cellIs" dxfId="0" priority="20178" operator="equal">
      <formula>0</formula>
    </cfRule>
    <cfRule type="cellIs" dxfId="0" priority="20179" operator="equal">
      <formula>0</formula>
    </cfRule>
    <cfRule type="cellIs" dxfId="0" priority="20180" operator="equal">
      <formula>0</formula>
    </cfRule>
    <cfRule type="cellIs" dxfId="0" priority="20181" operator="equal">
      <formula>0</formula>
    </cfRule>
    <cfRule type="cellIs" dxfId="0" priority="20182" operator="equal">
      <formula>0</formula>
    </cfRule>
    <cfRule type="cellIs" dxfId="0" priority="20183" operator="equal">
      <formula>0</formula>
    </cfRule>
    <cfRule type="cellIs" dxfId="0" priority="20184" operator="equal">
      <formula>0</formula>
    </cfRule>
    <cfRule type="cellIs" dxfId="0" priority="20185" operator="equal">
      <formula>0</formula>
    </cfRule>
    <cfRule type="cellIs" dxfId="0" priority="20186" operator="equal">
      <formula>0</formula>
    </cfRule>
    <cfRule type="cellIs" dxfId="0" priority="20187" operator="equal">
      <formula>0</formula>
    </cfRule>
    <cfRule type="cellIs" dxfId="0" priority="20188" operator="equal">
      <formula>0</formula>
    </cfRule>
    <cfRule type="cellIs" dxfId="0" priority="20189" operator="equal">
      <formula>0</formula>
    </cfRule>
    <cfRule type="cellIs" dxfId="0" priority="20190" operator="equal">
      <formula>0</formula>
    </cfRule>
    <cfRule type="cellIs" dxfId="0" priority="20191" operator="equal">
      <formula>0</formula>
    </cfRule>
    <cfRule type="cellIs" dxfId="0" priority="20192" operator="equal">
      <formula>0</formula>
    </cfRule>
    <cfRule type="cellIs" dxfId="0" priority="20193" operator="equal">
      <formula>0</formula>
    </cfRule>
    <cfRule type="cellIs" dxfId="0" priority="20194" operator="equal">
      <formula>0</formula>
    </cfRule>
    <cfRule type="cellIs" dxfId="0" priority="20195" operator="equal">
      <formula>0</formula>
    </cfRule>
    <cfRule type="cellIs" dxfId="0" priority="20196" operator="equal">
      <formula>0</formula>
    </cfRule>
    <cfRule type="cellIs" dxfId="0" priority="20197" operator="equal">
      <formula>0</formula>
    </cfRule>
    <cfRule type="cellIs" dxfId="0" priority="20198" operator="equal">
      <formula>0</formula>
    </cfRule>
    <cfRule type="cellIs" dxfId="0" priority="20199" operator="equal">
      <formula>0</formula>
    </cfRule>
    <cfRule type="cellIs" dxfId="0" priority="20200" operator="equal">
      <formula>0</formula>
    </cfRule>
    <cfRule type="cellIs" dxfId="0" priority="20201" operator="equal">
      <formula>0</formula>
    </cfRule>
    <cfRule type="cellIs" dxfId="0" priority="20202" operator="equal">
      <formula>0</formula>
    </cfRule>
    <cfRule type="cellIs" dxfId="0" priority="20203" operator="equal">
      <formula>0</formula>
    </cfRule>
    <cfRule type="cellIs" dxfId="0" priority="20204" operator="equal">
      <formula>0</formula>
    </cfRule>
    <cfRule type="cellIs" dxfId="0" priority="20205" operator="equal">
      <formula>0</formula>
    </cfRule>
    <cfRule type="cellIs" dxfId="0" priority="20206" operator="equal">
      <formula>0</formula>
    </cfRule>
    <cfRule type="cellIs" dxfId="0" priority="20207" operator="equal">
      <formula>0</formula>
    </cfRule>
    <cfRule type="cellIs" dxfId="0" priority="20208" operator="equal">
      <formula>0</formula>
    </cfRule>
  </conditionalFormatting>
  <conditionalFormatting sqref="D560:D562 D539:D556 D566 D585:D586 D583 D575:D576 D572:D573 D568:D569">
    <cfRule type="cellIs" dxfId="0" priority="17777" operator="equal">
      <formula>0</formula>
    </cfRule>
    <cfRule type="cellIs" dxfId="0" priority="17778" operator="equal">
      <formula>0</formula>
    </cfRule>
    <cfRule type="cellIs" dxfId="0" priority="17779" operator="equal">
      <formula>0</formula>
    </cfRule>
    <cfRule type="cellIs" dxfId="0" priority="17780" operator="equal">
      <formula>0</formula>
    </cfRule>
    <cfRule type="cellIs" dxfId="0" priority="17781" operator="equal">
      <formula>0</formula>
    </cfRule>
    <cfRule type="cellIs" dxfId="0" priority="17782" operator="equal">
      <formula>0</formula>
    </cfRule>
    <cfRule type="cellIs" dxfId="0" priority="17783" operator="equal">
      <formula>0</formula>
    </cfRule>
    <cfRule type="cellIs" dxfId="0" priority="17784" operator="equal">
      <formula>0</formula>
    </cfRule>
    <cfRule type="cellIs" dxfId="0" priority="17785" operator="equal">
      <formula>0</formula>
    </cfRule>
    <cfRule type="cellIs" dxfId="0" priority="17786" operator="equal">
      <formula>0</formula>
    </cfRule>
    <cfRule type="cellIs" dxfId="0" priority="17787" operator="equal">
      <formula>0</formula>
    </cfRule>
    <cfRule type="cellIs" dxfId="0" priority="17788" operator="equal">
      <formula>0</formula>
    </cfRule>
    <cfRule type="cellIs" dxfId="0" priority="17789" operator="equal">
      <formula>0</formula>
    </cfRule>
    <cfRule type="cellIs" dxfId="0" priority="17790" operator="equal">
      <formula>0</formula>
    </cfRule>
    <cfRule type="cellIs" dxfId="0" priority="17791" operator="equal">
      <formula>0</formula>
    </cfRule>
    <cfRule type="cellIs" dxfId="0" priority="17792" operator="equal">
      <formula>0</formula>
    </cfRule>
    <cfRule type="cellIs" dxfId="0" priority="17793" operator="equal">
      <formula>0</formula>
    </cfRule>
    <cfRule type="cellIs" dxfId="0" priority="17794" operator="equal">
      <formula>0</formula>
    </cfRule>
    <cfRule type="cellIs" dxfId="0" priority="17795" operator="equal">
      <formula>0</formula>
    </cfRule>
    <cfRule type="cellIs" dxfId="0" priority="17796" operator="equal">
      <formula>0</formula>
    </cfRule>
    <cfRule type="cellIs" dxfId="0" priority="17797" operator="equal">
      <formula>0</formula>
    </cfRule>
    <cfRule type="cellIs" dxfId="0" priority="17798" operator="equal">
      <formula>0</formula>
    </cfRule>
    <cfRule type="cellIs" dxfId="0" priority="17799" operator="equal">
      <formula>0</formula>
    </cfRule>
    <cfRule type="cellIs" dxfId="0" priority="17800" operator="equal">
      <formula>0</formula>
    </cfRule>
    <cfRule type="cellIs" dxfId="0" priority="17801" operator="equal">
      <formula>0</formula>
    </cfRule>
    <cfRule type="cellIs" dxfId="0" priority="17802" operator="equal">
      <formula>0</formula>
    </cfRule>
    <cfRule type="cellIs" dxfId="0" priority="17803" operator="equal">
      <formula>0</formula>
    </cfRule>
    <cfRule type="cellIs" dxfId="0" priority="17804" operator="equal">
      <formula>0</formula>
    </cfRule>
    <cfRule type="cellIs" dxfId="0" priority="17805" operator="equal">
      <formula>0</formula>
    </cfRule>
    <cfRule type="cellIs" dxfId="0" priority="17806" operator="equal">
      <formula>0</formula>
    </cfRule>
    <cfRule type="cellIs" dxfId="0" priority="17807" operator="equal">
      <formula>0</formula>
    </cfRule>
    <cfRule type="cellIs" dxfId="0" priority="17808" operator="equal">
      <formula>0</formula>
    </cfRule>
    <cfRule type="cellIs" dxfId="0" priority="17809" operator="equal">
      <formula>0</formula>
    </cfRule>
    <cfRule type="cellIs" dxfId="0" priority="17810" operator="equal">
      <formula>0</formula>
    </cfRule>
    <cfRule type="cellIs" dxfId="0" priority="17811" operator="equal">
      <formula>0</formula>
    </cfRule>
    <cfRule type="cellIs" dxfId="0" priority="17812" operator="equal">
      <formula>0</formula>
    </cfRule>
    <cfRule type="cellIs" dxfId="0" priority="17813" operator="equal">
      <formula>0</formula>
    </cfRule>
    <cfRule type="cellIs" dxfId="0" priority="17814" operator="equal">
      <formula>0</formula>
    </cfRule>
    <cfRule type="cellIs" dxfId="0" priority="17815" operator="equal">
      <formula>0</formula>
    </cfRule>
    <cfRule type="cellIs" dxfId="0" priority="17816" operator="equal">
      <formula>0</formula>
    </cfRule>
    <cfRule type="cellIs" dxfId="0" priority="17817" operator="equal">
      <formula>0</formula>
    </cfRule>
    <cfRule type="cellIs" dxfId="0" priority="17818" operator="equal">
      <formula>0</formula>
    </cfRule>
    <cfRule type="cellIs" dxfId="0" priority="17819" operator="equal">
      <formula>0</formula>
    </cfRule>
    <cfRule type="cellIs" dxfId="0" priority="17820" operator="equal">
      <formula>0</formula>
    </cfRule>
    <cfRule type="cellIs" dxfId="0" priority="17821" operator="equal">
      <formula>0</formula>
    </cfRule>
    <cfRule type="cellIs" dxfId="0" priority="17822" operator="equal">
      <formula>0</formula>
    </cfRule>
    <cfRule type="cellIs" dxfId="0" priority="17823" operator="equal">
      <formula>0</formula>
    </cfRule>
    <cfRule type="cellIs" dxfId="0" priority="17824" operator="equal">
      <formula>0</formula>
    </cfRule>
    <cfRule type="cellIs" dxfId="0" priority="17825" operator="equal">
      <formula>0</formula>
    </cfRule>
    <cfRule type="cellIs" dxfId="0" priority="17826" operator="equal">
      <formula>0</formula>
    </cfRule>
    <cfRule type="cellIs" dxfId="0" priority="17827" operator="equal">
      <formula>0</formula>
    </cfRule>
    <cfRule type="cellIs" dxfId="0" priority="17828" operator="equal">
      <formula>0</formula>
    </cfRule>
    <cfRule type="cellIs" dxfId="0" priority="17829" operator="equal">
      <formula>0</formula>
    </cfRule>
    <cfRule type="cellIs" dxfId="0" priority="17830" operator="equal">
      <formula>0</formula>
    </cfRule>
    <cfRule type="cellIs" dxfId="0" priority="17831" operator="equal">
      <formula>0</formula>
    </cfRule>
    <cfRule type="cellIs" dxfId="0" priority="17832" operator="equal">
      <formula>0</formula>
    </cfRule>
    <cfRule type="cellIs" dxfId="0" priority="17833" operator="equal">
      <formula>0</formula>
    </cfRule>
    <cfRule type="cellIs" dxfId="0" priority="17834" operator="equal">
      <formula>0</formula>
    </cfRule>
    <cfRule type="cellIs" dxfId="0" priority="17835" operator="equal">
      <formula>0</formula>
    </cfRule>
    <cfRule type="cellIs" dxfId="0" priority="17836" operator="equal">
      <formula>0</formula>
    </cfRule>
    <cfRule type="cellIs" dxfId="0" priority="17837" operator="equal">
      <formula>0</formula>
    </cfRule>
    <cfRule type="cellIs" dxfId="0" priority="17838" operator="equal">
      <formula>0</formula>
    </cfRule>
    <cfRule type="cellIs" dxfId="0" priority="17839" operator="equal">
      <formula>0</formula>
    </cfRule>
    <cfRule type="cellIs" dxfId="0" priority="17840" operator="equal">
      <formula>0</formula>
    </cfRule>
    <cfRule type="cellIs" dxfId="0" priority="17841" operator="equal">
      <formula>0</formula>
    </cfRule>
    <cfRule type="cellIs" dxfId="0" priority="17842" operator="equal">
      <formula>0</formula>
    </cfRule>
    <cfRule type="cellIs" dxfId="0" priority="17843" operator="equal">
      <formula>0</formula>
    </cfRule>
    <cfRule type="cellIs" dxfId="0" priority="17844" operator="equal">
      <formula>0</formula>
    </cfRule>
    <cfRule type="cellIs" dxfId="0" priority="17845" operator="equal">
      <formula>0</formula>
    </cfRule>
    <cfRule type="cellIs" dxfId="0" priority="17846" operator="equal">
      <formula>0</formula>
    </cfRule>
    <cfRule type="cellIs" dxfId="0" priority="17847" operator="equal">
      <formula>0</formula>
    </cfRule>
    <cfRule type="cellIs" dxfId="0" priority="17848" operator="equal">
      <formula>0</formula>
    </cfRule>
    <cfRule type="cellIs" dxfId="0" priority="17849" operator="equal">
      <formula>0</formula>
    </cfRule>
    <cfRule type="cellIs" dxfId="0" priority="17850" operator="equal">
      <formula>0</formula>
    </cfRule>
    <cfRule type="cellIs" dxfId="0" priority="17851" operator="equal">
      <formula>0</formula>
    </cfRule>
    <cfRule type="cellIs" dxfId="0" priority="17852" operator="equal">
      <formula>0</formula>
    </cfRule>
    <cfRule type="cellIs" dxfId="0" priority="17853" operator="equal">
      <formula>0</formula>
    </cfRule>
    <cfRule type="cellIs" dxfId="0" priority="17854" operator="equal">
      <formula>0</formula>
    </cfRule>
    <cfRule type="cellIs" dxfId="0" priority="17855" operator="equal">
      <formula>0</formula>
    </cfRule>
    <cfRule type="cellIs" dxfId="0" priority="17856" operator="equal">
      <formula>0</formula>
    </cfRule>
    <cfRule type="cellIs" dxfId="0" priority="17857" operator="equal">
      <formula>0</formula>
    </cfRule>
    <cfRule type="cellIs" dxfId="0" priority="17858" operator="equal">
      <formula>0</formula>
    </cfRule>
    <cfRule type="cellIs" dxfId="0" priority="17859" operator="equal">
      <formula>0</formula>
    </cfRule>
    <cfRule type="cellIs" dxfId="0" priority="17860" operator="equal">
      <formula>0</formula>
    </cfRule>
    <cfRule type="cellIs" dxfId="0" priority="17861" operator="equal">
      <formula>0</formula>
    </cfRule>
    <cfRule type="cellIs" dxfId="0" priority="17862" operator="equal">
      <formula>0</formula>
    </cfRule>
    <cfRule type="cellIs" dxfId="0" priority="17863" operator="equal">
      <formula>0</formula>
    </cfRule>
    <cfRule type="cellIs" dxfId="0" priority="17864" operator="equal">
      <formula>0</formula>
    </cfRule>
    <cfRule type="cellIs" dxfId="0" priority="17865" operator="equal">
      <formula>0</formula>
    </cfRule>
    <cfRule type="cellIs" dxfId="0" priority="17866" operator="equal">
      <formula>0</formula>
    </cfRule>
    <cfRule type="cellIs" dxfId="0" priority="17867" operator="equal">
      <formula>0</formula>
    </cfRule>
    <cfRule type="cellIs" dxfId="0" priority="17868" operator="equal">
      <formula>0</formula>
    </cfRule>
    <cfRule type="cellIs" dxfId="0" priority="17869" operator="equal">
      <formula>0</formula>
    </cfRule>
    <cfRule type="cellIs" dxfId="0" priority="17870" operator="equal">
      <formula>0</formula>
    </cfRule>
    <cfRule type="cellIs" dxfId="0" priority="17871" operator="equal">
      <formula>0</formula>
    </cfRule>
    <cfRule type="cellIs" dxfId="0" priority="17872" operator="equal">
      <formula>0</formula>
    </cfRule>
  </conditionalFormatting>
  <conditionalFormatting sqref="D554:D556 D560:D562 D566">
    <cfRule type="cellIs" dxfId="0" priority="17009" operator="equal">
      <formula>0</formula>
    </cfRule>
    <cfRule type="cellIs" dxfId="0" priority="17010" operator="equal">
      <formula>0</formula>
    </cfRule>
    <cfRule type="cellIs" dxfId="0" priority="17011" operator="equal">
      <formula>0</formula>
    </cfRule>
    <cfRule type="cellIs" dxfId="0" priority="17012" operator="equal">
      <formula>0</formula>
    </cfRule>
    <cfRule type="cellIs" dxfId="0" priority="17013" operator="equal">
      <formula>0</formula>
    </cfRule>
    <cfRule type="cellIs" dxfId="0" priority="17014" operator="equal">
      <formula>0</formula>
    </cfRule>
    <cfRule type="cellIs" dxfId="0" priority="17015" operator="equal">
      <formula>0</formula>
    </cfRule>
    <cfRule type="cellIs" dxfId="0" priority="17016" operator="equal">
      <formula>0</formula>
    </cfRule>
    <cfRule type="cellIs" dxfId="0" priority="17017" operator="equal">
      <formula>0</formula>
    </cfRule>
    <cfRule type="cellIs" dxfId="0" priority="17018" operator="equal">
      <formula>0</formula>
    </cfRule>
    <cfRule type="cellIs" dxfId="0" priority="17019" operator="equal">
      <formula>0</formula>
    </cfRule>
    <cfRule type="cellIs" dxfId="0" priority="17020" operator="equal">
      <formula>0</formula>
    </cfRule>
    <cfRule type="cellIs" dxfId="0" priority="17021" operator="equal">
      <formula>0</formula>
    </cfRule>
    <cfRule type="cellIs" dxfId="0" priority="17022" operator="equal">
      <formula>0</formula>
    </cfRule>
    <cfRule type="cellIs" dxfId="0" priority="17023" operator="equal">
      <formula>0</formula>
    </cfRule>
    <cfRule type="cellIs" dxfId="0" priority="17024" operator="equal">
      <formula>0</formula>
    </cfRule>
    <cfRule type="cellIs" dxfId="0" priority="17025" operator="equal">
      <formula>0</formula>
    </cfRule>
    <cfRule type="cellIs" dxfId="0" priority="17026" operator="equal">
      <formula>0</formula>
    </cfRule>
    <cfRule type="cellIs" dxfId="0" priority="17027" operator="equal">
      <formula>0</formula>
    </cfRule>
    <cfRule type="cellIs" dxfId="0" priority="17028" operator="equal">
      <formula>0</formula>
    </cfRule>
    <cfRule type="cellIs" dxfId="0" priority="17029" operator="equal">
      <formula>0</formula>
    </cfRule>
    <cfRule type="cellIs" dxfId="0" priority="17030" operator="equal">
      <formula>0</formula>
    </cfRule>
    <cfRule type="cellIs" dxfId="0" priority="17031" operator="equal">
      <formula>0</formula>
    </cfRule>
    <cfRule type="cellIs" dxfId="0" priority="17032" operator="equal">
      <formula>0</formula>
    </cfRule>
    <cfRule type="cellIs" dxfId="0" priority="17033" operator="equal">
      <formula>0</formula>
    </cfRule>
    <cfRule type="cellIs" dxfId="0" priority="17034" operator="equal">
      <formula>0</formula>
    </cfRule>
    <cfRule type="cellIs" dxfId="0" priority="17035" operator="equal">
      <formula>0</formula>
    </cfRule>
    <cfRule type="cellIs" dxfId="0" priority="17036" operator="equal">
      <formula>0</formula>
    </cfRule>
    <cfRule type="cellIs" dxfId="0" priority="17037" operator="equal">
      <formula>0</formula>
    </cfRule>
    <cfRule type="cellIs" dxfId="0" priority="17038" operator="equal">
      <formula>0</formula>
    </cfRule>
    <cfRule type="cellIs" dxfId="0" priority="17039" operator="equal">
      <formula>0</formula>
    </cfRule>
    <cfRule type="cellIs" dxfId="0" priority="17040" operator="equal">
      <formula>0</formula>
    </cfRule>
    <cfRule type="cellIs" dxfId="0" priority="17041" operator="equal">
      <formula>0</formula>
    </cfRule>
    <cfRule type="cellIs" dxfId="0" priority="17042" operator="equal">
      <formula>0</formula>
    </cfRule>
    <cfRule type="cellIs" dxfId="0" priority="17043" operator="equal">
      <formula>0</formula>
    </cfRule>
    <cfRule type="cellIs" dxfId="0" priority="17044" operator="equal">
      <formula>0</formula>
    </cfRule>
    <cfRule type="cellIs" dxfId="0" priority="17045" operator="equal">
      <formula>0</formula>
    </cfRule>
    <cfRule type="cellIs" dxfId="0" priority="17046" operator="equal">
      <formula>0</formula>
    </cfRule>
    <cfRule type="cellIs" dxfId="0" priority="17047" operator="equal">
      <formula>0</formula>
    </cfRule>
    <cfRule type="cellIs" dxfId="0" priority="17048" operator="equal">
      <formula>0</formula>
    </cfRule>
    <cfRule type="cellIs" dxfId="0" priority="17049" operator="equal">
      <formula>0</formula>
    </cfRule>
    <cfRule type="cellIs" dxfId="0" priority="17050" operator="equal">
      <formula>0</formula>
    </cfRule>
    <cfRule type="cellIs" dxfId="0" priority="17051" operator="equal">
      <formula>0</formula>
    </cfRule>
    <cfRule type="cellIs" dxfId="0" priority="17052" operator="equal">
      <formula>0</formula>
    </cfRule>
    <cfRule type="cellIs" dxfId="0" priority="17053" operator="equal">
      <formula>0</formula>
    </cfRule>
    <cfRule type="cellIs" dxfId="0" priority="17054" operator="equal">
      <formula>0</formula>
    </cfRule>
    <cfRule type="cellIs" dxfId="0" priority="17055" operator="equal">
      <formula>0</formula>
    </cfRule>
    <cfRule type="cellIs" dxfId="0" priority="17056" operator="equal">
      <formula>0</formula>
    </cfRule>
    <cfRule type="cellIs" dxfId="0" priority="17057" operator="equal">
      <formula>0</formula>
    </cfRule>
    <cfRule type="cellIs" dxfId="0" priority="17058" operator="equal">
      <formula>0</formula>
    </cfRule>
    <cfRule type="cellIs" dxfId="0" priority="17059" operator="equal">
      <formula>0</formula>
    </cfRule>
    <cfRule type="cellIs" dxfId="0" priority="17060" operator="equal">
      <formula>0</formula>
    </cfRule>
    <cfRule type="cellIs" dxfId="0" priority="17061" operator="equal">
      <formula>0</formula>
    </cfRule>
    <cfRule type="cellIs" dxfId="0" priority="17062" operator="equal">
      <formula>0</formula>
    </cfRule>
    <cfRule type="cellIs" dxfId="0" priority="17063" operator="equal">
      <formula>0</formula>
    </cfRule>
    <cfRule type="cellIs" dxfId="0" priority="17064" operator="equal">
      <formula>0</formula>
    </cfRule>
    <cfRule type="cellIs" dxfId="0" priority="17065" operator="equal">
      <formula>0</formula>
    </cfRule>
    <cfRule type="cellIs" dxfId="0" priority="17066" operator="equal">
      <formula>0</formula>
    </cfRule>
    <cfRule type="cellIs" dxfId="0" priority="17067" operator="equal">
      <formula>0</formula>
    </cfRule>
    <cfRule type="cellIs" dxfId="0" priority="17068" operator="equal">
      <formula>0</formula>
    </cfRule>
    <cfRule type="cellIs" dxfId="0" priority="17069" operator="equal">
      <formula>0</formula>
    </cfRule>
    <cfRule type="cellIs" dxfId="0" priority="17070" operator="equal">
      <formula>0</formula>
    </cfRule>
    <cfRule type="cellIs" dxfId="0" priority="17071" operator="equal">
      <formula>0</formula>
    </cfRule>
    <cfRule type="cellIs" dxfId="0" priority="17072" operator="equal">
      <formula>0</formula>
    </cfRule>
    <cfRule type="cellIs" dxfId="0" priority="17073" operator="equal">
      <formula>0</formula>
    </cfRule>
    <cfRule type="cellIs" dxfId="0" priority="17074" operator="equal">
      <formula>0</formula>
    </cfRule>
    <cfRule type="cellIs" dxfId="0" priority="17075" operator="equal">
      <formula>0</formula>
    </cfRule>
    <cfRule type="cellIs" dxfId="0" priority="17076" operator="equal">
      <formula>0</formula>
    </cfRule>
    <cfRule type="cellIs" dxfId="0" priority="17077" operator="equal">
      <formula>0</formula>
    </cfRule>
    <cfRule type="cellIs" dxfId="0" priority="17078" operator="equal">
      <formula>0</formula>
    </cfRule>
    <cfRule type="cellIs" dxfId="0" priority="17079" operator="equal">
      <formula>0</formula>
    </cfRule>
    <cfRule type="cellIs" dxfId="0" priority="17080" operator="equal">
      <formula>0</formula>
    </cfRule>
    <cfRule type="cellIs" dxfId="0" priority="17081" operator="equal">
      <formula>0</formula>
    </cfRule>
    <cfRule type="cellIs" dxfId="0" priority="17082" operator="equal">
      <formula>0</formula>
    </cfRule>
    <cfRule type="cellIs" dxfId="0" priority="17083" operator="equal">
      <formula>0</formula>
    </cfRule>
    <cfRule type="cellIs" dxfId="0" priority="17084" operator="equal">
      <formula>0</formula>
    </cfRule>
    <cfRule type="cellIs" dxfId="0" priority="17085" operator="equal">
      <formula>0</formula>
    </cfRule>
    <cfRule type="cellIs" dxfId="0" priority="17086" operator="equal">
      <formula>0</formula>
    </cfRule>
    <cfRule type="cellIs" dxfId="0" priority="17087" operator="equal">
      <formula>0</formula>
    </cfRule>
    <cfRule type="cellIs" dxfId="0" priority="17088" operator="equal">
      <formula>0</formula>
    </cfRule>
    <cfRule type="cellIs" dxfId="0" priority="17089" operator="equal">
      <formula>0</formula>
    </cfRule>
    <cfRule type="cellIs" dxfId="0" priority="17090" operator="equal">
      <formula>0</formula>
    </cfRule>
    <cfRule type="cellIs" dxfId="0" priority="17091" operator="equal">
      <formula>0</formula>
    </cfRule>
    <cfRule type="cellIs" dxfId="0" priority="17092" operator="equal">
      <formula>0</formula>
    </cfRule>
    <cfRule type="cellIs" dxfId="0" priority="17093" operator="equal">
      <formula>0</formula>
    </cfRule>
    <cfRule type="cellIs" dxfId="0" priority="17094" operator="equal">
      <formula>0</formula>
    </cfRule>
    <cfRule type="cellIs" dxfId="0" priority="17095" operator="equal">
      <formula>0</formula>
    </cfRule>
    <cfRule type="cellIs" dxfId="0" priority="17096" operator="equal">
      <formula>0</formula>
    </cfRule>
    <cfRule type="cellIs" dxfId="0" priority="17097" operator="equal">
      <formula>0</formula>
    </cfRule>
    <cfRule type="cellIs" dxfId="0" priority="17098" operator="equal">
      <formula>0</formula>
    </cfRule>
    <cfRule type="cellIs" dxfId="0" priority="17099" operator="equal">
      <formula>0</formula>
    </cfRule>
    <cfRule type="cellIs" dxfId="0" priority="17100" operator="equal">
      <formula>0</formula>
    </cfRule>
    <cfRule type="cellIs" dxfId="0" priority="17101" operator="equal">
      <formula>0</formula>
    </cfRule>
    <cfRule type="cellIs" dxfId="0" priority="17102" operator="equal">
      <formula>0</formula>
    </cfRule>
    <cfRule type="cellIs" dxfId="0" priority="17103" operator="equal">
      <formula>0</formula>
    </cfRule>
    <cfRule type="cellIs" dxfId="0" priority="17104" operator="equal">
      <formula>0</formula>
    </cfRule>
    <cfRule type="cellIs" dxfId="0" priority="17105" operator="equal">
      <formula>0</formula>
    </cfRule>
    <cfRule type="cellIs" dxfId="0" priority="17106" operator="equal">
      <formula>0</formula>
    </cfRule>
    <cfRule type="cellIs" dxfId="0" priority="17107" operator="equal">
      <formula>0</formula>
    </cfRule>
    <cfRule type="cellIs" dxfId="0" priority="17108" operator="equal">
      <formula>0</formula>
    </cfRule>
    <cfRule type="cellIs" dxfId="0" priority="17109" operator="equal">
      <formula>0</formula>
    </cfRule>
    <cfRule type="cellIs" dxfId="0" priority="17110" operator="equal">
      <formula>0</formula>
    </cfRule>
    <cfRule type="cellIs" dxfId="0" priority="17111" operator="equal">
      <formula>0</formula>
    </cfRule>
    <cfRule type="cellIs" dxfId="0" priority="17112" operator="equal">
      <formula>0</formula>
    </cfRule>
    <cfRule type="cellIs" dxfId="0" priority="17113" operator="equal">
      <formula>0</formula>
    </cfRule>
    <cfRule type="cellIs" dxfId="0" priority="17114" operator="equal">
      <formula>0</formula>
    </cfRule>
    <cfRule type="cellIs" dxfId="0" priority="17115" operator="equal">
      <formula>0</formula>
    </cfRule>
    <cfRule type="cellIs" dxfId="0" priority="17116" operator="equal">
      <formula>0</formula>
    </cfRule>
    <cfRule type="cellIs" dxfId="0" priority="17117" operator="equal">
      <formula>0</formula>
    </cfRule>
    <cfRule type="cellIs" dxfId="0" priority="17118" operator="equal">
      <formula>0</formula>
    </cfRule>
    <cfRule type="cellIs" dxfId="0" priority="17119" operator="equal">
      <formula>0</formula>
    </cfRule>
    <cfRule type="cellIs" dxfId="0" priority="17120" operator="equal">
      <formula>0</formula>
    </cfRule>
    <cfRule type="cellIs" dxfId="0" priority="17121" operator="equal">
      <formula>0</formula>
    </cfRule>
    <cfRule type="cellIs" dxfId="0" priority="17122" operator="equal">
      <formula>0</formula>
    </cfRule>
    <cfRule type="cellIs" dxfId="0" priority="17123" operator="equal">
      <formula>0</formula>
    </cfRule>
    <cfRule type="cellIs" dxfId="0" priority="17124" operator="equal">
      <formula>0</formula>
    </cfRule>
    <cfRule type="cellIs" dxfId="0" priority="17125" operator="equal">
      <formula>0</formula>
    </cfRule>
    <cfRule type="cellIs" dxfId="0" priority="17126" operator="equal">
      <formula>0</formula>
    </cfRule>
    <cfRule type="cellIs" dxfId="0" priority="17127" operator="equal">
      <formula>0</formula>
    </cfRule>
    <cfRule type="cellIs" dxfId="0" priority="17128" operator="equal">
      <formula>0</formula>
    </cfRule>
    <cfRule type="cellIs" dxfId="0" priority="17129" operator="equal">
      <formula>0</formula>
    </cfRule>
    <cfRule type="cellIs" dxfId="0" priority="17130" operator="equal">
      <formula>0</formula>
    </cfRule>
    <cfRule type="cellIs" dxfId="0" priority="17131" operator="equal">
      <formula>0</formula>
    </cfRule>
    <cfRule type="cellIs" dxfId="0" priority="17132" operator="equal">
      <formula>0</formula>
    </cfRule>
    <cfRule type="cellIs" dxfId="0" priority="17133" operator="equal">
      <formula>0</formula>
    </cfRule>
    <cfRule type="cellIs" dxfId="0" priority="17134" operator="equal">
      <formula>0</formula>
    </cfRule>
    <cfRule type="cellIs" dxfId="0" priority="17135" operator="equal">
      <formula>0</formula>
    </cfRule>
    <cfRule type="cellIs" dxfId="0" priority="17136" operator="equal">
      <formula>0</formula>
    </cfRule>
    <cfRule type="cellIs" dxfId="0" priority="17137" operator="equal">
      <formula>0</formula>
    </cfRule>
    <cfRule type="cellIs" dxfId="0" priority="17138" operator="equal">
      <formula>0</formula>
    </cfRule>
    <cfRule type="cellIs" dxfId="0" priority="17139" operator="equal">
      <formula>0</formula>
    </cfRule>
    <cfRule type="cellIs" dxfId="0" priority="17140" operator="equal">
      <formula>0</formula>
    </cfRule>
    <cfRule type="cellIs" dxfId="0" priority="17141" operator="equal">
      <formula>0</formula>
    </cfRule>
    <cfRule type="cellIs" dxfId="0" priority="17142" operator="equal">
      <formula>0</formula>
    </cfRule>
    <cfRule type="cellIs" dxfId="0" priority="17143" operator="equal">
      <formula>0</formula>
    </cfRule>
    <cfRule type="cellIs" dxfId="0" priority="17144" operator="equal">
      <formula>0</formula>
    </cfRule>
    <cfRule type="cellIs" dxfId="0" priority="17145" operator="equal">
      <formula>0</formula>
    </cfRule>
    <cfRule type="cellIs" dxfId="0" priority="17146" operator="equal">
      <formula>0</formula>
    </cfRule>
    <cfRule type="cellIs" dxfId="0" priority="17147" operator="equal">
      <formula>0</formula>
    </cfRule>
    <cfRule type="cellIs" dxfId="0" priority="17148" operator="equal">
      <formula>0</formula>
    </cfRule>
    <cfRule type="cellIs" dxfId="0" priority="17149" operator="equal">
      <formula>0</formula>
    </cfRule>
    <cfRule type="cellIs" dxfId="0" priority="17150" operator="equal">
      <formula>0</formula>
    </cfRule>
    <cfRule type="cellIs" dxfId="0" priority="17151" operator="equal">
      <formula>0</formula>
    </cfRule>
    <cfRule type="cellIs" dxfId="0" priority="17152" operator="equal">
      <formula>0</formula>
    </cfRule>
    <cfRule type="cellIs" dxfId="0" priority="17153" operator="equal">
      <formula>0</formula>
    </cfRule>
    <cfRule type="cellIs" dxfId="0" priority="17154" operator="equal">
      <formula>0</formula>
    </cfRule>
    <cfRule type="cellIs" dxfId="0" priority="17155" operator="equal">
      <formula>0</formula>
    </cfRule>
    <cfRule type="cellIs" dxfId="0" priority="17156" operator="equal">
      <formula>0</formula>
    </cfRule>
    <cfRule type="cellIs" dxfId="0" priority="17157" operator="equal">
      <formula>0</formula>
    </cfRule>
    <cfRule type="cellIs" dxfId="0" priority="17158" operator="equal">
      <formula>0</formula>
    </cfRule>
    <cfRule type="cellIs" dxfId="0" priority="17159" operator="equal">
      <formula>0</formula>
    </cfRule>
    <cfRule type="cellIs" dxfId="0" priority="17160" operator="equal">
      <formula>0</formula>
    </cfRule>
    <cfRule type="cellIs" dxfId="0" priority="17161" operator="equal">
      <formula>0</formula>
    </cfRule>
    <cfRule type="cellIs" dxfId="0" priority="17162" operator="equal">
      <formula>0</formula>
    </cfRule>
    <cfRule type="cellIs" dxfId="0" priority="17163" operator="equal">
      <formula>0</formula>
    </cfRule>
    <cfRule type="cellIs" dxfId="0" priority="17164" operator="equal">
      <formula>0</formula>
    </cfRule>
    <cfRule type="cellIs" dxfId="0" priority="17165" operator="equal">
      <formula>0</formula>
    </cfRule>
    <cfRule type="cellIs" dxfId="0" priority="17166" operator="equal">
      <formula>0</formula>
    </cfRule>
    <cfRule type="cellIs" dxfId="0" priority="17167" operator="equal">
      <formula>0</formula>
    </cfRule>
    <cfRule type="cellIs" dxfId="0" priority="17168" operator="equal">
      <formula>0</formula>
    </cfRule>
    <cfRule type="cellIs" dxfId="0" priority="17169" operator="equal">
      <formula>0</formula>
    </cfRule>
    <cfRule type="cellIs" dxfId="0" priority="17170" operator="equal">
      <formula>0</formula>
    </cfRule>
    <cfRule type="cellIs" dxfId="0" priority="17171" operator="equal">
      <formula>0</formula>
    </cfRule>
    <cfRule type="cellIs" dxfId="0" priority="17172" operator="equal">
      <formula>0</formula>
    </cfRule>
    <cfRule type="cellIs" dxfId="0" priority="17173" operator="equal">
      <formula>0</formula>
    </cfRule>
    <cfRule type="cellIs" dxfId="0" priority="17174" operator="equal">
      <formula>0</formula>
    </cfRule>
    <cfRule type="cellIs" dxfId="0" priority="17175" operator="equal">
      <formula>0</formula>
    </cfRule>
    <cfRule type="cellIs" dxfId="0" priority="17176" operator="equal">
      <formula>0</formula>
    </cfRule>
    <cfRule type="cellIs" dxfId="0" priority="17177" operator="equal">
      <formula>0</formula>
    </cfRule>
    <cfRule type="cellIs" dxfId="0" priority="17178" operator="equal">
      <formula>0</formula>
    </cfRule>
    <cfRule type="cellIs" dxfId="0" priority="17179" operator="equal">
      <formula>0</formula>
    </cfRule>
    <cfRule type="cellIs" dxfId="0" priority="17180" operator="equal">
      <formula>0</formula>
    </cfRule>
    <cfRule type="cellIs" dxfId="0" priority="17181" operator="equal">
      <formula>0</formula>
    </cfRule>
    <cfRule type="cellIs" dxfId="0" priority="17182" operator="equal">
      <formula>0</formula>
    </cfRule>
    <cfRule type="cellIs" dxfId="0" priority="17183" operator="equal">
      <formula>0</formula>
    </cfRule>
    <cfRule type="cellIs" dxfId="0" priority="17184" operator="equal">
      <formula>0</formula>
    </cfRule>
    <cfRule type="cellIs" dxfId="0" priority="17185" operator="equal">
      <formula>0</formula>
    </cfRule>
    <cfRule type="cellIs" dxfId="0" priority="17186" operator="equal">
      <formula>0</formula>
    </cfRule>
    <cfRule type="cellIs" dxfId="0" priority="17187" operator="equal">
      <formula>0</formula>
    </cfRule>
    <cfRule type="cellIs" dxfId="0" priority="17188" operator="equal">
      <formula>0</formula>
    </cfRule>
    <cfRule type="cellIs" dxfId="0" priority="17189" operator="equal">
      <formula>0</formula>
    </cfRule>
    <cfRule type="cellIs" dxfId="0" priority="17190" operator="equal">
      <formula>0</formula>
    </cfRule>
    <cfRule type="cellIs" dxfId="0" priority="17191" operator="equal">
      <formula>0</formula>
    </cfRule>
    <cfRule type="cellIs" dxfId="0" priority="17192" operator="equal">
      <formula>0</formula>
    </cfRule>
    <cfRule type="cellIs" dxfId="0" priority="17193" operator="equal">
      <formula>0</formula>
    </cfRule>
    <cfRule type="cellIs" dxfId="0" priority="17194" operator="equal">
      <formula>0</formula>
    </cfRule>
    <cfRule type="cellIs" dxfId="0" priority="17195" operator="equal">
      <formula>0</formula>
    </cfRule>
    <cfRule type="cellIs" dxfId="0" priority="17196" operator="equal">
      <formula>0</formula>
    </cfRule>
    <cfRule type="cellIs" dxfId="0" priority="17197" operator="equal">
      <formula>0</formula>
    </cfRule>
    <cfRule type="cellIs" dxfId="0" priority="17198" operator="equal">
      <formula>0</formula>
    </cfRule>
    <cfRule type="cellIs" dxfId="0" priority="17199" operator="equal">
      <formula>0</formula>
    </cfRule>
    <cfRule type="cellIs" dxfId="0" priority="17200" operator="equal">
      <formula>0</formula>
    </cfRule>
    <cfRule type="cellIs" dxfId="0" priority="17201" operator="equal">
      <formula>0</formula>
    </cfRule>
    <cfRule type="cellIs" dxfId="0" priority="17202" operator="equal">
      <formula>0</formula>
    </cfRule>
    <cfRule type="cellIs" dxfId="0" priority="17203" operator="equal">
      <formula>0</formula>
    </cfRule>
    <cfRule type="cellIs" dxfId="0" priority="17204" operator="equal">
      <formula>0</formula>
    </cfRule>
    <cfRule type="cellIs" dxfId="0" priority="17205" operator="equal">
      <formula>0</formula>
    </cfRule>
    <cfRule type="cellIs" dxfId="0" priority="17206" operator="equal">
      <formula>0</formula>
    </cfRule>
    <cfRule type="cellIs" dxfId="0" priority="17207" operator="equal">
      <formula>0</formula>
    </cfRule>
    <cfRule type="cellIs" dxfId="0" priority="17208" operator="equal">
      <formula>0</formula>
    </cfRule>
    <cfRule type="cellIs" dxfId="0" priority="17209" operator="equal">
      <formula>0</formula>
    </cfRule>
    <cfRule type="cellIs" dxfId="0" priority="17210" operator="equal">
      <formula>0</formula>
    </cfRule>
    <cfRule type="cellIs" dxfId="0" priority="17211" operator="equal">
      <formula>0</formula>
    </cfRule>
    <cfRule type="cellIs" dxfId="0" priority="17212" operator="equal">
      <formula>0</formula>
    </cfRule>
    <cfRule type="cellIs" dxfId="0" priority="17213" operator="equal">
      <formula>0</formula>
    </cfRule>
    <cfRule type="cellIs" dxfId="0" priority="17214" operator="equal">
      <formula>0</formula>
    </cfRule>
    <cfRule type="cellIs" dxfId="0" priority="17215" operator="equal">
      <formula>0</formula>
    </cfRule>
    <cfRule type="cellIs" dxfId="0" priority="17216" operator="equal">
      <formula>0</formula>
    </cfRule>
    <cfRule type="cellIs" dxfId="0" priority="17217" operator="equal">
      <formula>0</formula>
    </cfRule>
    <cfRule type="cellIs" dxfId="0" priority="17218" operator="equal">
      <formula>0</formula>
    </cfRule>
    <cfRule type="cellIs" dxfId="0" priority="17219" operator="equal">
      <formula>0</formula>
    </cfRule>
    <cfRule type="cellIs" dxfId="0" priority="17220" operator="equal">
      <formula>0</formula>
    </cfRule>
    <cfRule type="cellIs" dxfId="0" priority="17221" operator="equal">
      <formula>0</formula>
    </cfRule>
    <cfRule type="cellIs" dxfId="0" priority="17222" operator="equal">
      <formula>0</formula>
    </cfRule>
    <cfRule type="cellIs" dxfId="0" priority="17223" operator="equal">
      <formula>0</formula>
    </cfRule>
    <cfRule type="cellIs" dxfId="0" priority="17224" operator="equal">
      <formula>0</formula>
    </cfRule>
    <cfRule type="cellIs" dxfId="0" priority="17225" operator="equal">
      <formula>0</formula>
    </cfRule>
    <cfRule type="cellIs" dxfId="0" priority="17226" operator="equal">
      <formula>0</formula>
    </cfRule>
    <cfRule type="cellIs" dxfId="0" priority="17227" operator="equal">
      <formula>0</formula>
    </cfRule>
    <cfRule type="cellIs" dxfId="0" priority="17228" operator="equal">
      <formula>0</formula>
    </cfRule>
    <cfRule type="cellIs" dxfId="0" priority="17229" operator="equal">
      <formula>0</formula>
    </cfRule>
    <cfRule type="cellIs" dxfId="0" priority="17230" operator="equal">
      <formula>0</formula>
    </cfRule>
    <cfRule type="cellIs" dxfId="0" priority="17231" operator="equal">
      <formula>0</formula>
    </cfRule>
    <cfRule type="cellIs" dxfId="0" priority="17232" operator="equal">
      <formula>0</formula>
    </cfRule>
    <cfRule type="cellIs" dxfId="0" priority="17233" operator="equal">
      <formula>0</formula>
    </cfRule>
    <cfRule type="cellIs" dxfId="0" priority="17234" operator="equal">
      <formula>0</formula>
    </cfRule>
    <cfRule type="cellIs" dxfId="0" priority="17235" operator="equal">
      <formula>0</formula>
    </cfRule>
    <cfRule type="cellIs" dxfId="0" priority="17236" operator="equal">
      <formula>0</formula>
    </cfRule>
    <cfRule type="cellIs" dxfId="0" priority="17237" operator="equal">
      <formula>0</formula>
    </cfRule>
    <cfRule type="cellIs" dxfId="0" priority="17238" operator="equal">
      <formula>0</formula>
    </cfRule>
    <cfRule type="cellIs" dxfId="0" priority="17239" operator="equal">
      <formula>0</formula>
    </cfRule>
    <cfRule type="cellIs" dxfId="0" priority="17240" operator="equal">
      <formula>0</formula>
    </cfRule>
    <cfRule type="cellIs" dxfId="0" priority="17241" operator="equal">
      <formula>0</formula>
    </cfRule>
    <cfRule type="cellIs" dxfId="0" priority="17242" operator="equal">
      <formula>0</formula>
    </cfRule>
    <cfRule type="cellIs" dxfId="0" priority="17243" operator="equal">
      <formula>0</formula>
    </cfRule>
    <cfRule type="cellIs" dxfId="0" priority="17244" operator="equal">
      <formula>0</formula>
    </cfRule>
    <cfRule type="cellIs" dxfId="0" priority="17245" operator="equal">
      <formula>0</formula>
    </cfRule>
    <cfRule type="cellIs" dxfId="0" priority="17246" operator="equal">
      <formula>0</formula>
    </cfRule>
    <cfRule type="cellIs" dxfId="0" priority="17247" operator="equal">
      <formula>0</formula>
    </cfRule>
    <cfRule type="cellIs" dxfId="0" priority="17248" operator="equal">
      <formula>0</formula>
    </cfRule>
    <cfRule type="cellIs" dxfId="0" priority="17249" operator="equal">
      <formula>0</formula>
    </cfRule>
    <cfRule type="cellIs" dxfId="0" priority="17250" operator="equal">
      <formula>0</formula>
    </cfRule>
    <cfRule type="cellIs" dxfId="0" priority="17251" operator="equal">
      <formula>0</formula>
    </cfRule>
    <cfRule type="cellIs" dxfId="0" priority="17252" operator="equal">
      <formula>0</formula>
    </cfRule>
    <cfRule type="cellIs" dxfId="0" priority="17253" operator="equal">
      <formula>0</formula>
    </cfRule>
    <cfRule type="cellIs" dxfId="0" priority="17254" operator="equal">
      <formula>0</formula>
    </cfRule>
    <cfRule type="cellIs" dxfId="0" priority="17255" operator="equal">
      <formula>0</formula>
    </cfRule>
    <cfRule type="cellIs" dxfId="0" priority="17256" operator="equal">
      <formula>0</formula>
    </cfRule>
    <cfRule type="cellIs" dxfId="0" priority="17257" operator="equal">
      <formula>0</formula>
    </cfRule>
    <cfRule type="cellIs" dxfId="0" priority="17258" operator="equal">
      <formula>0</formula>
    </cfRule>
    <cfRule type="cellIs" dxfId="0" priority="17259" operator="equal">
      <formula>0</formula>
    </cfRule>
    <cfRule type="cellIs" dxfId="0" priority="17260" operator="equal">
      <formula>0</formula>
    </cfRule>
    <cfRule type="cellIs" dxfId="0" priority="17261" operator="equal">
      <formula>0</formula>
    </cfRule>
    <cfRule type="cellIs" dxfId="0" priority="17262" operator="equal">
      <formula>0</formula>
    </cfRule>
    <cfRule type="cellIs" dxfId="0" priority="17263" operator="equal">
      <formula>0</formula>
    </cfRule>
    <cfRule type="cellIs" dxfId="0" priority="17264" operator="equal">
      <formula>0</formula>
    </cfRule>
    <cfRule type="cellIs" dxfId="0" priority="17265" operator="equal">
      <formula>0</formula>
    </cfRule>
    <cfRule type="cellIs" dxfId="0" priority="17266" operator="equal">
      <formula>0</formula>
    </cfRule>
    <cfRule type="cellIs" dxfId="0" priority="17267" operator="equal">
      <formula>0</formula>
    </cfRule>
    <cfRule type="cellIs" dxfId="0" priority="17268" operator="equal">
      <formula>0</formula>
    </cfRule>
    <cfRule type="cellIs" dxfId="0" priority="17269" operator="equal">
      <formula>0</formula>
    </cfRule>
    <cfRule type="cellIs" dxfId="0" priority="17270" operator="equal">
      <formula>0</formula>
    </cfRule>
    <cfRule type="cellIs" dxfId="0" priority="17271" operator="equal">
      <formula>0</formula>
    </cfRule>
    <cfRule type="cellIs" dxfId="0" priority="17272" operator="equal">
      <formula>0</formula>
    </cfRule>
    <cfRule type="cellIs" dxfId="0" priority="17273" operator="equal">
      <formula>0</formula>
    </cfRule>
    <cfRule type="cellIs" dxfId="0" priority="17274" operator="equal">
      <formula>0</formula>
    </cfRule>
    <cfRule type="cellIs" dxfId="0" priority="17275" operator="equal">
      <formula>0</formula>
    </cfRule>
    <cfRule type="cellIs" dxfId="0" priority="17276" operator="equal">
      <formula>0</formula>
    </cfRule>
    <cfRule type="cellIs" dxfId="0" priority="17277" operator="equal">
      <formula>0</formula>
    </cfRule>
    <cfRule type="cellIs" dxfId="0" priority="17278" operator="equal">
      <formula>0</formula>
    </cfRule>
    <cfRule type="cellIs" dxfId="0" priority="17279" operator="equal">
      <formula>0</formula>
    </cfRule>
    <cfRule type="cellIs" dxfId="0" priority="17280" operator="equal">
      <formula>0</formula>
    </cfRule>
    <cfRule type="cellIs" dxfId="0" priority="17281" operator="equal">
      <formula>0</formula>
    </cfRule>
    <cfRule type="cellIs" dxfId="0" priority="17282" operator="equal">
      <formula>0</formula>
    </cfRule>
    <cfRule type="cellIs" dxfId="0" priority="17283" operator="equal">
      <formula>0</formula>
    </cfRule>
    <cfRule type="cellIs" dxfId="0" priority="17284" operator="equal">
      <formula>0</formula>
    </cfRule>
    <cfRule type="cellIs" dxfId="0" priority="17285" operator="equal">
      <formula>0</formula>
    </cfRule>
    <cfRule type="cellIs" dxfId="0" priority="17286" operator="equal">
      <formula>0</formula>
    </cfRule>
    <cfRule type="cellIs" dxfId="0" priority="17287" operator="equal">
      <formula>0</formula>
    </cfRule>
    <cfRule type="cellIs" dxfId="0" priority="17288" operator="equal">
      <formula>0</formula>
    </cfRule>
    <cfRule type="cellIs" dxfId="0" priority="17289" operator="equal">
      <formula>0</formula>
    </cfRule>
    <cfRule type="cellIs" dxfId="0" priority="17290" operator="equal">
      <formula>0</formula>
    </cfRule>
    <cfRule type="cellIs" dxfId="0" priority="17291" operator="equal">
      <formula>0</formula>
    </cfRule>
    <cfRule type="cellIs" dxfId="0" priority="17292" operator="equal">
      <formula>0</formula>
    </cfRule>
    <cfRule type="cellIs" dxfId="0" priority="17293" operator="equal">
      <formula>0</formula>
    </cfRule>
    <cfRule type="cellIs" dxfId="0" priority="17294" operator="equal">
      <formula>0</formula>
    </cfRule>
    <cfRule type="cellIs" dxfId="0" priority="17295" operator="equal">
      <formula>0</formula>
    </cfRule>
    <cfRule type="cellIs" dxfId="0" priority="17296" operator="equal">
      <formula>0</formula>
    </cfRule>
  </conditionalFormatting>
  <conditionalFormatting sqref="D589 D617">
    <cfRule type="cellIs" dxfId="0" priority="9993" operator="equal">
      <formula>0</formula>
    </cfRule>
    <cfRule type="cellIs" dxfId="0" priority="9994" operator="equal">
      <formula>0</formula>
    </cfRule>
    <cfRule type="cellIs" dxfId="0" priority="9995" operator="equal">
      <formula>0</formula>
    </cfRule>
    <cfRule type="cellIs" dxfId="0" priority="9996" operator="equal">
      <formula>0</formula>
    </cfRule>
    <cfRule type="cellIs" dxfId="0" priority="9997" operator="equal">
      <formula>0</formula>
    </cfRule>
    <cfRule type="cellIs" dxfId="0" priority="9998" operator="equal">
      <formula>0</formula>
    </cfRule>
    <cfRule type="cellIs" dxfId="0" priority="9999" operator="equal">
      <formula>0</formula>
    </cfRule>
    <cfRule type="cellIs" dxfId="0" priority="10000" operator="equal">
      <formula>0</formula>
    </cfRule>
    <cfRule type="cellIs" dxfId="0" priority="10001" operator="equal">
      <formula>0</formula>
    </cfRule>
    <cfRule type="cellIs" dxfId="0" priority="10002" operator="equal">
      <formula>0</formula>
    </cfRule>
    <cfRule type="cellIs" dxfId="0" priority="10003" operator="equal">
      <formula>0</formula>
    </cfRule>
    <cfRule type="cellIs" dxfId="0" priority="10004" operator="equal">
      <formula>0</formula>
    </cfRule>
    <cfRule type="cellIs" dxfId="0" priority="10005" operator="equal">
      <formula>0</formula>
    </cfRule>
    <cfRule type="cellIs" dxfId="0" priority="10006" operator="equal">
      <formula>0</formula>
    </cfRule>
    <cfRule type="cellIs" dxfId="0" priority="10007" operator="equal">
      <formula>0</formula>
    </cfRule>
    <cfRule type="cellIs" dxfId="0" priority="10008" operator="equal">
      <formula>0</formula>
    </cfRule>
    <cfRule type="cellIs" dxfId="0" priority="10009" operator="equal">
      <formula>0</formula>
    </cfRule>
    <cfRule type="cellIs" dxfId="0" priority="10010" operator="equal">
      <formula>0</formula>
    </cfRule>
    <cfRule type="cellIs" dxfId="0" priority="10011" operator="equal">
      <formula>0</formula>
    </cfRule>
    <cfRule type="cellIs" dxfId="0" priority="10012" operator="equal">
      <formula>0</formula>
    </cfRule>
    <cfRule type="cellIs" dxfId="0" priority="10013" operator="equal">
      <formula>0</formula>
    </cfRule>
    <cfRule type="cellIs" dxfId="0" priority="10014" operator="equal">
      <formula>0</formula>
    </cfRule>
    <cfRule type="cellIs" dxfId="0" priority="10015" operator="equal">
      <formula>0</formula>
    </cfRule>
    <cfRule type="cellIs" dxfId="0" priority="10016" operator="equal">
      <formula>0</formula>
    </cfRule>
    <cfRule type="cellIs" dxfId="0" priority="10017" operator="equal">
      <formula>0</formula>
    </cfRule>
    <cfRule type="cellIs" dxfId="0" priority="10018" operator="equal">
      <formula>0</formula>
    </cfRule>
    <cfRule type="cellIs" dxfId="0" priority="10019" operator="equal">
      <formula>0</formula>
    </cfRule>
    <cfRule type="cellIs" dxfId="0" priority="10020" operator="equal">
      <formula>0</formula>
    </cfRule>
    <cfRule type="cellIs" dxfId="0" priority="10021" operator="equal">
      <formula>0</formula>
    </cfRule>
    <cfRule type="cellIs" dxfId="0" priority="10022" operator="equal">
      <formula>0</formula>
    </cfRule>
    <cfRule type="cellIs" dxfId="0" priority="10023" operator="equal">
      <formula>0</formula>
    </cfRule>
    <cfRule type="cellIs" dxfId="0" priority="10024" operator="equal">
      <formula>0</formula>
    </cfRule>
    <cfRule type="cellIs" dxfId="0" priority="10025" operator="equal">
      <formula>0</formula>
    </cfRule>
    <cfRule type="cellIs" dxfId="0" priority="10026" operator="equal">
      <formula>0</formula>
    </cfRule>
    <cfRule type="cellIs" dxfId="0" priority="10027" operator="equal">
      <formula>0</formula>
    </cfRule>
    <cfRule type="cellIs" dxfId="0" priority="10028" operator="equal">
      <formula>0</formula>
    </cfRule>
    <cfRule type="cellIs" dxfId="0" priority="10029" operator="equal">
      <formula>0</formula>
    </cfRule>
    <cfRule type="cellIs" dxfId="0" priority="10030" operator="equal">
      <formula>0</formula>
    </cfRule>
    <cfRule type="cellIs" dxfId="0" priority="10031" operator="equal">
      <formula>0</formula>
    </cfRule>
    <cfRule type="cellIs" dxfId="0" priority="10032" operator="equal">
      <formula>0</formula>
    </cfRule>
    <cfRule type="cellIs" dxfId="0" priority="10033" operator="equal">
      <formula>0</formula>
    </cfRule>
    <cfRule type="cellIs" dxfId="0" priority="10034" operator="equal">
      <formula>0</formula>
    </cfRule>
    <cfRule type="cellIs" dxfId="0" priority="10035" operator="equal">
      <formula>0</formula>
    </cfRule>
    <cfRule type="cellIs" dxfId="0" priority="10036" operator="equal">
      <formula>0</formula>
    </cfRule>
    <cfRule type="cellIs" dxfId="0" priority="10037" operator="equal">
      <formula>0</formula>
    </cfRule>
    <cfRule type="cellIs" dxfId="0" priority="10038" operator="equal">
      <formula>0</formula>
    </cfRule>
    <cfRule type="cellIs" dxfId="0" priority="10039" operator="equal">
      <formula>0</formula>
    </cfRule>
    <cfRule type="cellIs" dxfId="0" priority="10040" operator="equal">
      <formula>0</formula>
    </cfRule>
    <cfRule type="cellIs" dxfId="0" priority="10041" operator="equal">
      <formula>0</formula>
    </cfRule>
    <cfRule type="cellIs" dxfId="0" priority="10042" operator="equal">
      <formula>0</formula>
    </cfRule>
    <cfRule type="cellIs" dxfId="0" priority="10043" operator="equal">
      <formula>0</formula>
    </cfRule>
    <cfRule type="cellIs" dxfId="0" priority="10044" operator="equal">
      <formula>0</formula>
    </cfRule>
    <cfRule type="cellIs" dxfId="0" priority="10045" operator="equal">
      <formula>0</formula>
    </cfRule>
    <cfRule type="cellIs" dxfId="0" priority="10046" operator="equal">
      <formula>0</formula>
    </cfRule>
    <cfRule type="cellIs" dxfId="0" priority="10047" operator="equal">
      <formula>0</formula>
    </cfRule>
    <cfRule type="cellIs" dxfId="0" priority="10048" operator="equal">
      <formula>0</formula>
    </cfRule>
    <cfRule type="cellIs" dxfId="0" priority="10049" operator="equal">
      <formula>0</formula>
    </cfRule>
    <cfRule type="cellIs" dxfId="0" priority="10050" operator="equal">
      <formula>0</formula>
    </cfRule>
    <cfRule type="cellIs" dxfId="0" priority="10051" operator="equal">
      <formula>0</formula>
    </cfRule>
    <cfRule type="cellIs" dxfId="0" priority="10052" operator="equal">
      <formula>0</formula>
    </cfRule>
    <cfRule type="cellIs" dxfId="0" priority="10053" operator="equal">
      <formula>0</formula>
    </cfRule>
    <cfRule type="cellIs" dxfId="0" priority="10054" operator="equal">
      <formula>0</formula>
    </cfRule>
    <cfRule type="cellIs" dxfId="0" priority="10055" operator="equal">
      <formula>0</formula>
    </cfRule>
    <cfRule type="cellIs" dxfId="0" priority="10056" operator="equal">
      <formula>0</formula>
    </cfRule>
    <cfRule type="cellIs" dxfId="0" priority="10057" operator="equal">
      <formula>0</formula>
    </cfRule>
    <cfRule type="cellIs" dxfId="0" priority="10058" operator="equal">
      <formula>0</formula>
    </cfRule>
    <cfRule type="cellIs" dxfId="0" priority="10059" operator="equal">
      <formula>0</formula>
    </cfRule>
    <cfRule type="cellIs" dxfId="0" priority="10060" operator="equal">
      <formula>0</formula>
    </cfRule>
    <cfRule type="cellIs" dxfId="0" priority="10061" operator="equal">
      <formula>0</formula>
    </cfRule>
    <cfRule type="cellIs" dxfId="0" priority="10062" operator="equal">
      <formula>0</formula>
    </cfRule>
    <cfRule type="cellIs" dxfId="0" priority="10063" operator="equal">
      <formula>0</formula>
    </cfRule>
    <cfRule type="cellIs" dxfId="0" priority="10064" operator="equal">
      <formula>0</formula>
    </cfRule>
    <cfRule type="cellIs" dxfId="0" priority="10065" operator="equal">
      <formula>0</formula>
    </cfRule>
    <cfRule type="cellIs" dxfId="0" priority="10066" operator="equal">
      <formula>0</formula>
    </cfRule>
    <cfRule type="cellIs" dxfId="0" priority="10067" operator="equal">
      <formula>0</formula>
    </cfRule>
    <cfRule type="cellIs" dxfId="0" priority="10068" operator="equal">
      <formula>0</formula>
    </cfRule>
    <cfRule type="cellIs" dxfId="0" priority="10069" operator="equal">
      <formula>0</formula>
    </cfRule>
    <cfRule type="cellIs" dxfId="0" priority="10070" operator="equal">
      <formula>0</formula>
    </cfRule>
    <cfRule type="cellIs" dxfId="0" priority="10071" operator="equal">
      <formula>0</formula>
    </cfRule>
    <cfRule type="cellIs" dxfId="0" priority="10072" operator="equal">
      <formula>0</formula>
    </cfRule>
    <cfRule type="cellIs" dxfId="0" priority="10073" operator="equal">
      <formula>0</formula>
    </cfRule>
    <cfRule type="cellIs" dxfId="0" priority="10074" operator="equal">
      <formula>0</formula>
    </cfRule>
    <cfRule type="cellIs" dxfId="0" priority="10075" operator="equal">
      <formula>0</formula>
    </cfRule>
    <cfRule type="cellIs" dxfId="0" priority="10076" operator="equal">
      <formula>0</formula>
    </cfRule>
    <cfRule type="cellIs" dxfId="0" priority="10077" operator="equal">
      <formula>0</formula>
    </cfRule>
    <cfRule type="cellIs" dxfId="0" priority="10078" operator="equal">
      <formula>0</formula>
    </cfRule>
    <cfRule type="cellIs" dxfId="0" priority="10079" operator="equal">
      <formula>0</formula>
    </cfRule>
    <cfRule type="cellIs" dxfId="0" priority="10080" operator="equal">
      <formula>0</formula>
    </cfRule>
    <cfRule type="cellIs" dxfId="0" priority="10081" operator="equal">
      <formula>0</formula>
    </cfRule>
    <cfRule type="cellIs" dxfId="0" priority="10082" operator="equal">
      <formula>0</formula>
    </cfRule>
    <cfRule type="cellIs" dxfId="0" priority="10083" operator="equal">
      <formula>0</formula>
    </cfRule>
    <cfRule type="cellIs" dxfId="0" priority="10084" operator="equal">
      <formula>0</formula>
    </cfRule>
    <cfRule type="cellIs" dxfId="0" priority="10085" operator="equal">
      <formula>0</formula>
    </cfRule>
    <cfRule type="cellIs" dxfId="0" priority="10086" operator="equal">
      <formula>0</formula>
    </cfRule>
    <cfRule type="cellIs" dxfId="0" priority="10087" operator="equal">
      <formula>0</formula>
    </cfRule>
    <cfRule type="cellIs" dxfId="0" priority="10088" operator="equal">
      <formula>0</formula>
    </cfRule>
    <cfRule type="cellIs" dxfId="0" priority="10089" operator="equal">
      <formula>0</formula>
    </cfRule>
    <cfRule type="cellIs" dxfId="0" priority="10090" operator="equal">
      <formula>0</formula>
    </cfRule>
    <cfRule type="cellIs" dxfId="0" priority="10091" operator="equal">
      <formula>0</formula>
    </cfRule>
    <cfRule type="cellIs" dxfId="0" priority="10092" operator="equal">
      <formula>0</formula>
    </cfRule>
    <cfRule type="cellIs" dxfId="0" priority="10093" operator="equal">
      <formula>0</formula>
    </cfRule>
    <cfRule type="cellIs" dxfId="0" priority="10094" operator="equal">
      <formula>0</formula>
    </cfRule>
    <cfRule type="cellIs" dxfId="0" priority="10095" operator="equal">
      <formula>0</formula>
    </cfRule>
    <cfRule type="cellIs" dxfId="0" priority="10096" operator="equal">
      <formula>0</formula>
    </cfRule>
    <cfRule type="cellIs" dxfId="0" priority="10097" operator="equal">
      <formula>0</formula>
    </cfRule>
    <cfRule type="cellIs" dxfId="0" priority="10098" operator="equal">
      <formula>0</formula>
    </cfRule>
    <cfRule type="cellIs" dxfId="0" priority="10099" operator="equal">
      <formula>0</formula>
    </cfRule>
    <cfRule type="cellIs" dxfId="0" priority="10100" operator="equal">
      <formula>0</formula>
    </cfRule>
    <cfRule type="cellIs" dxfId="0" priority="10101" operator="equal">
      <formula>0</formula>
    </cfRule>
    <cfRule type="cellIs" dxfId="0" priority="10102" operator="equal">
      <formula>0</formula>
    </cfRule>
    <cfRule type="cellIs" dxfId="0" priority="10103" operator="equal">
      <formula>0</formula>
    </cfRule>
    <cfRule type="cellIs" dxfId="0" priority="10104" operator="equal">
      <formula>0</formula>
    </cfRule>
    <cfRule type="cellIs" dxfId="0" priority="10105" operator="equal">
      <formula>0</formula>
    </cfRule>
    <cfRule type="cellIs" dxfId="0" priority="10106" operator="equal">
      <formula>0</formula>
    </cfRule>
    <cfRule type="cellIs" dxfId="0" priority="10107" operator="equal">
      <formula>0</formula>
    </cfRule>
    <cfRule type="cellIs" dxfId="0" priority="10108" operator="equal">
      <formula>0</formula>
    </cfRule>
    <cfRule type="cellIs" dxfId="0" priority="10109" operator="equal">
      <formula>0</formula>
    </cfRule>
    <cfRule type="cellIs" dxfId="0" priority="10110" operator="equal">
      <formula>0</formula>
    </cfRule>
    <cfRule type="cellIs" dxfId="0" priority="10111" operator="equal">
      <formula>0</formula>
    </cfRule>
    <cfRule type="cellIs" dxfId="0" priority="10112" operator="equal">
      <formula>0</formula>
    </cfRule>
    <cfRule type="cellIs" dxfId="0" priority="10113" operator="equal">
      <formula>0</formula>
    </cfRule>
    <cfRule type="cellIs" dxfId="0" priority="10114" operator="equal">
      <formula>0</formula>
    </cfRule>
    <cfRule type="cellIs" dxfId="0" priority="10115" operator="equal">
      <formula>0</formula>
    </cfRule>
    <cfRule type="cellIs" dxfId="0" priority="10116" operator="equal">
      <formula>0</formula>
    </cfRule>
    <cfRule type="cellIs" dxfId="0" priority="10117" operator="equal">
      <formula>0</formula>
    </cfRule>
    <cfRule type="cellIs" dxfId="0" priority="10118" operator="equal">
      <formula>0</formula>
    </cfRule>
    <cfRule type="cellIs" dxfId="0" priority="10119" operator="equal">
      <formula>0</formula>
    </cfRule>
    <cfRule type="cellIs" dxfId="0" priority="10120" operator="equal">
      <formula>0</formula>
    </cfRule>
    <cfRule type="cellIs" dxfId="0" priority="10121" operator="equal">
      <formula>0</formula>
    </cfRule>
    <cfRule type="cellIs" dxfId="0" priority="10122" operator="equal">
      <formula>0</formula>
    </cfRule>
    <cfRule type="cellIs" dxfId="0" priority="10123" operator="equal">
      <formula>0</formula>
    </cfRule>
    <cfRule type="cellIs" dxfId="0" priority="10124" operator="equal">
      <formula>0</formula>
    </cfRule>
    <cfRule type="cellIs" dxfId="0" priority="10125" operator="equal">
      <formula>0</formula>
    </cfRule>
    <cfRule type="cellIs" dxfId="0" priority="10126" operator="equal">
      <formula>0</formula>
    </cfRule>
    <cfRule type="cellIs" dxfId="0" priority="10127" operator="equal">
      <formula>0</formula>
    </cfRule>
    <cfRule type="cellIs" dxfId="0" priority="10128" operator="equal">
      <formula>0</formula>
    </cfRule>
    <cfRule type="cellIs" dxfId="0" priority="10129" operator="equal">
      <formula>0</formula>
    </cfRule>
    <cfRule type="cellIs" dxfId="0" priority="10130" operator="equal">
      <formula>0</formula>
    </cfRule>
    <cfRule type="cellIs" dxfId="0" priority="10131" operator="equal">
      <formula>0</formula>
    </cfRule>
    <cfRule type="cellIs" dxfId="0" priority="10132" operator="equal">
      <formula>0</formula>
    </cfRule>
    <cfRule type="cellIs" dxfId="0" priority="10133" operator="equal">
      <formula>0</formula>
    </cfRule>
    <cfRule type="cellIs" dxfId="0" priority="10134" operator="equal">
      <formula>0</formula>
    </cfRule>
    <cfRule type="cellIs" dxfId="0" priority="10135" operator="equal">
      <formula>0</formula>
    </cfRule>
    <cfRule type="cellIs" dxfId="0" priority="10136" operator="equal">
      <formula>0</formula>
    </cfRule>
    <cfRule type="cellIs" dxfId="0" priority="10137" operator="equal">
      <formula>0</formula>
    </cfRule>
    <cfRule type="cellIs" dxfId="0" priority="10138" operator="equal">
      <formula>0</formula>
    </cfRule>
    <cfRule type="cellIs" dxfId="0" priority="10139" operator="equal">
      <formula>0</formula>
    </cfRule>
    <cfRule type="cellIs" dxfId="0" priority="10140" operator="equal">
      <formula>0</formula>
    </cfRule>
    <cfRule type="cellIs" dxfId="0" priority="10141" operator="equal">
      <formula>0</formula>
    </cfRule>
    <cfRule type="cellIs" dxfId="0" priority="10142" operator="equal">
      <formula>0</formula>
    </cfRule>
    <cfRule type="cellIs" dxfId="0" priority="10143" operator="equal">
      <formula>0</formula>
    </cfRule>
    <cfRule type="cellIs" dxfId="0" priority="10144" operator="equal">
      <formula>0</formula>
    </cfRule>
    <cfRule type="cellIs" dxfId="0" priority="10145" operator="equal">
      <formula>0</formula>
    </cfRule>
    <cfRule type="cellIs" dxfId="0" priority="10146" operator="equal">
      <formula>0</formula>
    </cfRule>
    <cfRule type="cellIs" dxfId="0" priority="10147" operator="equal">
      <formula>0</formula>
    </cfRule>
    <cfRule type="cellIs" dxfId="0" priority="10148" operator="equal">
      <formula>0</formula>
    </cfRule>
    <cfRule type="cellIs" dxfId="0" priority="10149" operator="equal">
      <formula>0</formula>
    </cfRule>
    <cfRule type="cellIs" dxfId="0" priority="10150" operator="equal">
      <formula>0</formula>
    </cfRule>
    <cfRule type="cellIs" dxfId="0" priority="10151" operator="equal">
      <formula>0</formula>
    </cfRule>
    <cfRule type="cellIs" dxfId="0" priority="10152" operator="equal">
      <formula>0</formula>
    </cfRule>
    <cfRule type="cellIs" dxfId="0" priority="10153" operator="equal">
      <formula>0</formula>
    </cfRule>
    <cfRule type="cellIs" dxfId="0" priority="10154" operator="equal">
      <formula>0</formula>
    </cfRule>
    <cfRule type="cellIs" dxfId="0" priority="10155" operator="equal">
      <formula>0</formula>
    </cfRule>
    <cfRule type="cellIs" dxfId="0" priority="10156" operator="equal">
      <formula>0</formula>
    </cfRule>
    <cfRule type="cellIs" dxfId="0" priority="10157" operator="equal">
      <formula>0</formula>
    </cfRule>
    <cfRule type="cellIs" dxfId="0" priority="10158" operator="equal">
      <formula>0</formula>
    </cfRule>
    <cfRule type="cellIs" dxfId="0" priority="10159" operator="equal">
      <formula>0</formula>
    </cfRule>
    <cfRule type="cellIs" dxfId="0" priority="10160" operator="equal">
      <formula>0</formula>
    </cfRule>
    <cfRule type="cellIs" dxfId="0" priority="10161" operator="equal">
      <formula>0</formula>
    </cfRule>
    <cfRule type="cellIs" dxfId="0" priority="10162" operator="equal">
      <formula>0</formula>
    </cfRule>
    <cfRule type="cellIs" dxfId="0" priority="10163" operator="equal">
      <formula>0</formula>
    </cfRule>
    <cfRule type="cellIs" dxfId="0" priority="10164" operator="equal">
      <formula>0</formula>
    </cfRule>
    <cfRule type="cellIs" dxfId="0" priority="10165" operator="equal">
      <formula>0</formula>
    </cfRule>
    <cfRule type="cellIs" dxfId="0" priority="10166" operator="equal">
      <formula>0</formula>
    </cfRule>
    <cfRule type="cellIs" dxfId="0" priority="10167" operator="equal">
      <formula>0</formula>
    </cfRule>
    <cfRule type="cellIs" dxfId="0" priority="10168" operator="equal">
      <formula>0</formula>
    </cfRule>
    <cfRule type="cellIs" dxfId="0" priority="10169" operator="equal">
      <formula>0</formula>
    </cfRule>
    <cfRule type="cellIs" dxfId="0" priority="10170" operator="equal">
      <formula>0</formula>
    </cfRule>
    <cfRule type="cellIs" dxfId="0" priority="10171" operator="equal">
      <formula>0</formula>
    </cfRule>
    <cfRule type="cellIs" dxfId="0" priority="10172" operator="equal">
      <formula>0</formula>
    </cfRule>
    <cfRule type="cellIs" dxfId="0" priority="10173" operator="equal">
      <formula>0</formula>
    </cfRule>
    <cfRule type="cellIs" dxfId="0" priority="10174" operator="equal">
      <formula>0</formula>
    </cfRule>
    <cfRule type="cellIs" dxfId="0" priority="10175" operator="equal">
      <formula>0</formula>
    </cfRule>
    <cfRule type="cellIs" dxfId="0" priority="10176" operator="equal">
      <formula>0</formula>
    </cfRule>
    <cfRule type="cellIs" dxfId="0" priority="10177" operator="equal">
      <formula>0</formula>
    </cfRule>
    <cfRule type="cellIs" dxfId="0" priority="10178" operator="equal">
      <formula>0</formula>
    </cfRule>
    <cfRule type="cellIs" dxfId="0" priority="10179" operator="equal">
      <formula>0</formula>
    </cfRule>
    <cfRule type="cellIs" dxfId="0" priority="10180" operator="equal">
      <formula>0</formula>
    </cfRule>
    <cfRule type="cellIs" dxfId="0" priority="10181" operator="equal">
      <formula>0</formula>
    </cfRule>
    <cfRule type="cellIs" dxfId="0" priority="10182" operator="equal">
      <formula>0</formula>
    </cfRule>
    <cfRule type="cellIs" dxfId="0" priority="10183" operator="equal">
      <formula>0</formula>
    </cfRule>
    <cfRule type="cellIs" dxfId="0" priority="10184" operator="equal">
      <formula>0</formula>
    </cfRule>
    <cfRule type="cellIs" dxfId="0" priority="10185" operator="equal">
      <formula>0</formula>
    </cfRule>
    <cfRule type="cellIs" dxfId="0" priority="10186" operator="equal">
      <formula>0</formula>
    </cfRule>
    <cfRule type="cellIs" dxfId="0" priority="10187" operator="equal">
      <formula>0</formula>
    </cfRule>
    <cfRule type="cellIs" dxfId="0" priority="10188" operator="equal">
      <formula>0</formula>
    </cfRule>
    <cfRule type="cellIs" dxfId="0" priority="10189" operator="equal">
      <formula>0</formula>
    </cfRule>
    <cfRule type="cellIs" dxfId="0" priority="10190" operator="equal">
      <formula>0</formula>
    </cfRule>
    <cfRule type="cellIs" dxfId="0" priority="10191" operator="equal">
      <formula>0</formula>
    </cfRule>
    <cfRule type="cellIs" dxfId="0" priority="10192" operator="equal">
      <formula>0</formula>
    </cfRule>
    <cfRule type="cellIs" dxfId="0" priority="10193" operator="equal">
      <formula>0</formula>
    </cfRule>
    <cfRule type="cellIs" dxfId="0" priority="10194" operator="equal">
      <formula>0</formula>
    </cfRule>
    <cfRule type="cellIs" dxfId="0" priority="10195" operator="equal">
      <formula>0</formula>
    </cfRule>
    <cfRule type="cellIs" dxfId="0" priority="10196" operator="equal">
      <formula>0</formula>
    </cfRule>
    <cfRule type="cellIs" dxfId="0" priority="10197" operator="equal">
      <formula>0</formula>
    </cfRule>
    <cfRule type="cellIs" dxfId="0" priority="10198" operator="equal">
      <formula>0</formula>
    </cfRule>
    <cfRule type="cellIs" dxfId="0" priority="10199" operator="equal">
      <formula>0</formula>
    </cfRule>
    <cfRule type="cellIs" dxfId="0" priority="10200" operator="equal">
      <formula>0</formula>
    </cfRule>
    <cfRule type="cellIs" dxfId="0" priority="10201" operator="equal">
      <formula>0</formula>
    </cfRule>
    <cfRule type="cellIs" dxfId="0" priority="10202" operator="equal">
      <formula>0</formula>
    </cfRule>
    <cfRule type="cellIs" dxfId="0" priority="10203" operator="equal">
      <formula>0</formula>
    </cfRule>
    <cfRule type="cellIs" dxfId="0" priority="10204" operator="equal">
      <formula>0</formula>
    </cfRule>
    <cfRule type="cellIs" dxfId="0" priority="10205" operator="equal">
      <formula>0</formula>
    </cfRule>
    <cfRule type="cellIs" dxfId="0" priority="10206" operator="equal">
      <formula>0</formula>
    </cfRule>
    <cfRule type="cellIs" dxfId="0" priority="10207" operator="equal">
      <formula>0</formula>
    </cfRule>
    <cfRule type="cellIs" dxfId="0" priority="10208" operator="equal">
      <formula>0</formula>
    </cfRule>
    <cfRule type="cellIs" dxfId="0" priority="10209" operator="equal">
      <formula>0</formula>
    </cfRule>
    <cfRule type="cellIs" dxfId="0" priority="10210" operator="equal">
      <formula>0</formula>
    </cfRule>
    <cfRule type="cellIs" dxfId="0" priority="10211" operator="equal">
      <formula>0</formula>
    </cfRule>
    <cfRule type="cellIs" dxfId="0" priority="10212" operator="equal">
      <formula>0</formula>
    </cfRule>
    <cfRule type="cellIs" dxfId="0" priority="10213" operator="equal">
      <formula>0</formula>
    </cfRule>
    <cfRule type="cellIs" dxfId="0" priority="10214" operator="equal">
      <formula>0</formula>
    </cfRule>
    <cfRule type="cellIs" dxfId="0" priority="10215" operator="equal">
      <formula>0</formula>
    </cfRule>
    <cfRule type="cellIs" dxfId="0" priority="10216" operator="equal">
      <formula>0</formula>
    </cfRule>
    <cfRule type="cellIs" dxfId="0" priority="10217" operator="equal">
      <formula>0</formula>
    </cfRule>
    <cfRule type="cellIs" dxfId="0" priority="10218" operator="equal">
      <formula>0</formula>
    </cfRule>
    <cfRule type="cellIs" dxfId="0" priority="10219" operator="equal">
      <formula>0</formula>
    </cfRule>
    <cfRule type="cellIs" dxfId="0" priority="10220" operator="equal">
      <formula>0</formula>
    </cfRule>
    <cfRule type="cellIs" dxfId="0" priority="10221" operator="equal">
      <formula>0</formula>
    </cfRule>
    <cfRule type="cellIs" dxfId="0" priority="10222" operator="equal">
      <formula>0</formula>
    </cfRule>
    <cfRule type="cellIs" dxfId="0" priority="10223" operator="equal">
      <formula>0</formula>
    </cfRule>
    <cfRule type="cellIs" dxfId="0" priority="10224" operator="equal">
      <formula>0</formula>
    </cfRule>
    <cfRule type="cellIs" dxfId="0" priority="10225" operator="equal">
      <formula>0</formula>
    </cfRule>
    <cfRule type="cellIs" dxfId="0" priority="10226" operator="equal">
      <formula>0</formula>
    </cfRule>
    <cfRule type="cellIs" dxfId="0" priority="10227" operator="equal">
      <formula>0</formula>
    </cfRule>
    <cfRule type="cellIs" dxfId="0" priority="10228" operator="equal">
      <formula>0</formula>
    </cfRule>
    <cfRule type="cellIs" dxfId="0" priority="10229" operator="equal">
      <formula>0</formula>
    </cfRule>
    <cfRule type="cellIs" dxfId="0" priority="10230" operator="equal">
      <formula>0</formula>
    </cfRule>
    <cfRule type="cellIs" dxfId="0" priority="10231" operator="equal">
      <formula>0</formula>
    </cfRule>
    <cfRule type="cellIs" dxfId="0" priority="10232" operator="equal">
      <formula>0</formula>
    </cfRule>
    <cfRule type="cellIs" dxfId="0" priority="10233" operator="equal">
      <formula>0</formula>
    </cfRule>
    <cfRule type="cellIs" dxfId="0" priority="10234" operator="equal">
      <formula>0</formula>
    </cfRule>
    <cfRule type="cellIs" dxfId="0" priority="10235" operator="equal">
      <formula>0</formula>
    </cfRule>
    <cfRule type="cellIs" dxfId="0" priority="10236" operator="equal">
      <formula>0</formula>
    </cfRule>
    <cfRule type="cellIs" dxfId="0" priority="10237" operator="equal">
      <formula>0</formula>
    </cfRule>
    <cfRule type="cellIs" dxfId="0" priority="10238" operator="equal">
      <formula>0</formula>
    </cfRule>
    <cfRule type="cellIs" dxfId="0" priority="10239" operator="equal">
      <formula>0</formula>
    </cfRule>
    <cfRule type="cellIs" dxfId="0" priority="10240" operator="equal">
      <formula>0</formula>
    </cfRule>
    <cfRule type="cellIs" dxfId="0" priority="10241" operator="equal">
      <formula>0</formula>
    </cfRule>
    <cfRule type="cellIs" dxfId="0" priority="10242" operator="equal">
      <formula>0</formula>
    </cfRule>
    <cfRule type="cellIs" dxfId="0" priority="10243" operator="equal">
      <formula>0</formula>
    </cfRule>
    <cfRule type="cellIs" dxfId="0" priority="10244" operator="equal">
      <formula>0</formula>
    </cfRule>
    <cfRule type="cellIs" dxfId="0" priority="10245" operator="equal">
      <formula>0</formula>
    </cfRule>
    <cfRule type="cellIs" dxfId="0" priority="10246" operator="equal">
      <formula>0</formula>
    </cfRule>
    <cfRule type="cellIs" dxfId="0" priority="10247" operator="equal">
      <formula>0</formula>
    </cfRule>
    <cfRule type="cellIs" dxfId="0" priority="10248" operator="equal">
      <formula>0</formula>
    </cfRule>
    <cfRule type="cellIs" dxfId="0" priority="10249" operator="equal">
      <formula>0</formula>
    </cfRule>
    <cfRule type="cellIs" dxfId="0" priority="10250" operator="equal">
      <formula>0</formula>
    </cfRule>
    <cfRule type="cellIs" dxfId="0" priority="10251" operator="equal">
      <formula>0</formula>
    </cfRule>
    <cfRule type="cellIs" dxfId="0" priority="10252" operator="equal">
      <formula>0</formula>
    </cfRule>
    <cfRule type="cellIs" dxfId="0" priority="10253" operator="equal">
      <formula>0</formula>
    </cfRule>
    <cfRule type="cellIs" dxfId="0" priority="10254" operator="equal">
      <formula>0</formula>
    </cfRule>
    <cfRule type="cellIs" dxfId="0" priority="10255" operator="equal">
      <formula>0</formula>
    </cfRule>
    <cfRule type="cellIs" dxfId="0" priority="10256" operator="equal">
      <formula>0</formula>
    </cfRule>
    <cfRule type="cellIs" dxfId="0" priority="10257" operator="equal">
      <formula>0</formula>
    </cfRule>
    <cfRule type="cellIs" dxfId="0" priority="10258" operator="equal">
      <formula>0</formula>
    </cfRule>
    <cfRule type="cellIs" dxfId="0" priority="10259" operator="equal">
      <formula>0</formula>
    </cfRule>
    <cfRule type="cellIs" dxfId="0" priority="10260" operator="equal">
      <formula>0</formula>
    </cfRule>
    <cfRule type="cellIs" dxfId="0" priority="10261" operator="equal">
      <formula>0</formula>
    </cfRule>
    <cfRule type="cellIs" dxfId="0" priority="10262" operator="equal">
      <formula>0</formula>
    </cfRule>
    <cfRule type="cellIs" dxfId="0" priority="10263" operator="equal">
      <formula>0</formula>
    </cfRule>
    <cfRule type="cellIs" dxfId="0" priority="10264" operator="equal">
      <formula>0</formula>
    </cfRule>
    <cfRule type="cellIs" dxfId="0" priority="10265" operator="equal">
      <formula>0</formula>
    </cfRule>
    <cfRule type="cellIs" dxfId="0" priority="10266" operator="equal">
      <formula>0</formula>
    </cfRule>
    <cfRule type="cellIs" dxfId="0" priority="10267" operator="equal">
      <formula>0</formula>
    </cfRule>
    <cfRule type="cellIs" dxfId="0" priority="10268" operator="equal">
      <formula>0</formula>
    </cfRule>
    <cfRule type="cellIs" dxfId="0" priority="10269" operator="equal">
      <formula>0</formula>
    </cfRule>
    <cfRule type="cellIs" dxfId="0" priority="10270" operator="equal">
      <formula>0</formula>
    </cfRule>
    <cfRule type="cellIs" dxfId="0" priority="10271" operator="equal">
      <formula>0</formula>
    </cfRule>
    <cfRule type="cellIs" dxfId="0" priority="10272" operator="equal">
      <formula>0</formula>
    </cfRule>
    <cfRule type="cellIs" dxfId="0" priority="10273" operator="equal">
      <formula>0</formula>
    </cfRule>
    <cfRule type="cellIs" dxfId="0" priority="10274" operator="equal">
      <formula>0</formula>
    </cfRule>
    <cfRule type="cellIs" dxfId="0" priority="10275" operator="equal">
      <formula>0</formula>
    </cfRule>
    <cfRule type="cellIs" dxfId="0" priority="10276" operator="equal">
      <formula>0</formula>
    </cfRule>
    <cfRule type="cellIs" dxfId="0" priority="10277" operator="equal">
      <formula>0</formula>
    </cfRule>
    <cfRule type="cellIs" dxfId="0" priority="10278" operator="equal">
      <formula>0</formula>
    </cfRule>
    <cfRule type="cellIs" dxfId="0" priority="10279" operator="equal">
      <formula>0</formula>
    </cfRule>
    <cfRule type="cellIs" dxfId="0" priority="10280" operator="equal">
      <formula>0</formula>
    </cfRule>
    <cfRule type="cellIs" dxfId="0" priority="10281" operator="equal">
      <formula>0</formula>
    </cfRule>
    <cfRule type="cellIs" dxfId="0" priority="10282" operator="equal">
      <formula>0</formula>
    </cfRule>
    <cfRule type="cellIs" dxfId="0" priority="10283" operator="equal">
      <formula>0</formula>
    </cfRule>
    <cfRule type="cellIs" dxfId="0" priority="10284" operator="equal">
      <formula>0</formula>
    </cfRule>
    <cfRule type="cellIs" dxfId="0" priority="10285" operator="equal">
      <formula>0</formula>
    </cfRule>
    <cfRule type="cellIs" dxfId="0" priority="10286" operator="equal">
      <formula>0</formula>
    </cfRule>
    <cfRule type="cellIs" dxfId="0" priority="10287" operator="equal">
      <formula>0</formula>
    </cfRule>
    <cfRule type="cellIs" dxfId="0" priority="10288" operator="equal">
      <formula>0</formula>
    </cfRule>
    <cfRule type="cellIs" dxfId="0" priority="10289" operator="equal">
      <formula>0</formula>
    </cfRule>
    <cfRule type="cellIs" dxfId="0" priority="10290" operator="equal">
      <formula>0</formula>
    </cfRule>
    <cfRule type="cellIs" dxfId="0" priority="10291" operator="equal">
      <formula>0</formula>
    </cfRule>
    <cfRule type="cellIs" dxfId="0" priority="10292" operator="equal">
      <formula>0</formula>
    </cfRule>
    <cfRule type="cellIs" dxfId="0" priority="10293" operator="equal">
      <formula>0</formula>
    </cfRule>
    <cfRule type="cellIs" dxfId="0" priority="10294" operator="equal">
      <formula>0</formula>
    </cfRule>
    <cfRule type="cellIs" dxfId="0" priority="10295" operator="equal">
      <formula>0</formula>
    </cfRule>
    <cfRule type="cellIs" dxfId="0" priority="10296" operator="equal">
      <formula>0</formula>
    </cfRule>
    <cfRule type="cellIs" dxfId="0" priority="10297" operator="equal">
      <formula>0</formula>
    </cfRule>
    <cfRule type="cellIs" dxfId="0" priority="10298" operator="equal">
      <formula>0</formula>
    </cfRule>
    <cfRule type="cellIs" dxfId="0" priority="10299" operator="equal">
      <formula>0</formula>
    </cfRule>
    <cfRule type="cellIs" dxfId="0" priority="10300" operator="equal">
      <formula>0</formula>
    </cfRule>
    <cfRule type="cellIs" dxfId="0" priority="10301" operator="equal">
      <formula>0</formula>
    </cfRule>
    <cfRule type="cellIs" dxfId="0" priority="10302" operator="equal">
      <formula>0</formula>
    </cfRule>
    <cfRule type="cellIs" dxfId="0" priority="10303" operator="equal">
      <formula>0</formula>
    </cfRule>
    <cfRule type="cellIs" dxfId="0" priority="10304" operator="equal">
      <formula>0</formula>
    </cfRule>
    <cfRule type="cellIs" dxfId="0" priority="10305" operator="equal">
      <formula>0</formula>
    </cfRule>
    <cfRule type="cellIs" dxfId="0" priority="10306" operator="equal">
      <formula>0</formula>
    </cfRule>
    <cfRule type="cellIs" dxfId="0" priority="10307" operator="equal">
      <formula>0</formula>
    </cfRule>
    <cfRule type="cellIs" dxfId="0" priority="10308" operator="equal">
      <formula>0</formula>
    </cfRule>
    <cfRule type="cellIs" dxfId="0" priority="10309" operator="equal">
      <formula>0</formula>
    </cfRule>
    <cfRule type="cellIs" dxfId="0" priority="10310" operator="equal">
      <formula>0</formula>
    </cfRule>
    <cfRule type="cellIs" dxfId="0" priority="10311" operator="equal">
      <formula>0</formula>
    </cfRule>
    <cfRule type="cellIs" dxfId="0" priority="10312" operator="equal">
      <formula>0</formula>
    </cfRule>
    <cfRule type="cellIs" dxfId="0" priority="10313" operator="equal">
      <formula>0</formula>
    </cfRule>
    <cfRule type="cellIs" dxfId="0" priority="10314" operator="equal">
      <formula>0</formula>
    </cfRule>
    <cfRule type="cellIs" dxfId="0" priority="10315" operator="equal">
      <formula>0</formula>
    </cfRule>
    <cfRule type="cellIs" dxfId="0" priority="10316" operator="equal">
      <formula>0</formula>
    </cfRule>
    <cfRule type="cellIs" dxfId="0" priority="10317" operator="equal">
      <formula>0</formula>
    </cfRule>
    <cfRule type="cellIs" dxfId="0" priority="10318" operator="equal">
      <formula>0</formula>
    </cfRule>
    <cfRule type="cellIs" dxfId="0" priority="10319" operator="equal">
      <formula>0</formula>
    </cfRule>
    <cfRule type="cellIs" dxfId="0" priority="10320" operator="equal">
      <formula>0</formula>
    </cfRule>
    <cfRule type="cellIs" dxfId="0" priority="10321" operator="equal">
      <formula>0</formula>
    </cfRule>
    <cfRule type="cellIs" dxfId="0" priority="10322" operator="equal">
      <formula>0</formula>
    </cfRule>
    <cfRule type="cellIs" dxfId="0" priority="10323" operator="equal">
      <formula>0</formula>
    </cfRule>
    <cfRule type="cellIs" dxfId="0" priority="10324" operator="equal">
      <formula>0</formula>
    </cfRule>
    <cfRule type="cellIs" dxfId="0" priority="10325" operator="equal">
      <formula>0</formula>
    </cfRule>
    <cfRule type="cellIs" dxfId="0" priority="10326" operator="equal">
      <formula>0</formula>
    </cfRule>
    <cfRule type="cellIs" dxfId="0" priority="10327" operator="equal">
      <formula>0</formula>
    </cfRule>
    <cfRule type="cellIs" dxfId="0" priority="10328" operator="equal">
      <formula>0</formula>
    </cfRule>
    <cfRule type="cellIs" dxfId="0" priority="10329" operator="equal">
      <formula>0</formula>
    </cfRule>
    <cfRule type="cellIs" dxfId="0" priority="10330" operator="equal">
      <formula>0</formula>
    </cfRule>
    <cfRule type="cellIs" dxfId="0" priority="10331" operator="equal">
      <formula>0</formula>
    </cfRule>
    <cfRule type="cellIs" dxfId="0" priority="10332" operator="equal">
      <formula>0</formula>
    </cfRule>
    <cfRule type="cellIs" dxfId="0" priority="10333" operator="equal">
      <formula>0</formula>
    </cfRule>
    <cfRule type="cellIs" dxfId="0" priority="10334" operator="equal">
      <formula>0</formula>
    </cfRule>
    <cfRule type="cellIs" dxfId="0" priority="10335" operator="equal">
      <formula>0</formula>
    </cfRule>
    <cfRule type="cellIs" dxfId="0" priority="10336" operator="equal">
      <formula>0</formula>
    </cfRule>
    <cfRule type="cellIs" dxfId="0" priority="10337" operator="equal">
      <formula>0</formula>
    </cfRule>
    <cfRule type="cellIs" dxfId="0" priority="10338" operator="equal">
      <formula>0</formula>
    </cfRule>
    <cfRule type="cellIs" dxfId="0" priority="10339" operator="equal">
      <formula>0</formula>
    </cfRule>
    <cfRule type="cellIs" dxfId="0" priority="10340" operator="equal">
      <formula>0</formula>
    </cfRule>
    <cfRule type="cellIs" dxfId="0" priority="10341" operator="equal">
      <formula>0</formula>
    </cfRule>
    <cfRule type="cellIs" dxfId="0" priority="10342" operator="equal">
      <formula>0</formula>
    </cfRule>
    <cfRule type="cellIs" dxfId="0" priority="10343" operator="equal">
      <formula>0</formula>
    </cfRule>
    <cfRule type="cellIs" dxfId="0" priority="10344" operator="equal">
      <formula>0</formula>
    </cfRule>
    <cfRule type="cellIs" dxfId="0" priority="10345" operator="equal">
      <formula>0</formula>
    </cfRule>
    <cfRule type="cellIs" dxfId="0" priority="10346" operator="equal">
      <formula>0</formula>
    </cfRule>
    <cfRule type="cellIs" dxfId="0" priority="10347" operator="equal">
      <formula>0</formula>
    </cfRule>
    <cfRule type="cellIs" dxfId="0" priority="10348" operator="equal">
      <formula>0</formula>
    </cfRule>
    <cfRule type="cellIs" dxfId="0" priority="10349" operator="equal">
      <formula>0</formula>
    </cfRule>
    <cfRule type="cellIs" dxfId="0" priority="10350" operator="equal">
      <formula>0</formula>
    </cfRule>
    <cfRule type="cellIs" dxfId="0" priority="10351" operator="equal">
      <formula>0</formula>
    </cfRule>
    <cfRule type="cellIs" dxfId="0" priority="10352" operator="equal">
      <formula>0</formula>
    </cfRule>
    <cfRule type="cellIs" dxfId="0" priority="10353" operator="equal">
      <formula>0</formula>
    </cfRule>
    <cfRule type="cellIs" dxfId="0" priority="10354" operator="equal">
      <formula>0</formula>
    </cfRule>
    <cfRule type="cellIs" dxfId="0" priority="10355" operator="equal">
      <formula>0</formula>
    </cfRule>
    <cfRule type="cellIs" dxfId="0" priority="10356" operator="equal">
      <formula>0</formula>
    </cfRule>
    <cfRule type="cellIs" dxfId="0" priority="10357" operator="equal">
      <formula>0</formula>
    </cfRule>
    <cfRule type="cellIs" dxfId="0" priority="10358" operator="equal">
      <formula>0</formula>
    </cfRule>
    <cfRule type="cellIs" dxfId="0" priority="10359" operator="equal">
      <formula>0</formula>
    </cfRule>
    <cfRule type="cellIs" dxfId="0" priority="10360" operator="equal">
      <formula>0</formula>
    </cfRule>
    <cfRule type="cellIs" dxfId="0" priority="10361" operator="equal">
      <formula>0</formula>
    </cfRule>
    <cfRule type="cellIs" dxfId="0" priority="10362" operator="equal">
      <formula>0</formula>
    </cfRule>
    <cfRule type="cellIs" dxfId="0" priority="10363" operator="equal">
      <formula>0</formula>
    </cfRule>
    <cfRule type="cellIs" dxfId="0" priority="10364" operator="equal">
      <formula>0</formula>
    </cfRule>
    <cfRule type="cellIs" dxfId="0" priority="10365" operator="equal">
      <formula>0</formula>
    </cfRule>
    <cfRule type="cellIs" dxfId="0" priority="10366" operator="equal">
      <formula>0</formula>
    </cfRule>
    <cfRule type="cellIs" dxfId="0" priority="10367" operator="equal">
      <formula>0</formula>
    </cfRule>
    <cfRule type="cellIs" dxfId="0" priority="10368" operator="equal">
      <formula>0</formula>
    </cfRule>
    <cfRule type="cellIs" dxfId="0" priority="10369" operator="equal">
      <formula>0</formula>
    </cfRule>
    <cfRule type="cellIs" dxfId="0" priority="10370" operator="equal">
      <formula>0</formula>
    </cfRule>
    <cfRule type="cellIs" dxfId="0" priority="10371" operator="equal">
      <formula>0</formula>
    </cfRule>
    <cfRule type="cellIs" dxfId="0" priority="10372" operator="equal">
      <formula>0</formula>
    </cfRule>
    <cfRule type="cellIs" dxfId="0" priority="10373" operator="equal">
      <formula>0</formula>
    </cfRule>
    <cfRule type="cellIs" dxfId="0" priority="10374" operator="equal">
      <formula>0</formula>
    </cfRule>
    <cfRule type="cellIs" dxfId="0" priority="10375" operator="equal">
      <formula>0</formula>
    </cfRule>
    <cfRule type="cellIs" dxfId="0" priority="10376" operator="equal">
      <formula>0</formula>
    </cfRule>
  </conditionalFormatting>
  <conditionalFormatting sqref="D592 D618:D620">
    <cfRule type="cellIs" dxfId="0" priority="8649" operator="equal">
      <formula>0</formula>
    </cfRule>
    <cfRule type="cellIs" dxfId="0" priority="8650" operator="equal">
      <formula>0</formula>
    </cfRule>
    <cfRule type="cellIs" dxfId="0" priority="8651" operator="equal">
      <formula>0</formula>
    </cfRule>
    <cfRule type="cellIs" dxfId="0" priority="8652" operator="equal">
      <formula>0</formula>
    </cfRule>
    <cfRule type="cellIs" dxfId="0" priority="8653" operator="equal">
      <formula>0</formula>
    </cfRule>
    <cfRule type="cellIs" dxfId="0" priority="8654" operator="equal">
      <formula>0</formula>
    </cfRule>
    <cfRule type="cellIs" dxfId="0" priority="8655" operator="equal">
      <formula>0</formula>
    </cfRule>
    <cfRule type="cellIs" dxfId="0" priority="8656" operator="equal">
      <formula>0</formula>
    </cfRule>
    <cfRule type="cellIs" dxfId="0" priority="8657" operator="equal">
      <formula>0</formula>
    </cfRule>
    <cfRule type="cellIs" dxfId="0" priority="8658" operator="equal">
      <formula>0</formula>
    </cfRule>
    <cfRule type="cellIs" dxfId="0" priority="8659" operator="equal">
      <formula>0</formula>
    </cfRule>
    <cfRule type="cellIs" dxfId="0" priority="8660" operator="equal">
      <formula>0</formula>
    </cfRule>
    <cfRule type="cellIs" dxfId="0" priority="8661" operator="equal">
      <formula>0</formula>
    </cfRule>
    <cfRule type="cellIs" dxfId="0" priority="8662" operator="equal">
      <formula>0</formula>
    </cfRule>
    <cfRule type="cellIs" dxfId="0" priority="8663" operator="equal">
      <formula>0</formula>
    </cfRule>
    <cfRule type="cellIs" dxfId="0" priority="8664" operator="equal">
      <formula>0</formula>
    </cfRule>
    <cfRule type="cellIs" dxfId="0" priority="8665" operator="equal">
      <formula>0</formula>
    </cfRule>
    <cfRule type="cellIs" dxfId="0" priority="8666" operator="equal">
      <formula>0</formula>
    </cfRule>
    <cfRule type="cellIs" dxfId="0" priority="8667" operator="equal">
      <formula>0</formula>
    </cfRule>
    <cfRule type="cellIs" dxfId="0" priority="8668" operator="equal">
      <formula>0</formula>
    </cfRule>
    <cfRule type="cellIs" dxfId="0" priority="8669" operator="equal">
      <formula>0</formula>
    </cfRule>
    <cfRule type="cellIs" dxfId="0" priority="8670" operator="equal">
      <formula>0</formula>
    </cfRule>
    <cfRule type="cellIs" dxfId="0" priority="8671" operator="equal">
      <formula>0</formula>
    </cfRule>
    <cfRule type="cellIs" dxfId="0" priority="8672" operator="equal">
      <formula>0</formula>
    </cfRule>
    <cfRule type="cellIs" dxfId="0" priority="8673" operator="equal">
      <formula>0</formula>
    </cfRule>
    <cfRule type="cellIs" dxfId="0" priority="8674" operator="equal">
      <formula>0</formula>
    </cfRule>
    <cfRule type="cellIs" dxfId="0" priority="8675" operator="equal">
      <formula>0</formula>
    </cfRule>
    <cfRule type="cellIs" dxfId="0" priority="8676" operator="equal">
      <formula>0</formula>
    </cfRule>
    <cfRule type="cellIs" dxfId="0" priority="8677" operator="equal">
      <formula>0</formula>
    </cfRule>
    <cfRule type="cellIs" dxfId="0" priority="8678" operator="equal">
      <formula>0</formula>
    </cfRule>
    <cfRule type="cellIs" dxfId="0" priority="8679" operator="equal">
      <formula>0</formula>
    </cfRule>
    <cfRule type="cellIs" dxfId="0" priority="8680" operator="equal">
      <formula>0</formula>
    </cfRule>
    <cfRule type="cellIs" dxfId="0" priority="8681" operator="equal">
      <formula>0</formula>
    </cfRule>
    <cfRule type="cellIs" dxfId="0" priority="8682" operator="equal">
      <formula>0</formula>
    </cfRule>
    <cfRule type="cellIs" dxfId="0" priority="8683" operator="equal">
      <formula>0</formula>
    </cfRule>
    <cfRule type="cellIs" dxfId="0" priority="8684" operator="equal">
      <formula>0</formula>
    </cfRule>
    <cfRule type="cellIs" dxfId="0" priority="8685" operator="equal">
      <formula>0</formula>
    </cfRule>
    <cfRule type="cellIs" dxfId="0" priority="8686" operator="equal">
      <formula>0</formula>
    </cfRule>
    <cfRule type="cellIs" dxfId="0" priority="8687" operator="equal">
      <formula>0</formula>
    </cfRule>
    <cfRule type="cellIs" dxfId="0" priority="8688" operator="equal">
      <formula>0</formula>
    </cfRule>
    <cfRule type="cellIs" dxfId="0" priority="8689" operator="equal">
      <formula>0</formula>
    </cfRule>
    <cfRule type="cellIs" dxfId="0" priority="8690" operator="equal">
      <formula>0</formula>
    </cfRule>
    <cfRule type="cellIs" dxfId="0" priority="8691" operator="equal">
      <formula>0</formula>
    </cfRule>
    <cfRule type="cellIs" dxfId="0" priority="8692" operator="equal">
      <formula>0</formula>
    </cfRule>
    <cfRule type="cellIs" dxfId="0" priority="8693" operator="equal">
      <formula>0</formula>
    </cfRule>
    <cfRule type="cellIs" dxfId="0" priority="8694" operator="equal">
      <formula>0</formula>
    </cfRule>
    <cfRule type="cellIs" dxfId="0" priority="8695" operator="equal">
      <formula>0</formula>
    </cfRule>
    <cfRule type="cellIs" dxfId="0" priority="8696" operator="equal">
      <formula>0</formula>
    </cfRule>
    <cfRule type="cellIs" dxfId="0" priority="8697" operator="equal">
      <formula>0</formula>
    </cfRule>
    <cfRule type="cellIs" dxfId="0" priority="8698" operator="equal">
      <formula>0</formula>
    </cfRule>
    <cfRule type="cellIs" dxfId="0" priority="8699" operator="equal">
      <formula>0</formula>
    </cfRule>
    <cfRule type="cellIs" dxfId="0" priority="8700" operator="equal">
      <formula>0</formula>
    </cfRule>
    <cfRule type="cellIs" dxfId="0" priority="8701" operator="equal">
      <formula>0</formula>
    </cfRule>
    <cfRule type="cellIs" dxfId="0" priority="8702" operator="equal">
      <formula>0</formula>
    </cfRule>
    <cfRule type="cellIs" dxfId="0" priority="8703" operator="equal">
      <formula>0</formula>
    </cfRule>
    <cfRule type="cellIs" dxfId="0" priority="8704" operator="equal">
      <formula>0</formula>
    </cfRule>
    <cfRule type="cellIs" dxfId="0" priority="8705" operator="equal">
      <formula>0</formula>
    </cfRule>
    <cfRule type="cellIs" dxfId="0" priority="8706" operator="equal">
      <formula>0</formula>
    </cfRule>
    <cfRule type="cellIs" dxfId="0" priority="8707" operator="equal">
      <formula>0</formula>
    </cfRule>
    <cfRule type="cellIs" dxfId="0" priority="8708" operator="equal">
      <formula>0</formula>
    </cfRule>
    <cfRule type="cellIs" dxfId="0" priority="8709" operator="equal">
      <formula>0</formula>
    </cfRule>
    <cfRule type="cellIs" dxfId="0" priority="8710" operator="equal">
      <formula>0</formula>
    </cfRule>
    <cfRule type="cellIs" dxfId="0" priority="8711" operator="equal">
      <formula>0</formula>
    </cfRule>
    <cfRule type="cellIs" dxfId="0" priority="8712" operator="equal">
      <formula>0</formula>
    </cfRule>
    <cfRule type="cellIs" dxfId="0" priority="8713" operator="equal">
      <formula>0</formula>
    </cfRule>
    <cfRule type="cellIs" dxfId="0" priority="8714" operator="equal">
      <formula>0</formula>
    </cfRule>
    <cfRule type="cellIs" dxfId="0" priority="8715" operator="equal">
      <formula>0</formula>
    </cfRule>
    <cfRule type="cellIs" dxfId="0" priority="8716" operator="equal">
      <formula>0</formula>
    </cfRule>
    <cfRule type="cellIs" dxfId="0" priority="8717" operator="equal">
      <formula>0</formula>
    </cfRule>
    <cfRule type="cellIs" dxfId="0" priority="8718" operator="equal">
      <formula>0</formula>
    </cfRule>
    <cfRule type="cellIs" dxfId="0" priority="8719" operator="equal">
      <formula>0</formula>
    </cfRule>
    <cfRule type="cellIs" dxfId="0" priority="8720" operator="equal">
      <formula>0</formula>
    </cfRule>
    <cfRule type="cellIs" dxfId="0" priority="8721" operator="equal">
      <formula>0</formula>
    </cfRule>
    <cfRule type="cellIs" dxfId="0" priority="8722" operator="equal">
      <formula>0</formula>
    </cfRule>
    <cfRule type="cellIs" dxfId="0" priority="8723" operator="equal">
      <formula>0</formula>
    </cfRule>
    <cfRule type="cellIs" dxfId="0" priority="8724" operator="equal">
      <formula>0</formula>
    </cfRule>
    <cfRule type="cellIs" dxfId="0" priority="8725" operator="equal">
      <formula>0</formula>
    </cfRule>
    <cfRule type="cellIs" dxfId="0" priority="8726" operator="equal">
      <formula>0</formula>
    </cfRule>
    <cfRule type="cellIs" dxfId="0" priority="8727" operator="equal">
      <formula>0</formula>
    </cfRule>
    <cfRule type="cellIs" dxfId="0" priority="8728" operator="equal">
      <formula>0</formula>
    </cfRule>
    <cfRule type="cellIs" dxfId="0" priority="8729" operator="equal">
      <formula>0</formula>
    </cfRule>
    <cfRule type="cellIs" dxfId="0" priority="8730" operator="equal">
      <formula>0</formula>
    </cfRule>
    <cfRule type="cellIs" dxfId="0" priority="8731" operator="equal">
      <formula>0</formula>
    </cfRule>
    <cfRule type="cellIs" dxfId="0" priority="8732" operator="equal">
      <formula>0</formula>
    </cfRule>
    <cfRule type="cellIs" dxfId="0" priority="8733" operator="equal">
      <formula>0</formula>
    </cfRule>
    <cfRule type="cellIs" dxfId="0" priority="8734" operator="equal">
      <formula>0</formula>
    </cfRule>
    <cfRule type="cellIs" dxfId="0" priority="8735" operator="equal">
      <formula>0</formula>
    </cfRule>
    <cfRule type="cellIs" dxfId="0" priority="8736" operator="equal">
      <formula>0</formula>
    </cfRule>
    <cfRule type="cellIs" dxfId="0" priority="8737" operator="equal">
      <formula>0</formula>
    </cfRule>
    <cfRule type="cellIs" dxfId="0" priority="8738" operator="equal">
      <formula>0</formula>
    </cfRule>
    <cfRule type="cellIs" dxfId="0" priority="8739" operator="equal">
      <formula>0</formula>
    </cfRule>
    <cfRule type="cellIs" dxfId="0" priority="8740" operator="equal">
      <formula>0</formula>
    </cfRule>
    <cfRule type="cellIs" dxfId="0" priority="8741" operator="equal">
      <formula>0</formula>
    </cfRule>
    <cfRule type="cellIs" dxfId="0" priority="8742" operator="equal">
      <formula>0</formula>
    </cfRule>
    <cfRule type="cellIs" dxfId="0" priority="8743" operator="equal">
      <formula>0</formula>
    </cfRule>
    <cfRule type="cellIs" dxfId="0" priority="8744" operator="equal">
      <formula>0</formula>
    </cfRule>
  </conditionalFormatting>
  <conditionalFormatting sqref="D593:D594 D603 D597:D598 D600:D601">
    <cfRule type="cellIs" dxfId="0" priority="7881" operator="equal">
      <formula>0</formula>
    </cfRule>
    <cfRule type="cellIs" dxfId="0" priority="7882" operator="equal">
      <formula>0</formula>
    </cfRule>
    <cfRule type="cellIs" dxfId="0" priority="7883" operator="equal">
      <formula>0</formula>
    </cfRule>
    <cfRule type="cellIs" dxfId="0" priority="7884" operator="equal">
      <formula>0</formula>
    </cfRule>
    <cfRule type="cellIs" dxfId="0" priority="7885" operator="equal">
      <formula>0</formula>
    </cfRule>
    <cfRule type="cellIs" dxfId="0" priority="7886" operator="equal">
      <formula>0</formula>
    </cfRule>
    <cfRule type="cellIs" dxfId="0" priority="7887" operator="equal">
      <formula>0</formula>
    </cfRule>
    <cfRule type="cellIs" dxfId="0" priority="7888" operator="equal">
      <formula>0</formula>
    </cfRule>
    <cfRule type="cellIs" dxfId="0" priority="7889" operator="equal">
      <formula>0</formula>
    </cfRule>
    <cfRule type="cellIs" dxfId="0" priority="7890" operator="equal">
      <formula>0</formula>
    </cfRule>
    <cfRule type="cellIs" dxfId="0" priority="7891" operator="equal">
      <formula>0</formula>
    </cfRule>
    <cfRule type="cellIs" dxfId="0" priority="7892" operator="equal">
      <formula>0</formula>
    </cfRule>
    <cfRule type="cellIs" dxfId="0" priority="7893" operator="equal">
      <formula>0</formula>
    </cfRule>
    <cfRule type="cellIs" dxfId="0" priority="7894" operator="equal">
      <formula>0</formula>
    </cfRule>
    <cfRule type="cellIs" dxfId="0" priority="7895" operator="equal">
      <formula>0</formula>
    </cfRule>
    <cfRule type="cellIs" dxfId="0" priority="7896" operator="equal">
      <formula>0</formula>
    </cfRule>
    <cfRule type="cellIs" dxfId="0" priority="7897" operator="equal">
      <formula>0</formula>
    </cfRule>
    <cfRule type="cellIs" dxfId="0" priority="7898" operator="equal">
      <formula>0</formula>
    </cfRule>
    <cfRule type="cellIs" dxfId="0" priority="7899" operator="equal">
      <formula>0</formula>
    </cfRule>
    <cfRule type="cellIs" dxfId="0" priority="7900" operator="equal">
      <formula>0</formula>
    </cfRule>
    <cfRule type="cellIs" dxfId="0" priority="7901" operator="equal">
      <formula>0</formula>
    </cfRule>
    <cfRule type="cellIs" dxfId="0" priority="7902" operator="equal">
      <formula>0</formula>
    </cfRule>
    <cfRule type="cellIs" dxfId="0" priority="7903" operator="equal">
      <formula>0</formula>
    </cfRule>
    <cfRule type="cellIs" dxfId="0" priority="7904" operator="equal">
      <formula>0</formula>
    </cfRule>
    <cfRule type="cellIs" dxfId="0" priority="7905" operator="equal">
      <formula>0</formula>
    </cfRule>
    <cfRule type="cellIs" dxfId="0" priority="7906" operator="equal">
      <formula>0</formula>
    </cfRule>
    <cfRule type="cellIs" dxfId="0" priority="7907" operator="equal">
      <formula>0</formula>
    </cfRule>
    <cfRule type="cellIs" dxfId="0" priority="7908" operator="equal">
      <formula>0</formula>
    </cfRule>
    <cfRule type="cellIs" dxfId="0" priority="7909" operator="equal">
      <formula>0</formula>
    </cfRule>
    <cfRule type="cellIs" dxfId="0" priority="7910" operator="equal">
      <formula>0</formula>
    </cfRule>
    <cfRule type="cellIs" dxfId="0" priority="7911" operator="equal">
      <formula>0</formula>
    </cfRule>
    <cfRule type="cellIs" dxfId="0" priority="7912" operator="equal">
      <formula>0</formula>
    </cfRule>
    <cfRule type="cellIs" dxfId="0" priority="7913" operator="equal">
      <formula>0</formula>
    </cfRule>
    <cfRule type="cellIs" dxfId="0" priority="7914" operator="equal">
      <formula>0</formula>
    </cfRule>
    <cfRule type="cellIs" dxfId="0" priority="7915" operator="equal">
      <formula>0</formula>
    </cfRule>
    <cfRule type="cellIs" dxfId="0" priority="7916" operator="equal">
      <formula>0</formula>
    </cfRule>
    <cfRule type="cellIs" dxfId="0" priority="7917" operator="equal">
      <formula>0</formula>
    </cfRule>
    <cfRule type="cellIs" dxfId="0" priority="7918" operator="equal">
      <formula>0</formula>
    </cfRule>
    <cfRule type="cellIs" dxfId="0" priority="7919" operator="equal">
      <formula>0</formula>
    </cfRule>
    <cfRule type="cellIs" dxfId="0" priority="7920" operator="equal">
      <formula>0</formula>
    </cfRule>
    <cfRule type="cellIs" dxfId="0" priority="7921" operator="equal">
      <formula>0</formula>
    </cfRule>
    <cfRule type="cellIs" dxfId="0" priority="7922" operator="equal">
      <formula>0</formula>
    </cfRule>
    <cfRule type="cellIs" dxfId="0" priority="7923" operator="equal">
      <formula>0</formula>
    </cfRule>
    <cfRule type="cellIs" dxfId="0" priority="7924" operator="equal">
      <formula>0</formula>
    </cfRule>
    <cfRule type="cellIs" dxfId="0" priority="7925" operator="equal">
      <formula>0</formula>
    </cfRule>
    <cfRule type="cellIs" dxfId="0" priority="7926" operator="equal">
      <formula>0</formula>
    </cfRule>
    <cfRule type="cellIs" dxfId="0" priority="7927" operator="equal">
      <formula>0</formula>
    </cfRule>
    <cfRule type="cellIs" dxfId="0" priority="7928" operator="equal">
      <formula>0</formula>
    </cfRule>
    <cfRule type="cellIs" dxfId="0" priority="7929" operator="equal">
      <formula>0</formula>
    </cfRule>
    <cfRule type="cellIs" dxfId="0" priority="7930" operator="equal">
      <formula>0</formula>
    </cfRule>
    <cfRule type="cellIs" dxfId="0" priority="7931" operator="equal">
      <formula>0</formula>
    </cfRule>
    <cfRule type="cellIs" dxfId="0" priority="7932" operator="equal">
      <formula>0</formula>
    </cfRule>
    <cfRule type="cellIs" dxfId="0" priority="7933" operator="equal">
      <formula>0</formula>
    </cfRule>
    <cfRule type="cellIs" dxfId="0" priority="7934" operator="equal">
      <formula>0</formula>
    </cfRule>
    <cfRule type="cellIs" dxfId="0" priority="7935" operator="equal">
      <formula>0</formula>
    </cfRule>
    <cfRule type="cellIs" dxfId="0" priority="7936" operator="equal">
      <formula>0</formula>
    </cfRule>
    <cfRule type="cellIs" dxfId="0" priority="7937" operator="equal">
      <formula>0</formula>
    </cfRule>
    <cfRule type="cellIs" dxfId="0" priority="7938" operator="equal">
      <formula>0</formula>
    </cfRule>
    <cfRule type="cellIs" dxfId="0" priority="7939" operator="equal">
      <formula>0</formula>
    </cfRule>
    <cfRule type="cellIs" dxfId="0" priority="7940" operator="equal">
      <formula>0</formula>
    </cfRule>
    <cfRule type="cellIs" dxfId="0" priority="7941" operator="equal">
      <formula>0</formula>
    </cfRule>
    <cfRule type="cellIs" dxfId="0" priority="7942" operator="equal">
      <formula>0</formula>
    </cfRule>
    <cfRule type="cellIs" dxfId="0" priority="7943" operator="equal">
      <formula>0</formula>
    </cfRule>
    <cfRule type="cellIs" dxfId="0" priority="7944" operator="equal">
      <formula>0</formula>
    </cfRule>
    <cfRule type="cellIs" dxfId="0" priority="7945" operator="equal">
      <formula>0</formula>
    </cfRule>
    <cfRule type="cellIs" dxfId="0" priority="7946" operator="equal">
      <formula>0</formula>
    </cfRule>
    <cfRule type="cellIs" dxfId="0" priority="7947" operator="equal">
      <formula>0</formula>
    </cfRule>
    <cfRule type="cellIs" dxfId="0" priority="7948" operator="equal">
      <formula>0</formula>
    </cfRule>
    <cfRule type="cellIs" dxfId="0" priority="7949" operator="equal">
      <formula>0</formula>
    </cfRule>
    <cfRule type="cellIs" dxfId="0" priority="7950" operator="equal">
      <formula>0</formula>
    </cfRule>
    <cfRule type="cellIs" dxfId="0" priority="7951" operator="equal">
      <formula>0</formula>
    </cfRule>
    <cfRule type="cellIs" dxfId="0" priority="7952" operator="equal">
      <formula>0</formula>
    </cfRule>
    <cfRule type="cellIs" dxfId="0" priority="7953" operator="equal">
      <formula>0</formula>
    </cfRule>
    <cfRule type="cellIs" dxfId="0" priority="7954" operator="equal">
      <formula>0</formula>
    </cfRule>
    <cfRule type="cellIs" dxfId="0" priority="7955" operator="equal">
      <formula>0</formula>
    </cfRule>
    <cfRule type="cellIs" dxfId="0" priority="7956" operator="equal">
      <formula>0</formula>
    </cfRule>
    <cfRule type="cellIs" dxfId="0" priority="7957" operator="equal">
      <formula>0</formula>
    </cfRule>
    <cfRule type="cellIs" dxfId="0" priority="7958" operator="equal">
      <formula>0</formula>
    </cfRule>
    <cfRule type="cellIs" dxfId="0" priority="7959" operator="equal">
      <formula>0</formula>
    </cfRule>
    <cfRule type="cellIs" dxfId="0" priority="7960" operator="equal">
      <formula>0</formula>
    </cfRule>
    <cfRule type="cellIs" dxfId="0" priority="7961" operator="equal">
      <formula>0</formula>
    </cfRule>
    <cfRule type="cellIs" dxfId="0" priority="7962" operator="equal">
      <formula>0</formula>
    </cfRule>
    <cfRule type="cellIs" dxfId="0" priority="7963" operator="equal">
      <formula>0</formula>
    </cfRule>
    <cfRule type="cellIs" dxfId="0" priority="7964" operator="equal">
      <formula>0</formula>
    </cfRule>
    <cfRule type="cellIs" dxfId="0" priority="7965" operator="equal">
      <formula>0</formula>
    </cfRule>
    <cfRule type="cellIs" dxfId="0" priority="7966" operator="equal">
      <formula>0</formula>
    </cfRule>
    <cfRule type="cellIs" dxfId="0" priority="7967" operator="equal">
      <formula>0</formula>
    </cfRule>
    <cfRule type="cellIs" dxfId="0" priority="7968" operator="equal">
      <formula>0</formula>
    </cfRule>
    <cfRule type="cellIs" dxfId="0" priority="7969" operator="equal">
      <formula>0</formula>
    </cfRule>
    <cfRule type="cellIs" dxfId="0" priority="7970" operator="equal">
      <formula>0</formula>
    </cfRule>
    <cfRule type="cellIs" dxfId="0" priority="7971" operator="equal">
      <formula>0</formula>
    </cfRule>
    <cfRule type="cellIs" dxfId="0" priority="7972" operator="equal">
      <formula>0</formula>
    </cfRule>
    <cfRule type="cellIs" dxfId="0" priority="7973" operator="equal">
      <formula>0</formula>
    </cfRule>
    <cfRule type="cellIs" dxfId="0" priority="7974" operator="equal">
      <formula>0</formula>
    </cfRule>
    <cfRule type="cellIs" dxfId="0" priority="7975" operator="equal">
      <formula>0</formula>
    </cfRule>
    <cfRule type="cellIs" dxfId="0" priority="7976" operator="equal">
      <formula>0</formula>
    </cfRule>
    <cfRule type="cellIs" dxfId="0" priority="7977" operator="equal">
      <formula>0</formula>
    </cfRule>
    <cfRule type="cellIs" dxfId="0" priority="7978" operator="equal">
      <formula>0</formula>
    </cfRule>
    <cfRule type="cellIs" dxfId="0" priority="7979" operator="equal">
      <formula>0</formula>
    </cfRule>
    <cfRule type="cellIs" dxfId="0" priority="7980" operator="equal">
      <formula>0</formula>
    </cfRule>
    <cfRule type="cellIs" dxfId="0" priority="7981" operator="equal">
      <formula>0</formula>
    </cfRule>
    <cfRule type="cellIs" dxfId="0" priority="7982" operator="equal">
      <formula>0</formula>
    </cfRule>
    <cfRule type="cellIs" dxfId="0" priority="7983" operator="equal">
      <formula>0</formula>
    </cfRule>
    <cfRule type="cellIs" dxfId="0" priority="7984" operator="equal">
      <formula>0</formula>
    </cfRule>
    <cfRule type="cellIs" dxfId="0" priority="7985" operator="equal">
      <formula>0</formula>
    </cfRule>
    <cfRule type="cellIs" dxfId="0" priority="7986" operator="equal">
      <formula>0</formula>
    </cfRule>
    <cfRule type="cellIs" dxfId="0" priority="7987" operator="equal">
      <formula>0</formula>
    </cfRule>
    <cfRule type="cellIs" dxfId="0" priority="7988" operator="equal">
      <formula>0</formula>
    </cfRule>
    <cfRule type="cellIs" dxfId="0" priority="7989" operator="equal">
      <formula>0</formula>
    </cfRule>
    <cfRule type="cellIs" dxfId="0" priority="7990" operator="equal">
      <formula>0</formula>
    </cfRule>
    <cfRule type="cellIs" dxfId="0" priority="7991" operator="equal">
      <formula>0</formula>
    </cfRule>
    <cfRule type="cellIs" dxfId="0" priority="7992" operator="equal">
      <formula>0</formula>
    </cfRule>
    <cfRule type="cellIs" dxfId="0" priority="7993" operator="equal">
      <formula>0</formula>
    </cfRule>
    <cfRule type="cellIs" dxfId="0" priority="7994" operator="equal">
      <formula>0</formula>
    </cfRule>
    <cfRule type="cellIs" dxfId="0" priority="7995" operator="equal">
      <formula>0</formula>
    </cfRule>
    <cfRule type="cellIs" dxfId="0" priority="7996" operator="equal">
      <formula>0</formula>
    </cfRule>
    <cfRule type="cellIs" dxfId="0" priority="7997" operator="equal">
      <formula>0</formula>
    </cfRule>
    <cfRule type="cellIs" dxfId="0" priority="7998" operator="equal">
      <formula>0</formula>
    </cfRule>
    <cfRule type="cellIs" dxfId="0" priority="7999" operator="equal">
      <formula>0</formula>
    </cfRule>
    <cfRule type="cellIs" dxfId="0" priority="8000" operator="equal">
      <formula>0</formula>
    </cfRule>
    <cfRule type="cellIs" dxfId="0" priority="8001" operator="equal">
      <formula>0</formula>
    </cfRule>
    <cfRule type="cellIs" dxfId="0" priority="8002" operator="equal">
      <formula>0</formula>
    </cfRule>
    <cfRule type="cellIs" dxfId="0" priority="8003" operator="equal">
      <formula>0</formula>
    </cfRule>
    <cfRule type="cellIs" dxfId="0" priority="8004" operator="equal">
      <formula>0</formula>
    </cfRule>
    <cfRule type="cellIs" dxfId="0" priority="8005" operator="equal">
      <formula>0</formula>
    </cfRule>
    <cfRule type="cellIs" dxfId="0" priority="8006" operator="equal">
      <formula>0</formula>
    </cfRule>
    <cfRule type="cellIs" dxfId="0" priority="8007" operator="equal">
      <formula>0</formula>
    </cfRule>
    <cfRule type="cellIs" dxfId="0" priority="8008" operator="equal">
      <formula>0</formula>
    </cfRule>
    <cfRule type="cellIs" dxfId="0" priority="8009" operator="equal">
      <formula>0</formula>
    </cfRule>
    <cfRule type="cellIs" dxfId="0" priority="8010" operator="equal">
      <formula>0</formula>
    </cfRule>
    <cfRule type="cellIs" dxfId="0" priority="8011" operator="equal">
      <formula>0</formula>
    </cfRule>
    <cfRule type="cellIs" dxfId="0" priority="8012" operator="equal">
      <formula>0</formula>
    </cfRule>
    <cfRule type="cellIs" dxfId="0" priority="8013" operator="equal">
      <formula>0</formula>
    </cfRule>
    <cfRule type="cellIs" dxfId="0" priority="8014" operator="equal">
      <formula>0</formula>
    </cfRule>
    <cfRule type="cellIs" dxfId="0" priority="8015" operator="equal">
      <formula>0</formula>
    </cfRule>
    <cfRule type="cellIs" dxfId="0" priority="8016" operator="equal">
      <formula>0</formula>
    </cfRule>
    <cfRule type="cellIs" dxfId="0" priority="8017" operator="equal">
      <formula>0</formula>
    </cfRule>
    <cfRule type="cellIs" dxfId="0" priority="8018" operator="equal">
      <formula>0</formula>
    </cfRule>
    <cfRule type="cellIs" dxfId="0" priority="8019" operator="equal">
      <formula>0</formula>
    </cfRule>
    <cfRule type="cellIs" dxfId="0" priority="8020" operator="equal">
      <formula>0</formula>
    </cfRule>
    <cfRule type="cellIs" dxfId="0" priority="8021" operator="equal">
      <formula>0</formula>
    </cfRule>
    <cfRule type="cellIs" dxfId="0" priority="8022" operator="equal">
      <formula>0</formula>
    </cfRule>
    <cfRule type="cellIs" dxfId="0" priority="8023" operator="equal">
      <formula>0</formula>
    </cfRule>
    <cfRule type="cellIs" dxfId="0" priority="8024" operator="equal">
      <formula>0</formula>
    </cfRule>
    <cfRule type="cellIs" dxfId="0" priority="8025" operator="equal">
      <formula>0</formula>
    </cfRule>
    <cfRule type="cellIs" dxfId="0" priority="8026" operator="equal">
      <formula>0</formula>
    </cfRule>
    <cfRule type="cellIs" dxfId="0" priority="8027" operator="equal">
      <formula>0</formula>
    </cfRule>
    <cfRule type="cellIs" dxfId="0" priority="8028" operator="equal">
      <formula>0</formula>
    </cfRule>
    <cfRule type="cellIs" dxfId="0" priority="8029" operator="equal">
      <formula>0</formula>
    </cfRule>
    <cfRule type="cellIs" dxfId="0" priority="8030" operator="equal">
      <formula>0</formula>
    </cfRule>
    <cfRule type="cellIs" dxfId="0" priority="8031" operator="equal">
      <formula>0</formula>
    </cfRule>
    <cfRule type="cellIs" dxfId="0" priority="8032" operator="equal">
      <formula>0</formula>
    </cfRule>
    <cfRule type="cellIs" dxfId="0" priority="8033" operator="equal">
      <formula>0</formula>
    </cfRule>
    <cfRule type="cellIs" dxfId="0" priority="8034" operator="equal">
      <formula>0</formula>
    </cfRule>
    <cfRule type="cellIs" dxfId="0" priority="8035" operator="equal">
      <formula>0</formula>
    </cfRule>
    <cfRule type="cellIs" dxfId="0" priority="8036" operator="equal">
      <formula>0</formula>
    </cfRule>
    <cfRule type="cellIs" dxfId="0" priority="8037" operator="equal">
      <formula>0</formula>
    </cfRule>
    <cfRule type="cellIs" dxfId="0" priority="8038" operator="equal">
      <formula>0</formula>
    </cfRule>
    <cfRule type="cellIs" dxfId="0" priority="8039" operator="equal">
      <formula>0</formula>
    </cfRule>
    <cfRule type="cellIs" dxfId="0" priority="8040" operator="equal">
      <formula>0</formula>
    </cfRule>
    <cfRule type="cellIs" dxfId="0" priority="8041" operator="equal">
      <formula>0</formula>
    </cfRule>
    <cfRule type="cellIs" dxfId="0" priority="8042" operator="equal">
      <formula>0</formula>
    </cfRule>
    <cfRule type="cellIs" dxfId="0" priority="8043" operator="equal">
      <formula>0</formula>
    </cfRule>
    <cfRule type="cellIs" dxfId="0" priority="8044" operator="equal">
      <formula>0</formula>
    </cfRule>
    <cfRule type="cellIs" dxfId="0" priority="8045" operator="equal">
      <formula>0</formula>
    </cfRule>
    <cfRule type="cellIs" dxfId="0" priority="8046" operator="equal">
      <formula>0</formula>
    </cfRule>
    <cfRule type="cellIs" dxfId="0" priority="8047" operator="equal">
      <formula>0</formula>
    </cfRule>
    <cfRule type="cellIs" dxfId="0" priority="8048" operator="equal">
      <formula>0</formula>
    </cfRule>
    <cfRule type="cellIs" dxfId="0" priority="8049" operator="equal">
      <formula>0</formula>
    </cfRule>
    <cfRule type="cellIs" dxfId="0" priority="8050" operator="equal">
      <formula>0</formula>
    </cfRule>
    <cfRule type="cellIs" dxfId="0" priority="8051" operator="equal">
      <formula>0</formula>
    </cfRule>
    <cfRule type="cellIs" dxfId="0" priority="8052" operator="equal">
      <formula>0</formula>
    </cfRule>
    <cfRule type="cellIs" dxfId="0" priority="8053" operator="equal">
      <formula>0</formula>
    </cfRule>
    <cfRule type="cellIs" dxfId="0" priority="8054" operator="equal">
      <formula>0</formula>
    </cfRule>
    <cfRule type="cellIs" dxfId="0" priority="8055" operator="equal">
      <formula>0</formula>
    </cfRule>
    <cfRule type="cellIs" dxfId="0" priority="8056" operator="equal">
      <formula>0</formula>
    </cfRule>
    <cfRule type="cellIs" dxfId="0" priority="8057" operator="equal">
      <formula>0</formula>
    </cfRule>
    <cfRule type="cellIs" dxfId="0" priority="8058" operator="equal">
      <formula>0</formula>
    </cfRule>
    <cfRule type="cellIs" dxfId="0" priority="8059" operator="equal">
      <formula>0</formula>
    </cfRule>
    <cfRule type="cellIs" dxfId="0" priority="8060" operator="equal">
      <formula>0</formula>
    </cfRule>
    <cfRule type="cellIs" dxfId="0" priority="8061" operator="equal">
      <formula>0</formula>
    </cfRule>
    <cfRule type="cellIs" dxfId="0" priority="8062" operator="equal">
      <formula>0</formula>
    </cfRule>
    <cfRule type="cellIs" dxfId="0" priority="8063" operator="equal">
      <formula>0</formula>
    </cfRule>
    <cfRule type="cellIs" dxfId="0" priority="8064" operator="equal">
      <formula>0</formula>
    </cfRule>
    <cfRule type="cellIs" dxfId="0" priority="8065" operator="equal">
      <formula>0</formula>
    </cfRule>
    <cfRule type="cellIs" dxfId="0" priority="8066" operator="equal">
      <formula>0</formula>
    </cfRule>
    <cfRule type="cellIs" dxfId="0" priority="8067" operator="equal">
      <formula>0</formula>
    </cfRule>
    <cfRule type="cellIs" dxfId="0" priority="8068" operator="equal">
      <formula>0</formula>
    </cfRule>
    <cfRule type="cellIs" dxfId="0" priority="8069" operator="equal">
      <formula>0</formula>
    </cfRule>
    <cfRule type="cellIs" dxfId="0" priority="8070" operator="equal">
      <formula>0</formula>
    </cfRule>
    <cfRule type="cellIs" dxfId="0" priority="8071" operator="equal">
      <formula>0</formula>
    </cfRule>
    <cfRule type="cellIs" dxfId="0" priority="8072" operator="equal">
      <formula>0</formula>
    </cfRule>
    <cfRule type="cellIs" dxfId="0" priority="8073" operator="equal">
      <formula>0</formula>
    </cfRule>
    <cfRule type="cellIs" dxfId="0" priority="8074" operator="equal">
      <formula>0</formula>
    </cfRule>
    <cfRule type="cellIs" dxfId="0" priority="8075" operator="equal">
      <formula>0</formula>
    </cfRule>
    <cfRule type="cellIs" dxfId="0" priority="8076" operator="equal">
      <formula>0</formula>
    </cfRule>
    <cfRule type="cellIs" dxfId="0" priority="8077" operator="equal">
      <formula>0</formula>
    </cfRule>
    <cfRule type="cellIs" dxfId="0" priority="8078" operator="equal">
      <formula>0</formula>
    </cfRule>
    <cfRule type="cellIs" dxfId="0" priority="8079" operator="equal">
      <formula>0</formula>
    </cfRule>
    <cfRule type="cellIs" dxfId="0" priority="8080" operator="equal">
      <formula>0</formula>
    </cfRule>
    <cfRule type="cellIs" dxfId="0" priority="8081" operator="equal">
      <formula>0</formula>
    </cfRule>
    <cfRule type="cellIs" dxfId="0" priority="8082" operator="equal">
      <formula>0</formula>
    </cfRule>
    <cfRule type="cellIs" dxfId="0" priority="8083" operator="equal">
      <formula>0</formula>
    </cfRule>
    <cfRule type="cellIs" dxfId="0" priority="8084" operator="equal">
      <formula>0</formula>
    </cfRule>
    <cfRule type="cellIs" dxfId="0" priority="8085" operator="equal">
      <formula>0</formula>
    </cfRule>
    <cfRule type="cellIs" dxfId="0" priority="8086" operator="equal">
      <formula>0</formula>
    </cfRule>
    <cfRule type="cellIs" dxfId="0" priority="8087" operator="equal">
      <formula>0</formula>
    </cfRule>
    <cfRule type="cellIs" dxfId="0" priority="8088" operator="equal">
      <formula>0</formula>
    </cfRule>
    <cfRule type="cellIs" dxfId="0" priority="8089" operator="equal">
      <formula>0</formula>
    </cfRule>
    <cfRule type="cellIs" dxfId="0" priority="8090" operator="equal">
      <formula>0</formula>
    </cfRule>
    <cfRule type="cellIs" dxfId="0" priority="8091" operator="equal">
      <formula>0</formula>
    </cfRule>
    <cfRule type="cellIs" dxfId="0" priority="8092" operator="equal">
      <formula>0</formula>
    </cfRule>
    <cfRule type="cellIs" dxfId="0" priority="8093" operator="equal">
      <formula>0</formula>
    </cfRule>
    <cfRule type="cellIs" dxfId="0" priority="8094" operator="equal">
      <formula>0</formula>
    </cfRule>
    <cfRule type="cellIs" dxfId="0" priority="8095" operator="equal">
      <formula>0</formula>
    </cfRule>
    <cfRule type="cellIs" dxfId="0" priority="8096" operator="equal">
      <formula>0</formula>
    </cfRule>
    <cfRule type="cellIs" dxfId="0" priority="8097" operator="equal">
      <formula>0</formula>
    </cfRule>
    <cfRule type="cellIs" dxfId="0" priority="8098" operator="equal">
      <formula>0</formula>
    </cfRule>
    <cfRule type="cellIs" dxfId="0" priority="8099" operator="equal">
      <formula>0</formula>
    </cfRule>
    <cfRule type="cellIs" dxfId="0" priority="8100" operator="equal">
      <formula>0</formula>
    </cfRule>
    <cfRule type="cellIs" dxfId="0" priority="8101" operator="equal">
      <formula>0</formula>
    </cfRule>
    <cfRule type="cellIs" dxfId="0" priority="8102" operator="equal">
      <formula>0</formula>
    </cfRule>
    <cfRule type="cellIs" dxfId="0" priority="8103" operator="equal">
      <formula>0</formula>
    </cfRule>
    <cfRule type="cellIs" dxfId="0" priority="8104" operator="equal">
      <formula>0</formula>
    </cfRule>
    <cfRule type="cellIs" dxfId="0" priority="8105" operator="equal">
      <formula>0</formula>
    </cfRule>
    <cfRule type="cellIs" dxfId="0" priority="8106" operator="equal">
      <formula>0</formula>
    </cfRule>
    <cfRule type="cellIs" dxfId="0" priority="8107" operator="equal">
      <formula>0</formula>
    </cfRule>
    <cfRule type="cellIs" dxfId="0" priority="8108" operator="equal">
      <formula>0</formula>
    </cfRule>
    <cfRule type="cellIs" dxfId="0" priority="8109" operator="equal">
      <formula>0</formula>
    </cfRule>
    <cfRule type="cellIs" dxfId="0" priority="8110" operator="equal">
      <formula>0</formula>
    </cfRule>
    <cfRule type="cellIs" dxfId="0" priority="8111" operator="equal">
      <formula>0</formula>
    </cfRule>
    <cfRule type="cellIs" dxfId="0" priority="8112" operator="equal">
      <formula>0</formula>
    </cfRule>
    <cfRule type="cellIs" dxfId="0" priority="8113" operator="equal">
      <formula>0</formula>
    </cfRule>
    <cfRule type="cellIs" dxfId="0" priority="8114" operator="equal">
      <formula>0</formula>
    </cfRule>
    <cfRule type="cellIs" dxfId="0" priority="8115" operator="equal">
      <formula>0</formula>
    </cfRule>
    <cfRule type="cellIs" dxfId="0" priority="8116" operator="equal">
      <formula>0</formula>
    </cfRule>
    <cfRule type="cellIs" dxfId="0" priority="8117" operator="equal">
      <formula>0</formula>
    </cfRule>
    <cfRule type="cellIs" dxfId="0" priority="8118" operator="equal">
      <formula>0</formula>
    </cfRule>
    <cfRule type="cellIs" dxfId="0" priority="8119" operator="equal">
      <formula>0</formula>
    </cfRule>
    <cfRule type="cellIs" dxfId="0" priority="8120" operator="equal">
      <formula>0</formula>
    </cfRule>
    <cfRule type="cellIs" dxfId="0" priority="8121" operator="equal">
      <formula>0</formula>
    </cfRule>
    <cfRule type="cellIs" dxfId="0" priority="8122" operator="equal">
      <formula>0</formula>
    </cfRule>
    <cfRule type="cellIs" dxfId="0" priority="8123" operator="equal">
      <formula>0</formula>
    </cfRule>
    <cfRule type="cellIs" dxfId="0" priority="8124" operator="equal">
      <formula>0</formula>
    </cfRule>
    <cfRule type="cellIs" dxfId="0" priority="8125" operator="equal">
      <formula>0</formula>
    </cfRule>
    <cfRule type="cellIs" dxfId="0" priority="8126" operator="equal">
      <formula>0</formula>
    </cfRule>
    <cfRule type="cellIs" dxfId="0" priority="8127" operator="equal">
      <formula>0</formula>
    </cfRule>
    <cfRule type="cellIs" dxfId="0" priority="8128" operator="equal">
      <formula>0</formula>
    </cfRule>
    <cfRule type="cellIs" dxfId="0" priority="8129" operator="equal">
      <formula>0</formula>
    </cfRule>
    <cfRule type="cellIs" dxfId="0" priority="8130" operator="equal">
      <formula>0</formula>
    </cfRule>
    <cfRule type="cellIs" dxfId="0" priority="8131" operator="equal">
      <formula>0</formula>
    </cfRule>
    <cfRule type="cellIs" dxfId="0" priority="8132" operator="equal">
      <formula>0</formula>
    </cfRule>
    <cfRule type="cellIs" dxfId="0" priority="8133" operator="equal">
      <formula>0</formula>
    </cfRule>
    <cfRule type="cellIs" dxfId="0" priority="8134" operator="equal">
      <formula>0</formula>
    </cfRule>
    <cfRule type="cellIs" dxfId="0" priority="8135" operator="equal">
      <formula>0</formula>
    </cfRule>
    <cfRule type="cellIs" dxfId="0" priority="8136" operator="equal">
      <formula>0</formula>
    </cfRule>
    <cfRule type="cellIs" dxfId="0" priority="8137" operator="equal">
      <formula>0</formula>
    </cfRule>
    <cfRule type="cellIs" dxfId="0" priority="8138" operator="equal">
      <formula>0</formula>
    </cfRule>
    <cfRule type="cellIs" dxfId="0" priority="8139" operator="equal">
      <formula>0</formula>
    </cfRule>
    <cfRule type="cellIs" dxfId="0" priority="8140" operator="equal">
      <formula>0</formula>
    </cfRule>
    <cfRule type="cellIs" dxfId="0" priority="8141" operator="equal">
      <formula>0</formula>
    </cfRule>
    <cfRule type="cellIs" dxfId="0" priority="8142" operator="equal">
      <formula>0</formula>
    </cfRule>
    <cfRule type="cellIs" dxfId="0" priority="8143" operator="equal">
      <formula>0</formula>
    </cfRule>
    <cfRule type="cellIs" dxfId="0" priority="8144" operator="equal">
      <formula>0</formula>
    </cfRule>
    <cfRule type="cellIs" dxfId="0" priority="8145" operator="equal">
      <formula>0</formula>
    </cfRule>
    <cfRule type="cellIs" dxfId="0" priority="8146" operator="equal">
      <formula>0</formula>
    </cfRule>
    <cfRule type="cellIs" dxfId="0" priority="8147" operator="equal">
      <formula>0</formula>
    </cfRule>
    <cfRule type="cellIs" dxfId="0" priority="8148" operator="equal">
      <formula>0</formula>
    </cfRule>
    <cfRule type="cellIs" dxfId="0" priority="8149" operator="equal">
      <formula>0</formula>
    </cfRule>
    <cfRule type="cellIs" dxfId="0" priority="8150" operator="equal">
      <formula>0</formula>
    </cfRule>
    <cfRule type="cellIs" dxfId="0" priority="8151" operator="equal">
      <formula>0</formula>
    </cfRule>
    <cfRule type="cellIs" dxfId="0" priority="8152" operator="equal">
      <formula>0</formula>
    </cfRule>
    <cfRule type="cellIs" dxfId="0" priority="8153" operator="equal">
      <formula>0</formula>
    </cfRule>
    <cfRule type="cellIs" dxfId="0" priority="8154" operator="equal">
      <formula>0</formula>
    </cfRule>
    <cfRule type="cellIs" dxfId="0" priority="8155" operator="equal">
      <formula>0</formula>
    </cfRule>
    <cfRule type="cellIs" dxfId="0" priority="8156" operator="equal">
      <formula>0</formula>
    </cfRule>
    <cfRule type="cellIs" dxfId="0" priority="8157" operator="equal">
      <formula>0</formula>
    </cfRule>
    <cfRule type="cellIs" dxfId="0" priority="8158" operator="equal">
      <formula>0</formula>
    </cfRule>
    <cfRule type="cellIs" dxfId="0" priority="8159" operator="equal">
      <formula>0</formula>
    </cfRule>
    <cfRule type="cellIs" dxfId="0" priority="8160" operator="equal">
      <formula>0</formula>
    </cfRule>
    <cfRule type="cellIs" dxfId="0" priority="8161" operator="equal">
      <formula>0</formula>
    </cfRule>
    <cfRule type="cellIs" dxfId="0" priority="8162" operator="equal">
      <formula>0</formula>
    </cfRule>
    <cfRule type="cellIs" dxfId="0" priority="8163" operator="equal">
      <formula>0</formula>
    </cfRule>
    <cfRule type="cellIs" dxfId="0" priority="8164" operator="equal">
      <formula>0</formula>
    </cfRule>
    <cfRule type="cellIs" dxfId="0" priority="8165" operator="equal">
      <formula>0</formula>
    </cfRule>
    <cfRule type="cellIs" dxfId="0" priority="8166" operator="equal">
      <formula>0</formula>
    </cfRule>
    <cfRule type="cellIs" dxfId="0" priority="8167" operator="equal">
      <formula>0</formula>
    </cfRule>
    <cfRule type="cellIs" dxfId="0" priority="8168" operator="equal">
      <formula>0</formula>
    </cfRule>
    <cfRule type="cellIs" dxfId="0" priority="8169" operator="equal">
      <formula>0</formula>
    </cfRule>
    <cfRule type="cellIs" dxfId="0" priority="8170" operator="equal">
      <formula>0</formula>
    </cfRule>
    <cfRule type="cellIs" dxfId="0" priority="8171" operator="equal">
      <formula>0</formula>
    </cfRule>
    <cfRule type="cellIs" dxfId="0" priority="8172" operator="equal">
      <formula>0</formula>
    </cfRule>
    <cfRule type="cellIs" dxfId="0" priority="8173" operator="equal">
      <formula>0</formula>
    </cfRule>
    <cfRule type="cellIs" dxfId="0" priority="8174" operator="equal">
      <formula>0</formula>
    </cfRule>
    <cfRule type="cellIs" dxfId="0" priority="8175" operator="equal">
      <formula>0</formula>
    </cfRule>
    <cfRule type="cellIs" dxfId="0" priority="8176" operator="equal">
      <formula>0</formula>
    </cfRule>
    <cfRule type="cellIs" dxfId="0" priority="8177" operator="equal">
      <formula>0</formula>
    </cfRule>
    <cfRule type="cellIs" dxfId="0" priority="8178" operator="equal">
      <formula>0</formula>
    </cfRule>
    <cfRule type="cellIs" dxfId="0" priority="8179" operator="equal">
      <formula>0</formula>
    </cfRule>
    <cfRule type="cellIs" dxfId="0" priority="8180" operator="equal">
      <formula>0</formula>
    </cfRule>
    <cfRule type="cellIs" dxfId="0" priority="8181" operator="equal">
      <formula>0</formula>
    </cfRule>
    <cfRule type="cellIs" dxfId="0" priority="8182" operator="equal">
      <formula>0</formula>
    </cfRule>
    <cfRule type="cellIs" dxfId="0" priority="8183" operator="equal">
      <formula>0</formula>
    </cfRule>
    <cfRule type="cellIs" dxfId="0" priority="8184" operator="equal">
      <formula>0</formula>
    </cfRule>
    <cfRule type="cellIs" dxfId="0" priority="8185" operator="equal">
      <formula>0</formula>
    </cfRule>
    <cfRule type="cellIs" dxfId="0" priority="8186" operator="equal">
      <formula>0</formula>
    </cfRule>
    <cfRule type="cellIs" dxfId="0" priority="8187" operator="equal">
      <formula>0</formula>
    </cfRule>
    <cfRule type="cellIs" dxfId="0" priority="8188" operator="equal">
      <formula>0</formula>
    </cfRule>
    <cfRule type="cellIs" dxfId="0" priority="8189" operator="equal">
      <formula>0</formula>
    </cfRule>
    <cfRule type="cellIs" dxfId="0" priority="8190" operator="equal">
      <formula>0</formula>
    </cfRule>
    <cfRule type="cellIs" dxfId="0" priority="8191" operator="equal">
      <formula>0</formula>
    </cfRule>
    <cfRule type="cellIs" dxfId="0" priority="8192" operator="equal">
      <formula>0</formula>
    </cfRule>
    <cfRule type="cellIs" dxfId="0" priority="8193" operator="equal">
      <formula>0</formula>
    </cfRule>
    <cfRule type="cellIs" dxfId="0" priority="8194" operator="equal">
      <formula>0</formula>
    </cfRule>
    <cfRule type="cellIs" dxfId="0" priority="8195" operator="equal">
      <formula>0</formula>
    </cfRule>
    <cfRule type="cellIs" dxfId="0" priority="8196" operator="equal">
      <formula>0</formula>
    </cfRule>
    <cfRule type="cellIs" dxfId="0" priority="8197" operator="equal">
      <formula>0</formula>
    </cfRule>
    <cfRule type="cellIs" dxfId="0" priority="8198" operator="equal">
      <formula>0</formula>
    </cfRule>
    <cfRule type="cellIs" dxfId="0" priority="8199" operator="equal">
      <formula>0</formula>
    </cfRule>
    <cfRule type="cellIs" dxfId="0" priority="8200" operator="equal">
      <formula>0</formula>
    </cfRule>
    <cfRule type="cellIs" dxfId="0" priority="8201" operator="equal">
      <formula>0</formula>
    </cfRule>
    <cfRule type="cellIs" dxfId="0" priority="8202" operator="equal">
      <formula>0</formula>
    </cfRule>
    <cfRule type="cellIs" dxfId="0" priority="8203" operator="equal">
      <formula>0</formula>
    </cfRule>
    <cfRule type="cellIs" dxfId="0" priority="8204" operator="equal">
      <formula>0</formula>
    </cfRule>
    <cfRule type="cellIs" dxfId="0" priority="8205" operator="equal">
      <formula>0</formula>
    </cfRule>
    <cfRule type="cellIs" dxfId="0" priority="8206" operator="equal">
      <formula>0</formula>
    </cfRule>
    <cfRule type="cellIs" dxfId="0" priority="8207" operator="equal">
      <formula>0</formula>
    </cfRule>
    <cfRule type="cellIs" dxfId="0" priority="8208" operator="equal">
      <formula>0</formula>
    </cfRule>
    <cfRule type="cellIs" dxfId="0" priority="8209" operator="equal">
      <formula>0</formula>
    </cfRule>
    <cfRule type="cellIs" dxfId="0" priority="8210" operator="equal">
      <formula>0</formula>
    </cfRule>
    <cfRule type="cellIs" dxfId="0" priority="8211" operator="equal">
      <formula>0</formula>
    </cfRule>
    <cfRule type="cellIs" dxfId="0" priority="8212" operator="equal">
      <formula>0</formula>
    </cfRule>
    <cfRule type="cellIs" dxfId="0" priority="8213" operator="equal">
      <formula>0</formula>
    </cfRule>
    <cfRule type="cellIs" dxfId="0" priority="8214" operator="equal">
      <formula>0</formula>
    </cfRule>
    <cfRule type="cellIs" dxfId="0" priority="8215" operator="equal">
      <formula>0</formula>
    </cfRule>
    <cfRule type="cellIs" dxfId="0" priority="8216" operator="equal">
      <formula>0</formula>
    </cfRule>
    <cfRule type="cellIs" dxfId="0" priority="8217" operator="equal">
      <formula>0</formula>
    </cfRule>
    <cfRule type="cellIs" dxfId="0" priority="8218" operator="equal">
      <formula>0</formula>
    </cfRule>
    <cfRule type="cellIs" dxfId="0" priority="8219" operator="equal">
      <formula>0</formula>
    </cfRule>
    <cfRule type="cellIs" dxfId="0" priority="8220" operator="equal">
      <formula>0</formula>
    </cfRule>
    <cfRule type="cellIs" dxfId="0" priority="8221" operator="equal">
      <formula>0</formula>
    </cfRule>
    <cfRule type="cellIs" dxfId="0" priority="8222" operator="equal">
      <formula>0</formula>
    </cfRule>
    <cfRule type="cellIs" dxfId="0" priority="8223" operator="equal">
      <formula>0</formula>
    </cfRule>
    <cfRule type="cellIs" dxfId="0" priority="8224" operator="equal">
      <formula>0</formula>
    </cfRule>
    <cfRule type="cellIs" dxfId="0" priority="8225" operator="equal">
      <formula>0</formula>
    </cfRule>
    <cfRule type="cellIs" dxfId="0" priority="8226" operator="equal">
      <formula>0</formula>
    </cfRule>
    <cfRule type="cellIs" dxfId="0" priority="8227" operator="equal">
      <formula>0</formula>
    </cfRule>
    <cfRule type="cellIs" dxfId="0" priority="8228" operator="equal">
      <formula>0</formula>
    </cfRule>
    <cfRule type="cellIs" dxfId="0" priority="8229" operator="equal">
      <formula>0</formula>
    </cfRule>
    <cfRule type="cellIs" dxfId="0" priority="8230" operator="equal">
      <formula>0</formula>
    </cfRule>
    <cfRule type="cellIs" dxfId="0" priority="8231" operator="equal">
      <formula>0</formula>
    </cfRule>
    <cfRule type="cellIs" dxfId="0" priority="8232" operator="equal">
      <formula>0</formula>
    </cfRule>
    <cfRule type="cellIs" dxfId="0" priority="8233" operator="equal">
      <formula>0</formula>
    </cfRule>
    <cfRule type="cellIs" dxfId="0" priority="8234" operator="equal">
      <formula>0</formula>
    </cfRule>
    <cfRule type="cellIs" dxfId="0" priority="8235" operator="equal">
      <formula>0</formula>
    </cfRule>
    <cfRule type="cellIs" dxfId="0" priority="8236" operator="equal">
      <formula>0</formula>
    </cfRule>
    <cfRule type="cellIs" dxfId="0" priority="8237" operator="equal">
      <formula>0</formula>
    </cfRule>
    <cfRule type="cellIs" dxfId="0" priority="8238" operator="equal">
      <formula>0</formula>
    </cfRule>
    <cfRule type="cellIs" dxfId="0" priority="8239" operator="equal">
      <formula>0</formula>
    </cfRule>
    <cfRule type="cellIs" dxfId="0" priority="8240" operator="equal">
      <formula>0</formula>
    </cfRule>
    <cfRule type="cellIs" dxfId="0" priority="8241" operator="equal">
      <formula>0</formula>
    </cfRule>
    <cfRule type="cellIs" dxfId="0" priority="8242" operator="equal">
      <formula>0</formula>
    </cfRule>
    <cfRule type="cellIs" dxfId="0" priority="8243" operator="equal">
      <formula>0</formula>
    </cfRule>
    <cfRule type="cellIs" dxfId="0" priority="8244" operator="equal">
      <formula>0</formula>
    </cfRule>
    <cfRule type="cellIs" dxfId="0" priority="8245" operator="equal">
      <formula>0</formula>
    </cfRule>
    <cfRule type="cellIs" dxfId="0" priority="8246" operator="equal">
      <formula>0</formula>
    </cfRule>
    <cfRule type="cellIs" dxfId="0" priority="8247" operator="equal">
      <formula>0</formula>
    </cfRule>
    <cfRule type="cellIs" dxfId="0" priority="8248" operator="equal">
      <formula>0</formula>
    </cfRule>
    <cfRule type="cellIs" dxfId="0" priority="8249" operator="equal">
      <formula>0</formula>
    </cfRule>
    <cfRule type="cellIs" dxfId="0" priority="8250" operator="equal">
      <formula>0</formula>
    </cfRule>
    <cfRule type="cellIs" dxfId="0" priority="8251" operator="equal">
      <formula>0</formula>
    </cfRule>
    <cfRule type="cellIs" dxfId="0" priority="8252" operator="equal">
      <formula>0</formula>
    </cfRule>
    <cfRule type="cellIs" dxfId="0" priority="8253" operator="equal">
      <formula>0</formula>
    </cfRule>
    <cfRule type="cellIs" dxfId="0" priority="8254" operator="equal">
      <formula>0</formula>
    </cfRule>
    <cfRule type="cellIs" dxfId="0" priority="8255" operator="equal">
      <formula>0</formula>
    </cfRule>
    <cfRule type="cellIs" dxfId="0" priority="8256" operator="equal">
      <formula>0</formula>
    </cfRule>
    <cfRule type="cellIs" dxfId="0" priority="8257" operator="equal">
      <formula>0</formula>
    </cfRule>
    <cfRule type="cellIs" dxfId="0" priority="8258" operator="equal">
      <formula>0</formula>
    </cfRule>
    <cfRule type="cellIs" dxfId="0" priority="8259" operator="equal">
      <formula>0</formula>
    </cfRule>
    <cfRule type="cellIs" dxfId="0" priority="8260" operator="equal">
      <formula>0</formula>
    </cfRule>
    <cfRule type="cellIs" dxfId="0" priority="8261" operator="equal">
      <formula>0</formula>
    </cfRule>
    <cfRule type="cellIs" dxfId="0" priority="8262" operator="equal">
      <formula>0</formula>
    </cfRule>
    <cfRule type="cellIs" dxfId="0" priority="8263" operator="equal">
      <formula>0</formula>
    </cfRule>
    <cfRule type="cellIs" dxfId="0" priority="8264" operator="equal">
      <formula>0</formula>
    </cfRule>
  </conditionalFormatting>
  <conditionalFormatting sqref="D605 D607:D608">
    <cfRule type="cellIs" dxfId="0" priority="5961" operator="equal">
      <formula>0</formula>
    </cfRule>
    <cfRule type="cellIs" dxfId="0" priority="5962" operator="equal">
      <formula>0</formula>
    </cfRule>
    <cfRule type="cellIs" dxfId="0" priority="5963" operator="equal">
      <formula>0</formula>
    </cfRule>
    <cfRule type="cellIs" dxfId="0" priority="5964" operator="equal">
      <formula>0</formula>
    </cfRule>
    <cfRule type="cellIs" dxfId="0" priority="5965" operator="equal">
      <formula>0</formula>
    </cfRule>
    <cfRule type="cellIs" dxfId="0" priority="5966" operator="equal">
      <formula>0</formula>
    </cfRule>
    <cfRule type="cellIs" dxfId="0" priority="5967" operator="equal">
      <formula>0</formula>
    </cfRule>
    <cfRule type="cellIs" dxfId="0" priority="5968" operator="equal">
      <formula>0</formula>
    </cfRule>
    <cfRule type="cellIs" dxfId="0" priority="5969" operator="equal">
      <formula>0</formula>
    </cfRule>
    <cfRule type="cellIs" dxfId="0" priority="5970" operator="equal">
      <formula>0</formula>
    </cfRule>
    <cfRule type="cellIs" dxfId="0" priority="5971" operator="equal">
      <formula>0</formula>
    </cfRule>
    <cfRule type="cellIs" dxfId="0" priority="5972" operator="equal">
      <formula>0</formula>
    </cfRule>
    <cfRule type="cellIs" dxfId="0" priority="5973" operator="equal">
      <formula>0</formula>
    </cfRule>
    <cfRule type="cellIs" dxfId="0" priority="5974" operator="equal">
      <formula>0</formula>
    </cfRule>
    <cfRule type="cellIs" dxfId="0" priority="5975" operator="equal">
      <formula>0</formula>
    </cfRule>
    <cfRule type="cellIs" dxfId="0" priority="5976" operator="equal">
      <formula>0</formula>
    </cfRule>
    <cfRule type="cellIs" dxfId="0" priority="5977" operator="equal">
      <formula>0</formula>
    </cfRule>
    <cfRule type="cellIs" dxfId="0" priority="5978" operator="equal">
      <formula>0</formula>
    </cfRule>
    <cfRule type="cellIs" dxfId="0" priority="5979" operator="equal">
      <formula>0</formula>
    </cfRule>
    <cfRule type="cellIs" dxfId="0" priority="5980" operator="equal">
      <formula>0</formula>
    </cfRule>
    <cfRule type="cellIs" dxfId="0" priority="5981" operator="equal">
      <formula>0</formula>
    </cfRule>
    <cfRule type="cellIs" dxfId="0" priority="5982" operator="equal">
      <formula>0</formula>
    </cfRule>
    <cfRule type="cellIs" dxfId="0" priority="5983" operator="equal">
      <formula>0</formula>
    </cfRule>
    <cfRule type="cellIs" dxfId="0" priority="5984" operator="equal">
      <formula>0</formula>
    </cfRule>
    <cfRule type="cellIs" dxfId="0" priority="5985" operator="equal">
      <formula>0</formula>
    </cfRule>
    <cfRule type="cellIs" dxfId="0" priority="5986" operator="equal">
      <formula>0</formula>
    </cfRule>
    <cfRule type="cellIs" dxfId="0" priority="5987" operator="equal">
      <formula>0</formula>
    </cfRule>
    <cfRule type="cellIs" dxfId="0" priority="5988" operator="equal">
      <formula>0</formula>
    </cfRule>
    <cfRule type="cellIs" dxfId="0" priority="5989" operator="equal">
      <formula>0</formula>
    </cfRule>
    <cfRule type="cellIs" dxfId="0" priority="5990" operator="equal">
      <formula>0</formula>
    </cfRule>
    <cfRule type="cellIs" dxfId="0" priority="5991" operator="equal">
      <formula>0</formula>
    </cfRule>
    <cfRule type="cellIs" dxfId="0" priority="5992" operator="equal">
      <formula>0</formula>
    </cfRule>
    <cfRule type="cellIs" dxfId="0" priority="5993" operator="equal">
      <formula>0</formula>
    </cfRule>
    <cfRule type="cellIs" dxfId="0" priority="5994" operator="equal">
      <formula>0</formula>
    </cfRule>
    <cfRule type="cellIs" dxfId="0" priority="5995" operator="equal">
      <formula>0</formula>
    </cfRule>
    <cfRule type="cellIs" dxfId="0" priority="5996" operator="equal">
      <formula>0</formula>
    </cfRule>
    <cfRule type="cellIs" dxfId="0" priority="5997" operator="equal">
      <formula>0</formula>
    </cfRule>
    <cfRule type="cellIs" dxfId="0" priority="5998" operator="equal">
      <formula>0</formula>
    </cfRule>
    <cfRule type="cellIs" dxfId="0" priority="5999" operator="equal">
      <formula>0</formula>
    </cfRule>
    <cfRule type="cellIs" dxfId="0" priority="6000" operator="equal">
      <formula>0</formula>
    </cfRule>
    <cfRule type="cellIs" dxfId="0" priority="6001" operator="equal">
      <formula>0</formula>
    </cfRule>
    <cfRule type="cellIs" dxfId="0" priority="6002" operator="equal">
      <formula>0</formula>
    </cfRule>
    <cfRule type="cellIs" dxfId="0" priority="6003" operator="equal">
      <formula>0</formula>
    </cfRule>
    <cfRule type="cellIs" dxfId="0" priority="6004" operator="equal">
      <formula>0</formula>
    </cfRule>
    <cfRule type="cellIs" dxfId="0" priority="6005" operator="equal">
      <formula>0</formula>
    </cfRule>
    <cfRule type="cellIs" dxfId="0" priority="6006" operator="equal">
      <formula>0</formula>
    </cfRule>
    <cfRule type="cellIs" dxfId="0" priority="6007" operator="equal">
      <formula>0</formula>
    </cfRule>
    <cfRule type="cellIs" dxfId="0" priority="6008" operator="equal">
      <formula>0</formula>
    </cfRule>
    <cfRule type="cellIs" dxfId="0" priority="6009" operator="equal">
      <formula>0</formula>
    </cfRule>
    <cfRule type="cellIs" dxfId="0" priority="6010" operator="equal">
      <formula>0</formula>
    </cfRule>
    <cfRule type="cellIs" dxfId="0" priority="6011" operator="equal">
      <formula>0</formula>
    </cfRule>
    <cfRule type="cellIs" dxfId="0" priority="6012" operator="equal">
      <formula>0</formula>
    </cfRule>
    <cfRule type="cellIs" dxfId="0" priority="6013" operator="equal">
      <formula>0</formula>
    </cfRule>
    <cfRule type="cellIs" dxfId="0" priority="6014" operator="equal">
      <formula>0</formula>
    </cfRule>
    <cfRule type="cellIs" dxfId="0" priority="6015" operator="equal">
      <formula>0</formula>
    </cfRule>
    <cfRule type="cellIs" dxfId="0" priority="6016" operator="equal">
      <formula>0</formula>
    </cfRule>
    <cfRule type="cellIs" dxfId="0" priority="6017" operator="equal">
      <formula>0</formula>
    </cfRule>
    <cfRule type="cellIs" dxfId="0" priority="6018" operator="equal">
      <formula>0</formula>
    </cfRule>
    <cfRule type="cellIs" dxfId="0" priority="6019" operator="equal">
      <formula>0</formula>
    </cfRule>
    <cfRule type="cellIs" dxfId="0" priority="6020" operator="equal">
      <formula>0</formula>
    </cfRule>
    <cfRule type="cellIs" dxfId="0" priority="6021" operator="equal">
      <formula>0</formula>
    </cfRule>
    <cfRule type="cellIs" dxfId="0" priority="6022" operator="equal">
      <formula>0</formula>
    </cfRule>
    <cfRule type="cellIs" dxfId="0" priority="6023" operator="equal">
      <formula>0</formula>
    </cfRule>
    <cfRule type="cellIs" dxfId="0" priority="6024" operator="equal">
      <formula>0</formula>
    </cfRule>
    <cfRule type="cellIs" dxfId="0" priority="6025" operator="equal">
      <formula>0</formula>
    </cfRule>
    <cfRule type="cellIs" dxfId="0" priority="6026" operator="equal">
      <formula>0</formula>
    </cfRule>
    <cfRule type="cellIs" dxfId="0" priority="6027" operator="equal">
      <formula>0</formula>
    </cfRule>
    <cfRule type="cellIs" dxfId="0" priority="6028" operator="equal">
      <formula>0</formula>
    </cfRule>
    <cfRule type="cellIs" dxfId="0" priority="6029" operator="equal">
      <formula>0</formula>
    </cfRule>
    <cfRule type="cellIs" dxfId="0" priority="6030" operator="equal">
      <formula>0</formula>
    </cfRule>
    <cfRule type="cellIs" dxfId="0" priority="6031" operator="equal">
      <formula>0</formula>
    </cfRule>
    <cfRule type="cellIs" dxfId="0" priority="6032" operator="equal">
      <formula>0</formula>
    </cfRule>
    <cfRule type="cellIs" dxfId="0" priority="6033" operator="equal">
      <formula>0</formula>
    </cfRule>
    <cfRule type="cellIs" dxfId="0" priority="6034" operator="equal">
      <formula>0</formula>
    </cfRule>
    <cfRule type="cellIs" dxfId="0" priority="6035" operator="equal">
      <formula>0</formula>
    </cfRule>
    <cfRule type="cellIs" dxfId="0" priority="6036" operator="equal">
      <formula>0</formula>
    </cfRule>
    <cfRule type="cellIs" dxfId="0" priority="6037" operator="equal">
      <formula>0</formula>
    </cfRule>
    <cfRule type="cellIs" dxfId="0" priority="6038" operator="equal">
      <formula>0</formula>
    </cfRule>
    <cfRule type="cellIs" dxfId="0" priority="6039" operator="equal">
      <formula>0</formula>
    </cfRule>
    <cfRule type="cellIs" dxfId="0" priority="6040" operator="equal">
      <formula>0</formula>
    </cfRule>
    <cfRule type="cellIs" dxfId="0" priority="6041" operator="equal">
      <formula>0</formula>
    </cfRule>
    <cfRule type="cellIs" dxfId="0" priority="6042" operator="equal">
      <formula>0</formula>
    </cfRule>
    <cfRule type="cellIs" dxfId="0" priority="6043" operator="equal">
      <formula>0</formula>
    </cfRule>
    <cfRule type="cellIs" dxfId="0" priority="6044" operator="equal">
      <formula>0</formula>
    </cfRule>
    <cfRule type="cellIs" dxfId="0" priority="6045" operator="equal">
      <formula>0</formula>
    </cfRule>
    <cfRule type="cellIs" dxfId="0" priority="6046" operator="equal">
      <formula>0</formula>
    </cfRule>
    <cfRule type="cellIs" dxfId="0" priority="6047" operator="equal">
      <formula>0</formula>
    </cfRule>
    <cfRule type="cellIs" dxfId="0" priority="6048" operator="equal">
      <formula>0</formula>
    </cfRule>
    <cfRule type="cellIs" dxfId="0" priority="6049" operator="equal">
      <formula>0</formula>
    </cfRule>
    <cfRule type="cellIs" dxfId="0" priority="6050" operator="equal">
      <formula>0</formula>
    </cfRule>
    <cfRule type="cellIs" dxfId="0" priority="6051" operator="equal">
      <formula>0</formula>
    </cfRule>
    <cfRule type="cellIs" dxfId="0" priority="6052" operator="equal">
      <formula>0</formula>
    </cfRule>
    <cfRule type="cellIs" dxfId="0" priority="6053" operator="equal">
      <formula>0</formula>
    </cfRule>
    <cfRule type="cellIs" dxfId="0" priority="6054" operator="equal">
      <formula>0</formula>
    </cfRule>
    <cfRule type="cellIs" dxfId="0" priority="6055" operator="equal">
      <formula>0</formula>
    </cfRule>
    <cfRule type="cellIs" dxfId="0" priority="6056" operator="equal">
      <formula>0</formula>
    </cfRule>
    <cfRule type="cellIs" dxfId="0" priority="6057" operator="equal">
      <formula>0</formula>
    </cfRule>
    <cfRule type="cellIs" dxfId="0" priority="6058" operator="equal">
      <formula>0</formula>
    </cfRule>
    <cfRule type="cellIs" dxfId="0" priority="6059" operator="equal">
      <formula>0</formula>
    </cfRule>
    <cfRule type="cellIs" dxfId="0" priority="6060" operator="equal">
      <formula>0</formula>
    </cfRule>
    <cfRule type="cellIs" dxfId="0" priority="6061" operator="equal">
      <formula>0</formula>
    </cfRule>
    <cfRule type="cellIs" dxfId="0" priority="6062" operator="equal">
      <formula>0</formula>
    </cfRule>
    <cfRule type="cellIs" dxfId="0" priority="6063" operator="equal">
      <formula>0</formula>
    </cfRule>
    <cfRule type="cellIs" dxfId="0" priority="6064" operator="equal">
      <formula>0</formula>
    </cfRule>
    <cfRule type="cellIs" dxfId="0" priority="6065" operator="equal">
      <formula>0</formula>
    </cfRule>
    <cfRule type="cellIs" dxfId="0" priority="6066" operator="equal">
      <formula>0</formula>
    </cfRule>
    <cfRule type="cellIs" dxfId="0" priority="6067" operator="equal">
      <formula>0</formula>
    </cfRule>
    <cfRule type="cellIs" dxfId="0" priority="6068" operator="equal">
      <formula>0</formula>
    </cfRule>
    <cfRule type="cellIs" dxfId="0" priority="6069" operator="equal">
      <formula>0</formula>
    </cfRule>
    <cfRule type="cellIs" dxfId="0" priority="6070" operator="equal">
      <formula>0</formula>
    </cfRule>
    <cfRule type="cellIs" dxfId="0" priority="6071" operator="equal">
      <formula>0</formula>
    </cfRule>
    <cfRule type="cellIs" dxfId="0" priority="6072" operator="equal">
      <formula>0</formula>
    </cfRule>
    <cfRule type="cellIs" dxfId="0" priority="6073" operator="equal">
      <formula>0</formula>
    </cfRule>
    <cfRule type="cellIs" dxfId="0" priority="6074" operator="equal">
      <formula>0</formula>
    </cfRule>
    <cfRule type="cellIs" dxfId="0" priority="6075" operator="equal">
      <formula>0</formula>
    </cfRule>
    <cfRule type="cellIs" dxfId="0" priority="6076" operator="equal">
      <formula>0</formula>
    </cfRule>
    <cfRule type="cellIs" dxfId="0" priority="6077" operator="equal">
      <formula>0</formula>
    </cfRule>
    <cfRule type="cellIs" dxfId="0" priority="6078" operator="equal">
      <formula>0</formula>
    </cfRule>
    <cfRule type="cellIs" dxfId="0" priority="6079" operator="equal">
      <formula>0</formula>
    </cfRule>
    <cfRule type="cellIs" dxfId="0" priority="6080" operator="equal">
      <formula>0</formula>
    </cfRule>
    <cfRule type="cellIs" dxfId="0" priority="6081" operator="equal">
      <formula>0</formula>
    </cfRule>
    <cfRule type="cellIs" dxfId="0" priority="6082" operator="equal">
      <formula>0</formula>
    </cfRule>
    <cfRule type="cellIs" dxfId="0" priority="6083" operator="equal">
      <formula>0</formula>
    </cfRule>
    <cfRule type="cellIs" dxfId="0" priority="6084" operator="equal">
      <formula>0</formula>
    </cfRule>
    <cfRule type="cellIs" dxfId="0" priority="6085" operator="equal">
      <formula>0</formula>
    </cfRule>
    <cfRule type="cellIs" dxfId="0" priority="6086" operator="equal">
      <formula>0</formula>
    </cfRule>
    <cfRule type="cellIs" dxfId="0" priority="6087" operator="equal">
      <formula>0</formula>
    </cfRule>
    <cfRule type="cellIs" dxfId="0" priority="6088" operator="equal">
      <formula>0</formula>
    </cfRule>
    <cfRule type="cellIs" dxfId="0" priority="6089" operator="equal">
      <formula>0</formula>
    </cfRule>
    <cfRule type="cellIs" dxfId="0" priority="6090" operator="equal">
      <formula>0</formula>
    </cfRule>
    <cfRule type="cellIs" dxfId="0" priority="6091" operator="equal">
      <formula>0</formula>
    </cfRule>
    <cfRule type="cellIs" dxfId="0" priority="6092" operator="equal">
      <formula>0</formula>
    </cfRule>
    <cfRule type="cellIs" dxfId="0" priority="6093" operator="equal">
      <formula>0</formula>
    </cfRule>
    <cfRule type="cellIs" dxfId="0" priority="6094" operator="equal">
      <formula>0</formula>
    </cfRule>
    <cfRule type="cellIs" dxfId="0" priority="6095" operator="equal">
      <formula>0</formula>
    </cfRule>
    <cfRule type="cellIs" dxfId="0" priority="6096" operator="equal">
      <formula>0</formula>
    </cfRule>
    <cfRule type="cellIs" dxfId="0" priority="6097" operator="equal">
      <formula>0</formula>
    </cfRule>
    <cfRule type="cellIs" dxfId="0" priority="6098" operator="equal">
      <formula>0</formula>
    </cfRule>
    <cfRule type="cellIs" dxfId="0" priority="6099" operator="equal">
      <formula>0</formula>
    </cfRule>
    <cfRule type="cellIs" dxfId="0" priority="6100" operator="equal">
      <formula>0</formula>
    </cfRule>
    <cfRule type="cellIs" dxfId="0" priority="6101" operator="equal">
      <formula>0</formula>
    </cfRule>
    <cfRule type="cellIs" dxfId="0" priority="6102" operator="equal">
      <formula>0</formula>
    </cfRule>
    <cfRule type="cellIs" dxfId="0" priority="6103" operator="equal">
      <formula>0</formula>
    </cfRule>
    <cfRule type="cellIs" dxfId="0" priority="6104" operator="equal">
      <formula>0</formula>
    </cfRule>
    <cfRule type="cellIs" dxfId="0" priority="6105" operator="equal">
      <formula>0</formula>
    </cfRule>
    <cfRule type="cellIs" dxfId="0" priority="6106" operator="equal">
      <formula>0</formula>
    </cfRule>
    <cfRule type="cellIs" dxfId="0" priority="6107" operator="equal">
      <formula>0</formula>
    </cfRule>
    <cfRule type="cellIs" dxfId="0" priority="6108" operator="equal">
      <formula>0</formula>
    </cfRule>
    <cfRule type="cellIs" dxfId="0" priority="6109" operator="equal">
      <formula>0</formula>
    </cfRule>
    <cfRule type="cellIs" dxfId="0" priority="6110" operator="equal">
      <formula>0</formula>
    </cfRule>
    <cfRule type="cellIs" dxfId="0" priority="6111" operator="equal">
      <formula>0</formula>
    </cfRule>
    <cfRule type="cellIs" dxfId="0" priority="6112" operator="equal">
      <formula>0</formula>
    </cfRule>
    <cfRule type="cellIs" dxfId="0" priority="6113" operator="equal">
      <formula>0</formula>
    </cfRule>
    <cfRule type="cellIs" dxfId="0" priority="6114" operator="equal">
      <formula>0</formula>
    </cfRule>
    <cfRule type="cellIs" dxfId="0" priority="6115" operator="equal">
      <formula>0</formula>
    </cfRule>
    <cfRule type="cellIs" dxfId="0" priority="6116" operator="equal">
      <formula>0</formula>
    </cfRule>
    <cfRule type="cellIs" dxfId="0" priority="6117" operator="equal">
      <formula>0</formula>
    </cfRule>
    <cfRule type="cellIs" dxfId="0" priority="6118" operator="equal">
      <formula>0</formula>
    </cfRule>
    <cfRule type="cellIs" dxfId="0" priority="6119" operator="equal">
      <formula>0</formula>
    </cfRule>
    <cfRule type="cellIs" dxfId="0" priority="6120" operator="equal">
      <formula>0</formula>
    </cfRule>
    <cfRule type="cellIs" dxfId="0" priority="6121" operator="equal">
      <formula>0</formula>
    </cfRule>
    <cfRule type="cellIs" dxfId="0" priority="6122" operator="equal">
      <formula>0</formula>
    </cfRule>
    <cfRule type="cellIs" dxfId="0" priority="6123" operator="equal">
      <formula>0</formula>
    </cfRule>
    <cfRule type="cellIs" dxfId="0" priority="6124" operator="equal">
      <formula>0</formula>
    </cfRule>
    <cfRule type="cellIs" dxfId="0" priority="6125" operator="equal">
      <formula>0</formula>
    </cfRule>
    <cfRule type="cellIs" dxfId="0" priority="6126" operator="equal">
      <formula>0</formula>
    </cfRule>
    <cfRule type="cellIs" dxfId="0" priority="6127" operator="equal">
      <formula>0</formula>
    </cfRule>
    <cfRule type="cellIs" dxfId="0" priority="6128" operator="equal">
      <formula>0</formula>
    </cfRule>
    <cfRule type="cellIs" dxfId="0" priority="6129" operator="equal">
      <formula>0</formula>
    </cfRule>
    <cfRule type="cellIs" dxfId="0" priority="6130" operator="equal">
      <formula>0</formula>
    </cfRule>
    <cfRule type="cellIs" dxfId="0" priority="6131" operator="equal">
      <formula>0</formula>
    </cfRule>
    <cfRule type="cellIs" dxfId="0" priority="6132" operator="equal">
      <formula>0</formula>
    </cfRule>
    <cfRule type="cellIs" dxfId="0" priority="6133" operator="equal">
      <formula>0</formula>
    </cfRule>
    <cfRule type="cellIs" dxfId="0" priority="6134" operator="equal">
      <formula>0</formula>
    </cfRule>
    <cfRule type="cellIs" dxfId="0" priority="6135" operator="equal">
      <formula>0</formula>
    </cfRule>
    <cfRule type="cellIs" dxfId="0" priority="6136" operator="equal">
      <formula>0</formula>
    </cfRule>
    <cfRule type="cellIs" dxfId="0" priority="6137" operator="equal">
      <formula>0</formula>
    </cfRule>
    <cfRule type="cellIs" dxfId="0" priority="6138" operator="equal">
      <formula>0</formula>
    </cfRule>
    <cfRule type="cellIs" dxfId="0" priority="6139" operator="equal">
      <formula>0</formula>
    </cfRule>
    <cfRule type="cellIs" dxfId="0" priority="6140" operator="equal">
      <formula>0</formula>
    </cfRule>
    <cfRule type="cellIs" dxfId="0" priority="6141" operator="equal">
      <formula>0</formula>
    </cfRule>
    <cfRule type="cellIs" dxfId="0" priority="6142" operator="equal">
      <formula>0</formula>
    </cfRule>
    <cfRule type="cellIs" dxfId="0" priority="6143" operator="equal">
      <formula>0</formula>
    </cfRule>
    <cfRule type="cellIs" dxfId="0" priority="6144" operator="equal">
      <formula>0</formula>
    </cfRule>
    <cfRule type="cellIs" dxfId="0" priority="6145" operator="equal">
      <formula>0</formula>
    </cfRule>
    <cfRule type="cellIs" dxfId="0" priority="6146" operator="equal">
      <formula>0</formula>
    </cfRule>
    <cfRule type="cellIs" dxfId="0" priority="6147" operator="equal">
      <formula>0</formula>
    </cfRule>
    <cfRule type="cellIs" dxfId="0" priority="6148" operator="equal">
      <formula>0</formula>
    </cfRule>
    <cfRule type="cellIs" dxfId="0" priority="6149" operator="equal">
      <formula>0</formula>
    </cfRule>
    <cfRule type="cellIs" dxfId="0" priority="6150" operator="equal">
      <formula>0</formula>
    </cfRule>
    <cfRule type="cellIs" dxfId="0" priority="6151" operator="equal">
      <formula>0</formula>
    </cfRule>
    <cfRule type="cellIs" dxfId="0" priority="6152" operator="equal">
      <formula>0</formula>
    </cfRule>
    <cfRule type="cellIs" dxfId="0" priority="6153" operator="equal">
      <formula>0</formula>
    </cfRule>
    <cfRule type="cellIs" dxfId="0" priority="6154" operator="equal">
      <formula>0</formula>
    </cfRule>
    <cfRule type="cellIs" dxfId="0" priority="6155" operator="equal">
      <formula>0</formula>
    </cfRule>
    <cfRule type="cellIs" dxfId="0" priority="6156" operator="equal">
      <formula>0</formula>
    </cfRule>
    <cfRule type="cellIs" dxfId="0" priority="6157" operator="equal">
      <formula>0</formula>
    </cfRule>
    <cfRule type="cellIs" dxfId="0" priority="6158" operator="equal">
      <formula>0</formula>
    </cfRule>
    <cfRule type="cellIs" dxfId="0" priority="6159" operator="equal">
      <formula>0</formula>
    </cfRule>
    <cfRule type="cellIs" dxfId="0" priority="6160" operator="equal">
      <formula>0</formula>
    </cfRule>
    <cfRule type="cellIs" dxfId="0" priority="6161" operator="equal">
      <formula>0</formula>
    </cfRule>
    <cfRule type="cellIs" dxfId="0" priority="6162" operator="equal">
      <formula>0</formula>
    </cfRule>
    <cfRule type="cellIs" dxfId="0" priority="6163" operator="equal">
      <formula>0</formula>
    </cfRule>
    <cfRule type="cellIs" dxfId="0" priority="6164" operator="equal">
      <formula>0</formula>
    </cfRule>
    <cfRule type="cellIs" dxfId="0" priority="6165" operator="equal">
      <formula>0</formula>
    </cfRule>
    <cfRule type="cellIs" dxfId="0" priority="6166" operator="equal">
      <formula>0</formula>
    </cfRule>
    <cfRule type="cellIs" dxfId="0" priority="6167" operator="equal">
      <formula>0</formula>
    </cfRule>
    <cfRule type="cellIs" dxfId="0" priority="6168" operator="equal">
      <formula>0</formula>
    </cfRule>
    <cfRule type="cellIs" dxfId="0" priority="6169" operator="equal">
      <formula>0</formula>
    </cfRule>
    <cfRule type="cellIs" dxfId="0" priority="6170" operator="equal">
      <formula>0</formula>
    </cfRule>
    <cfRule type="cellIs" dxfId="0" priority="6171" operator="equal">
      <formula>0</formula>
    </cfRule>
    <cfRule type="cellIs" dxfId="0" priority="6172" operator="equal">
      <formula>0</formula>
    </cfRule>
    <cfRule type="cellIs" dxfId="0" priority="6173" operator="equal">
      <formula>0</formula>
    </cfRule>
    <cfRule type="cellIs" dxfId="0" priority="6174" operator="equal">
      <formula>0</formula>
    </cfRule>
    <cfRule type="cellIs" dxfId="0" priority="6175" operator="equal">
      <formula>0</formula>
    </cfRule>
    <cfRule type="cellIs" dxfId="0" priority="6176" operator="equal">
      <formula>0</formula>
    </cfRule>
    <cfRule type="cellIs" dxfId="0" priority="6177" operator="equal">
      <formula>0</formula>
    </cfRule>
    <cfRule type="cellIs" dxfId="0" priority="6178" operator="equal">
      <formula>0</formula>
    </cfRule>
    <cfRule type="cellIs" dxfId="0" priority="6179" operator="equal">
      <formula>0</formula>
    </cfRule>
    <cfRule type="cellIs" dxfId="0" priority="6180" operator="equal">
      <formula>0</formula>
    </cfRule>
    <cfRule type="cellIs" dxfId="0" priority="6181" operator="equal">
      <formula>0</formula>
    </cfRule>
    <cfRule type="cellIs" dxfId="0" priority="6182" operator="equal">
      <formula>0</formula>
    </cfRule>
    <cfRule type="cellIs" dxfId="0" priority="6183" operator="equal">
      <formula>0</formula>
    </cfRule>
    <cfRule type="cellIs" dxfId="0" priority="6184" operator="equal">
      <formula>0</formula>
    </cfRule>
    <cfRule type="cellIs" dxfId="0" priority="6185" operator="equal">
      <formula>0</formula>
    </cfRule>
    <cfRule type="cellIs" dxfId="0" priority="6186" operator="equal">
      <formula>0</formula>
    </cfRule>
    <cfRule type="cellIs" dxfId="0" priority="6187" operator="equal">
      <formula>0</formula>
    </cfRule>
    <cfRule type="cellIs" dxfId="0" priority="6188" operator="equal">
      <formula>0</formula>
    </cfRule>
    <cfRule type="cellIs" dxfId="0" priority="6189" operator="equal">
      <formula>0</formula>
    </cfRule>
    <cfRule type="cellIs" dxfId="0" priority="6190" operator="equal">
      <formula>0</formula>
    </cfRule>
    <cfRule type="cellIs" dxfId="0" priority="6191" operator="equal">
      <formula>0</formula>
    </cfRule>
    <cfRule type="cellIs" dxfId="0" priority="6192" operator="equal">
      <formula>0</formula>
    </cfRule>
    <cfRule type="cellIs" dxfId="0" priority="6193" operator="equal">
      <formula>0</formula>
    </cfRule>
    <cfRule type="cellIs" dxfId="0" priority="6194" operator="equal">
      <formula>0</formula>
    </cfRule>
    <cfRule type="cellIs" dxfId="0" priority="6195" operator="equal">
      <formula>0</formula>
    </cfRule>
    <cfRule type="cellIs" dxfId="0" priority="6196" operator="equal">
      <formula>0</formula>
    </cfRule>
    <cfRule type="cellIs" dxfId="0" priority="6197" operator="equal">
      <formula>0</formula>
    </cfRule>
    <cfRule type="cellIs" dxfId="0" priority="6198" operator="equal">
      <formula>0</formula>
    </cfRule>
    <cfRule type="cellIs" dxfId="0" priority="6199" operator="equal">
      <formula>0</formula>
    </cfRule>
    <cfRule type="cellIs" dxfId="0" priority="6200" operator="equal">
      <formula>0</formula>
    </cfRule>
    <cfRule type="cellIs" dxfId="0" priority="6201" operator="equal">
      <formula>0</formula>
    </cfRule>
    <cfRule type="cellIs" dxfId="0" priority="6202" operator="equal">
      <formula>0</formula>
    </cfRule>
    <cfRule type="cellIs" dxfId="0" priority="6203" operator="equal">
      <formula>0</formula>
    </cfRule>
    <cfRule type="cellIs" dxfId="0" priority="6204" operator="equal">
      <formula>0</formula>
    </cfRule>
    <cfRule type="cellIs" dxfId="0" priority="6205" operator="equal">
      <formula>0</formula>
    </cfRule>
    <cfRule type="cellIs" dxfId="0" priority="6206" operator="equal">
      <formula>0</formula>
    </cfRule>
    <cfRule type="cellIs" dxfId="0" priority="6207" operator="equal">
      <formula>0</formula>
    </cfRule>
    <cfRule type="cellIs" dxfId="0" priority="6208" operator="equal">
      <formula>0</formula>
    </cfRule>
    <cfRule type="cellIs" dxfId="0" priority="6209" operator="equal">
      <formula>0</formula>
    </cfRule>
    <cfRule type="cellIs" dxfId="0" priority="6210" operator="equal">
      <formula>0</formula>
    </cfRule>
    <cfRule type="cellIs" dxfId="0" priority="6211" operator="equal">
      <formula>0</formula>
    </cfRule>
    <cfRule type="cellIs" dxfId="0" priority="6212" operator="equal">
      <formula>0</formula>
    </cfRule>
    <cfRule type="cellIs" dxfId="0" priority="6213" operator="equal">
      <formula>0</formula>
    </cfRule>
    <cfRule type="cellIs" dxfId="0" priority="6214" operator="equal">
      <formula>0</formula>
    </cfRule>
    <cfRule type="cellIs" dxfId="0" priority="6215" operator="equal">
      <formula>0</formula>
    </cfRule>
    <cfRule type="cellIs" dxfId="0" priority="6216" operator="equal">
      <formula>0</formula>
    </cfRule>
    <cfRule type="cellIs" dxfId="0" priority="6217" operator="equal">
      <formula>0</formula>
    </cfRule>
    <cfRule type="cellIs" dxfId="0" priority="6218" operator="equal">
      <formula>0</formula>
    </cfRule>
    <cfRule type="cellIs" dxfId="0" priority="6219" operator="equal">
      <formula>0</formula>
    </cfRule>
    <cfRule type="cellIs" dxfId="0" priority="6220" operator="equal">
      <formula>0</formula>
    </cfRule>
    <cfRule type="cellIs" dxfId="0" priority="6221" operator="equal">
      <formula>0</formula>
    </cfRule>
    <cfRule type="cellIs" dxfId="0" priority="6222" operator="equal">
      <formula>0</formula>
    </cfRule>
    <cfRule type="cellIs" dxfId="0" priority="6223" operator="equal">
      <formula>0</formula>
    </cfRule>
    <cfRule type="cellIs" dxfId="0" priority="6224" operator="equal">
      <formula>0</formula>
    </cfRule>
    <cfRule type="cellIs" dxfId="0" priority="6225" operator="equal">
      <formula>0</formula>
    </cfRule>
    <cfRule type="cellIs" dxfId="0" priority="6226" operator="equal">
      <formula>0</formula>
    </cfRule>
    <cfRule type="cellIs" dxfId="0" priority="6227" operator="equal">
      <formula>0</formula>
    </cfRule>
    <cfRule type="cellIs" dxfId="0" priority="6228" operator="equal">
      <formula>0</formula>
    </cfRule>
    <cfRule type="cellIs" dxfId="0" priority="6229" operator="equal">
      <formula>0</formula>
    </cfRule>
    <cfRule type="cellIs" dxfId="0" priority="6230" operator="equal">
      <formula>0</formula>
    </cfRule>
    <cfRule type="cellIs" dxfId="0" priority="6231" operator="equal">
      <formula>0</formula>
    </cfRule>
    <cfRule type="cellIs" dxfId="0" priority="6232" operator="equal">
      <formula>0</formula>
    </cfRule>
    <cfRule type="cellIs" dxfId="0" priority="6233" operator="equal">
      <formula>0</formula>
    </cfRule>
    <cfRule type="cellIs" dxfId="0" priority="6234" operator="equal">
      <formula>0</formula>
    </cfRule>
    <cfRule type="cellIs" dxfId="0" priority="6235" operator="equal">
      <formula>0</formula>
    </cfRule>
    <cfRule type="cellIs" dxfId="0" priority="6236" operator="equal">
      <formula>0</formula>
    </cfRule>
    <cfRule type="cellIs" dxfId="0" priority="6237" operator="equal">
      <formula>0</formula>
    </cfRule>
    <cfRule type="cellIs" dxfId="0" priority="6238" operator="equal">
      <formula>0</formula>
    </cfRule>
    <cfRule type="cellIs" dxfId="0" priority="6239" operator="equal">
      <formula>0</formula>
    </cfRule>
    <cfRule type="cellIs" dxfId="0" priority="6240" operator="equal">
      <formula>0</formula>
    </cfRule>
    <cfRule type="cellIs" dxfId="0" priority="6241" operator="equal">
      <formula>0</formula>
    </cfRule>
    <cfRule type="cellIs" dxfId="0" priority="6242" operator="equal">
      <formula>0</formula>
    </cfRule>
    <cfRule type="cellIs" dxfId="0" priority="6243" operator="equal">
      <formula>0</formula>
    </cfRule>
    <cfRule type="cellIs" dxfId="0" priority="6244" operator="equal">
      <formula>0</formula>
    </cfRule>
    <cfRule type="cellIs" dxfId="0" priority="6245" operator="equal">
      <formula>0</formula>
    </cfRule>
    <cfRule type="cellIs" dxfId="0" priority="6246" operator="equal">
      <formula>0</formula>
    </cfRule>
    <cfRule type="cellIs" dxfId="0" priority="6247" operator="equal">
      <formula>0</formula>
    </cfRule>
    <cfRule type="cellIs" dxfId="0" priority="6248" operator="equal">
      <formula>0</formula>
    </cfRule>
    <cfRule type="cellIs" dxfId="0" priority="6249" operator="equal">
      <formula>0</formula>
    </cfRule>
    <cfRule type="cellIs" dxfId="0" priority="6250" operator="equal">
      <formula>0</formula>
    </cfRule>
    <cfRule type="cellIs" dxfId="0" priority="6251" operator="equal">
      <formula>0</formula>
    </cfRule>
    <cfRule type="cellIs" dxfId="0" priority="6252" operator="equal">
      <formula>0</formula>
    </cfRule>
    <cfRule type="cellIs" dxfId="0" priority="6253" operator="equal">
      <formula>0</formula>
    </cfRule>
    <cfRule type="cellIs" dxfId="0" priority="6254" operator="equal">
      <formula>0</formula>
    </cfRule>
    <cfRule type="cellIs" dxfId="0" priority="6255" operator="equal">
      <formula>0</formula>
    </cfRule>
    <cfRule type="cellIs" dxfId="0" priority="6256" operator="equal">
      <formula>0</formula>
    </cfRule>
    <cfRule type="cellIs" dxfId="0" priority="6257" operator="equal">
      <formula>0</formula>
    </cfRule>
    <cfRule type="cellIs" dxfId="0" priority="6258" operator="equal">
      <formula>0</formula>
    </cfRule>
    <cfRule type="cellIs" dxfId="0" priority="6259" operator="equal">
      <formula>0</formula>
    </cfRule>
    <cfRule type="cellIs" dxfId="0" priority="6260" operator="equal">
      <formula>0</formula>
    </cfRule>
    <cfRule type="cellIs" dxfId="0" priority="6261" operator="equal">
      <formula>0</formula>
    </cfRule>
    <cfRule type="cellIs" dxfId="0" priority="6262" operator="equal">
      <formula>0</formula>
    </cfRule>
    <cfRule type="cellIs" dxfId="0" priority="6263" operator="equal">
      <formula>0</formula>
    </cfRule>
    <cfRule type="cellIs" dxfId="0" priority="6264" operator="equal">
      <formula>0</formula>
    </cfRule>
    <cfRule type="cellIs" dxfId="0" priority="6265" operator="equal">
      <formula>0</formula>
    </cfRule>
    <cfRule type="cellIs" dxfId="0" priority="6266" operator="equal">
      <formula>0</formula>
    </cfRule>
    <cfRule type="cellIs" dxfId="0" priority="6267" operator="equal">
      <formula>0</formula>
    </cfRule>
    <cfRule type="cellIs" dxfId="0" priority="6268" operator="equal">
      <formula>0</formula>
    </cfRule>
    <cfRule type="cellIs" dxfId="0" priority="6269" operator="equal">
      <formula>0</formula>
    </cfRule>
    <cfRule type="cellIs" dxfId="0" priority="6270" operator="equal">
      <formula>0</formula>
    </cfRule>
    <cfRule type="cellIs" dxfId="0" priority="6271" operator="equal">
      <formula>0</formula>
    </cfRule>
    <cfRule type="cellIs" dxfId="0" priority="6272" operator="equal">
      <formula>0</formula>
    </cfRule>
    <cfRule type="cellIs" dxfId="0" priority="6273" operator="equal">
      <formula>0</formula>
    </cfRule>
    <cfRule type="cellIs" dxfId="0" priority="6274" operator="equal">
      <formula>0</formula>
    </cfRule>
    <cfRule type="cellIs" dxfId="0" priority="6275" operator="equal">
      <formula>0</formula>
    </cfRule>
    <cfRule type="cellIs" dxfId="0" priority="6276" operator="equal">
      <formula>0</formula>
    </cfRule>
    <cfRule type="cellIs" dxfId="0" priority="6277" operator="equal">
      <formula>0</formula>
    </cfRule>
    <cfRule type="cellIs" dxfId="0" priority="6278" operator="equal">
      <formula>0</formula>
    </cfRule>
    <cfRule type="cellIs" dxfId="0" priority="6279" operator="equal">
      <formula>0</formula>
    </cfRule>
    <cfRule type="cellIs" dxfId="0" priority="6280" operator="equal">
      <formula>0</formula>
    </cfRule>
    <cfRule type="cellIs" dxfId="0" priority="6281" operator="equal">
      <formula>0</formula>
    </cfRule>
    <cfRule type="cellIs" dxfId="0" priority="6282" operator="equal">
      <formula>0</formula>
    </cfRule>
    <cfRule type="cellIs" dxfId="0" priority="6283" operator="equal">
      <formula>0</formula>
    </cfRule>
    <cfRule type="cellIs" dxfId="0" priority="6284" operator="equal">
      <formula>0</formula>
    </cfRule>
    <cfRule type="cellIs" dxfId="0" priority="6285" operator="equal">
      <formula>0</formula>
    </cfRule>
    <cfRule type="cellIs" dxfId="0" priority="6286" operator="equal">
      <formula>0</formula>
    </cfRule>
    <cfRule type="cellIs" dxfId="0" priority="6287" operator="equal">
      <formula>0</formula>
    </cfRule>
    <cfRule type="cellIs" dxfId="0" priority="6288" operator="equal">
      <formula>0</formula>
    </cfRule>
    <cfRule type="cellIs" dxfId="0" priority="6289" operator="equal">
      <formula>0</formula>
    </cfRule>
    <cfRule type="cellIs" dxfId="0" priority="6290" operator="equal">
      <formula>0</formula>
    </cfRule>
    <cfRule type="cellIs" dxfId="0" priority="6291" operator="equal">
      <formula>0</formula>
    </cfRule>
    <cfRule type="cellIs" dxfId="0" priority="6292" operator="equal">
      <formula>0</formula>
    </cfRule>
    <cfRule type="cellIs" dxfId="0" priority="6293" operator="equal">
      <formula>0</formula>
    </cfRule>
    <cfRule type="cellIs" dxfId="0" priority="6294" operator="equal">
      <formula>0</formula>
    </cfRule>
    <cfRule type="cellIs" dxfId="0" priority="6295" operator="equal">
      <formula>0</formula>
    </cfRule>
    <cfRule type="cellIs" dxfId="0" priority="6296" operator="equal">
      <formula>0</formula>
    </cfRule>
    <cfRule type="cellIs" dxfId="0" priority="6297" operator="equal">
      <formula>0</formula>
    </cfRule>
    <cfRule type="cellIs" dxfId="0" priority="6298" operator="equal">
      <formula>0</formula>
    </cfRule>
    <cfRule type="cellIs" dxfId="0" priority="6299" operator="equal">
      <formula>0</formula>
    </cfRule>
    <cfRule type="cellIs" dxfId="0" priority="6300" operator="equal">
      <formula>0</formula>
    </cfRule>
    <cfRule type="cellIs" dxfId="0" priority="6301" operator="equal">
      <formula>0</formula>
    </cfRule>
    <cfRule type="cellIs" dxfId="0" priority="6302" operator="equal">
      <formula>0</formula>
    </cfRule>
    <cfRule type="cellIs" dxfId="0" priority="6303" operator="equal">
      <formula>0</formula>
    </cfRule>
    <cfRule type="cellIs" dxfId="0" priority="6304" operator="equal">
      <formula>0</formula>
    </cfRule>
    <cfRule type="cellIs" dxfId="0" priority="6305" operator="equal">
      <formula>0</formula>
    </cfRule>
    <cfRule type="cellIs" dxfId="0" priority="6306" operator="equal">
      <formula>0</formula>
    </cfRule>
    <cfRule type="cellIs" dxfId="0" priority="6307" operator="equal">
      <formula>0</formula>
    </cfRule>
    <cfRule type="cellIs" dxfId="0" priority="6308" operator="equal">
      <formula>0</formula>
    </cfRule>
    <cfRule type="cellIs" dxfId="0" priority="6309" operator="equal">
      <formula>0</formula>
    </cfRule>
    <cfRule type="cellIs" dxfId="0" priority="6310" operator="equal">
      <formula>0</formula>
    </cfRule>
    <cfRule type="cellIs" dxfId="0" priority="6311" operator="equal">
      <formula>0</formula>
    </cfRule>
    <cfRule type="cellIs" dxfId="0" priority="6312" operator="equal">
      <formula>0</formula>
    </cfRule>
    <cfRule type="cellIs" dxfId="0" priority="6313" operator="equal">
      <formula>0</formula>
    </cfRule>
    <cfRule type="cellIs" dxfId="0" priority="6314" operator="equal">
      <formula>0</formula>
    </cfRule>
    <cfRule type="cellIs" dxfId="0" priority="6315" operator="equal">
      <formula>0</formula>
    </cfRule>
    <cfRule type="cellIs" dxfId="0" priority="6316" operator="equal">
      <formula>0</formula>
    </cfRule>
    <cfRule type="cellIs" dxfId="0" priority="6317" operator="equal">
      <formula>0</formula>
    </cfRule>
    <cfRule type="cellIs" dxfId="0" priority="6318" operator="equal">
      <formula>0</formula>
    </cfRule>
    <cfRule type="cellIs" dxfId="0" priority="6319" operator="equal">
      <formula>0</formula>
    </cfRule>
    <cfRule type="cellIs" dxfId="0" priority="6320" operator="equal">
      <formula>0</formula>
    </cfRule>
    <cfRule type="cellIs" dxfId="0" priority="6321" operator="equal">
      <formula>0</formula>
    </cfRule>
    <cfRule type="cellIs" dxfId="0" priority="6322" operator="equal">
      <formula>0</formula>
    </cfRule>
    <cfRule type="cellIs" dxfId="0" priority="6323" operator="equal">
      <formula>0</formula>
    </cfRule>
    <cfRule type="cellIs" dxfId="0" priority="6324" operator="equal">
      <formula>0</formula>
    </cfRule>
    <cfRule type="cellIs" dxfId="0" priority="6325" operator="equal">
      <formula>0</formula>
    </cfRule>
    <cfRule type="cellIs" dxfId="0" priority="6326" operator="equal">
      <formula>0</formula>
    </cfRule>
    <cfRule type="cellIs" dxfId="0" priority="6327" operator="equal">
      <formula>0</formula>
    </cfRule>
    <cfRule type="cellIs" dxfId="0" priority="6328" operator="equal">
      <formula>0</formula>
    </cfRule>
    <cfRule type="cellIs" dxfId="0" priority="6329" operator="equal">
      <formula>0</formula>
    </cfRule>
    <cfRule type="cellIs" dxfId="0" priority="6330" operator="equal">
      <formula>0</formula>
    </cfRule>
    <cfRule type="cellIs" dxfId="0" priority="6331" operator="equal">
      <formula>0</formula>
    </cfRule>
    <cfRule type="cellIs" dxfId="0" priority="6332" operator="equal">
      <formula>0</formula>
    </cfRule>
    <cfRule type="cellIs" dxfId="0" priority="6333" operator="equal">
      <formula>0</formula>
    </cfRule>
    <cfRule type="cellIs" dxfId="0" priority="6334" operator="equal">
      <formula>0</formula>
    </cfRule>
    <cfRule type="cellIs" dxfId="0" priority="6335" operator="equal">
      <formula>0</formula>
    </cfRule>
    <cfRule type="cellIs" dxfId="0" priority="6336" operator="equal">
      <formula>0</formula>
    </cfRule>
    <cfRule type="cellIs" dxfId="0" priority="6337" operator="equal">
      <formula>0</formula>
    </cfRule>
    <cfRule type="cellIs" dxfId="0" priority="6338" operator="equal">
      <formula>0</formula>
    </cfRule>
    <cfRule type="cellIs" dxfId="0" priority="6339" operator="equal">
      <formula>0</formula>
    </cfRule>
    <cfRule type="cellIs" dxfId="0" priority="6340" operator="equal">
      <formula>0</formula>
    </cfRule>
    <cfRule type="cellIs" dxfId="0" priority="6341" operator="equal">
      <formula>0</formula>
    </cfRule>
    <cfRule type="cellIs" dxfId="0" priority="6342" operator="equal">
      <formula>0</formula>
    </cfRule>
    <cfRule type="cellIs" dxfId="0" priority="6343" operator="equal">
      <formula>0</formula>
    </cfRule>
    <cfRule type="cellIs" dxfId="0" priority="6344" operator="equal">
      <formula>0</formula>
    </cfRule>
  </conditionalFormatting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25"/>
  <sheetViews>
    <sheetView zoomScale="111" zoomScaleNormal="111" topLeftCell="A3" workbookViewId="0">
      <selection activeCell="D21" sqref="D21"/>
    </sheetView>
  </sheetViews>
  <sheetFormatPr defaultColWidth="9.14285714285714" defaultRowHeight="17.6"/>
  <cols>
    <col min="1" max="1" width="12.8571428571429" customWidth="1"/>
    <col min="2" max="2" width="31.3928571428571" customWidth="1"/>
    <col min="3" max="3" width="21.3035714285714" customWidth="1"/>
    <col min="6" max="6" width="12.1964285714286" customWidth="1"/>
    <col min="7" max="7" width="15.1785714285714" customWidth="1"/>
  </cols>
  <sheetData>
    <row r="1" spans="1:9">
      <c r="A1" s="94" t="s">
        <v>809</v>
      </c>
      <c r="B1" s="95" t="s">
        <v>1</v>
      </c>
      <c r="C1" s="95" t="s">
        <v>2</v>
      </c>
      <c r="D1" s="95" t="s">
        <v>3</v>
      </c>
      <c r="E1" s="95" t="s">
        <v>4</v>
      </c>
      <c r="F1" s="95" t="s">
        <v>810</v>
      </c>
      <c r="G1" s="95" t="s">
        <v>811</v>
      </c>
      <c r="H1" s="95" t="s">
        <v>812</v>
      </c>
      <c r="I1" s="95" t="s">
        <v>5</v>
      </c>
    </row>
    <row r="2" ht="20" customHeight="1" spans="1:9">
      <c r="A2" s="96">
        <v>43819</v>
      </c>
      <c r="B2" s="97" t="s">
        <v>813</v>
      </c>
      <c r="C2" s="98" t="s">
        <v>814</v>
      </c>
      <c r="D2" s="99"/>
      <c r="E2" s="99">
        <v>5000</v>
      </c>
      <c r="F2" s="99"/>
      <c r="G2" s="111">
        <v>44195</v>
      </c>
      <c r="H2" s="99"/>
      <c r="I2" s="115"/>
    </row>
    <row r="3" ht="20" customHeight="1" spans="1:9">
      <c r="A3" s="100">
        <v>44070</v>
      </c>
      <c r="B3" s="101" t="s">
        <v>815</v>
      </c>
      <c r="C3" s="102" t="s">
        <v>816</v>
      </c>
      <c r="D3" s="103">
        <v>2923.2</v>
      </c>
      <c r="E3" s="101"/>
      <c r="F3" s="101"/>
      <c r="G3" s="101"/>
      <c r="H3" s="101"/>
      <c r="I3" s="116"/>
    </row>
    <row r="4" ht="20" customHeight="1" spans="1:9">
      <c r="A4" s="100">
        <v>44068</v>
      </c>
      <c r="B4" s="101" t="s">
        <v>817</v>
      </c>
      <c r="C4" s="104" t="s">
        <v>818</v>
      </c>
      <c r="D4" s="101">
        <v>0</v>
      </c>
      <c r="E4" s="104">
        <v>9600</v>
      </c>
      <c r="F4" s="104"/>
      <c r="G4" s="104"/>
      <c r="H4" s="104"/>
      <c r="I4" s="116" t="s">
        <v>819</v>
      </c>
    </row>
    <row r="5" ht="20" customHeight="1" spans="1:9">
      <c r="A5" s="100">
        <v>44179</v>
      </c>
      <c r="B5" s="101" t="s">
        <v>820</v>
      </c>
      <c r="C5" s="104"/>
      <c r="D5" s="101"/>
      <c r="E5" s="104">
        <v>2811</v>
      </c>
      <c r="F5" s="104"/>
      <c r="G5" s="112">
        <v>44270</v>
      </c>
      <c r="H5" s="104"/>
      <c r="I5" s="117" t="s">
        <v>821</v>
      </c>
    </row>
    <row r="6" ht="20" customHeight="1" spans="1:9">
      <c r="A6" s="100">
        <v>44252</v>
      </c>
      <c r="B6" s="101" t="s">
        <v>822</v>
      </c>
      <c r="C6" s="104" t="s">
        <v>823</v>
      </c>
      <c r="D6" s="101"/>
      <c r="E6" s="104">
        <v>11200</v>
      </c>
      <c r="F6" s="104"/>
      <c r="G6" s="112">
        <v>44440</v>
      </c>
      <c r="H6" s="104"/>
      <c r="I6" s="116" t="s">
        <v>819</v>
      </c>
    </row>
    <row r="7" ht="20" customHeight="1" spans="1:9">
      <c r="A7" s="100">
        <v>44433</v>
      </c>
      <c r="B7" s="105" t="s">
        <v>824</v>
      </c>
      <c r="C7" s="104" t="s">
        <v>823</v>
      </c>
      <c r="D7" s="106"/>
      <c r="E7" s="107">
        <v>9600</v>
      </c>
      <c r="F7" s="107"/>
      <c r="G7" s="113">
        <v>44621</v>
      </c>
      <c r="H7" s="104"/>
      <c r="I7" s="116"/>
    </row>
    <row r="8" ht="20" customHeight="1" spans="1:9">
      <c r="A8" s="100">
        <v>44278</v>
      </c>
      <c r="B8" s="105" t="s">
        <v>825</v>
      </c>
      <c r="C8" s="107"/>
      <c r="D8" s="106"/>
      <c r="E8" s="107">
        <v>2811</v>
      </c>
      <c r="F8" s="107"/>
      <c r="G8" s="113">
        <v>44362</v>
      </c>
      <c r="H8" s="112"/>
      <c r="I8" s="117" t="s">
        <v>821</v>
      </c>
    </row>
    <row r="9" ht="20" customHeight="1" spans="1:9">
      <c r="A9" s="108">
        <v>44366</v>
      </c>
      <c r="B9" s="105" t="s">
        <v>825</v>
      </c>
      <c r="C9" s="109" t="s">
        <v>826</v>
      </c>
      <c r="D9" s="106"/>
      <c r="E9" s="107">
        <v>2811</v>
      </c>
      <c r="F9" s="107"/>
      <c r="G9" s="113">
        <f>G8+92</f>
        <v>44454</v>
      </c>
      <c r="H9" s="112"/>
      <c r="I9" s="118"/>
    </row>
    <row r="10" ht="20" customHeight="1" spans="1:9">
      <c r="A10" s="108">
        <v>44278</v>
      </c>
      <c r="B10" s="106" t="s">
        <v>813</v>
      </c>
      <c r="C10" s="109" t="s">
        <v>827</v>
      </c>
      <c r="D10" s="106"/>
      <c r="E10" s="107">
        <v>5500</v>
      </c>
      <c r="F10" s="113">
        <v>44400</v>
      </c>
      <c r="G10" s="113">
        <v>44765</v>
      </c>
      <c r="H10" s="114">
        <f ca="1">G10-TODAY()</f>
        <v>41</v>
      </c>
      <c r="I10" s="119"/>
    </row>
    <row r="11" spans="1:9">
      <c r="A11" s="100">
        <v>44519</v>
      </c>
      <c r="B11" s="110" t="s">
        <v>828</v>
      </c>
      <c r="C11" s="105" t="s">
        <v>829</v>
      </c>
      <c r="D11" s="101">
        <v>1309</v>
      </c>
      <c r="E11" s="104"/>
      <c r="F11" s="104"/>
      <c r="G11" s="112"/>
      <c r="H11" s="106"/>
      <c r="I11" s="116"/>
    </row>
    <row r="12" spans="1:9">
      <c r="A12" s="108">
        <v>44522</v>
      </c>
      <c r="B12" s="105" t="s">
        <v>825</v>
      </c>
      <c r="C12" s="110" t="s">
        <v>830</v>
      </c>
      <c r="D12" s="106"/>
      <c r="E12" s="107">
        <f>500+700</f>
        <v>1200</v>
      </c>
      <c r="F12" s="106"/>
      <c r="G12" s="106"/>
      <c r="H12" s="106"/>
      <c r="I12" s="118" t="s">
        <v>831</v>
      </c>
    </row>
    <row r="13" spans="1:9">
      <c r="A13" s="100">
        <v>44545</v>
      </c>
      <c r="B13" s="105" t="s">
        <v>832</v>
      </c>
      <c r="C13" s="105" t="s">
        <v>833</v>
      </c>
      <c r="D13" s="101"/>
      <c r="E13" s="104">
        <f>950+950+162</f>
        <v>2062</v>
      </c>
      <c r="F13" s="104"/>
      <c r="G13" s="112"/>
      <c r="H13" s="106"/>
      <c r="I13" s="117" t="s">
        <v>834</v>
      </c>
    </row>
    <row r="14" spans="1:9">
      <c r="A14" s="108">
        <v>44547</v>
      </c>
      <c r="B14" s="105" t="s">
        <v>835</v>
      </c>
      <c r="C14" s="110" t="s">
        <v>836</v>
      </c>
      <c r="D14" s="106">
        <v>617.88</v>
      </c>
      <c r="E14" s="104"/>
      <c r="F14" s="106"/>
      <c r="G14" s="113">
        <v>44571</v>
      </c>
      <c r="H14" s="106"/>
      <c r="I14" s="119"/>
    </row>
    <row r="15" spans="1:9">
      <c r="A15" s="100">
        <v>44571</v>
      </c>
      <c r="B15" s="105" t="s">
        <v>837</v>
      </c>
      <c r="C15" s="105" t="s">
        <v>833</v>
      </c>
      <c r="D15" s="101"/>
      <c r="E15" s="104">
        <v>950</v>
      </c>
      <c r="F15" s="104"/>
      <c r="G15" s="112"/>
      <c r="H15" s="106"/>
      <c r="I15" s="116"/>
    </row>
    <row r="16" spans="1:9">
      <c r="A16" s="108">
        <v>44607</v>
      </c>
      <c r="B16" s="105" t="s">
        <v>838</v>
      </c>
      <c r="C16" s="106"/>
      <c r="D16" s="106"/>
      <c r="E16" s="104">
        <v>950</v>
      </c>
      <c r="F16" s="106"/>
      <c r="G16" s="113">
        <v>44635</v>
      </c>
      <c r="H16" s="114">
        <f ca="1">G16-TODAY()</f>
        <v>-89</v>
      </c>
      <c r="I16" s="119"/>
    </row>
    <row r="17" ht="18" spans="1:9">
      <c r="A17" s="100">
        <v>44621</v>
      </c>
      <c r="B17" s="105" t="s">
        <v>839</v>
      </c>
      <c r="C17" s="104" t="s">
        <v>823</v>
      </c>
      <c r="D17" s="101"/>
      <c r="E17" s="104">
        <v>9600</v>
      </c>
      <c r="F17" s="104"/>
      <c r="G17" s="112">
        <v>44805</v>
      </c>
      <c r="H17" s="114">
        <f ca="1">G17-TODAY()</f>
        <v>81</v>
      </c>
      <c r="I17" s="116"/>
    </row>
    <row r="18" spans="1:9">
      <c r="A18" s="108"/>
      <c r="B18" s="106"/>
      <c r="C18" s="106"/>
      <c r="D18" s="106"/>
      <c r="E18" s="106"/>
      <c r="F18" s="106"/>
      <c r="G18" s="106"/>
      <c r="H18" s="106"/>
      <c r="I18" s="119"/>
    </row>
    <row r="19" spans="1:9">
      <c r="A19" s="100"/>
      <c r="B19" s="101"/>
      <c r="C19" s="101"/>
      <c r="D19" s="101"/>
      <c r="E19" s="104"/>
      <c r="F19" s="104"/>
      <c r="G19" s="112"/>
      <c r="H19" s="106"/>
      <c r="I19" s="116"/>
    </row>
    <row r="20" spans="1:9">
      <c r="A20" s="108"/>
      <c r="B20" s="106"/>
      <c r="C20" s="106"/>
      <c r="D20" s="106"/>
      <c r="E20" s="106"/>
      <c r="F20" s="106"/>
      <c r="G20" s="106"/>
      <c r="H20" s="106"/>
      <c r="I20" s="119"/>
    </row>
    <row r="21" spans="1:9">
      <c r="A21" s="100"/>
      <c r="B21" s="101"/>
      <c r="C21" s="101"/>
      <c r="D21" s="101"/>
      <c r="E21" s="104"/>
      <c r="F21" s="104"/>
      <c r="G21" s="112"/>
      <c r="H21" s="106"/>
      <c r="I21" s="116"/>
    </row>
    <row r="22" spans="1:9">
      <c r="A22" s="108"/>
      <c r="B22" s="106"/>
      <c r="C22" s="106"/>
      <c r="D22" s="106"/>
      <c r="E22" s="106"/>
      <c r="F22" s="106"/>
      <c r="G22" s="106"/>
      <c r="H22" s="106"/>
      <c r="I22" s="119"/>
    </row>
    <row r="23" spans="1:9">
      <c r="A23" s="100"/>
      <c r="B23" s="101"/>
      <c r="C23" s="101"/>
      <c r="D23" s="101"/>
      <c r="E23" s="104"/>
      <c r="F23" s="104"/>
      <c r="G23" s="112"/>
      <c r="H23" s="106"/>
      <c r="I23" s="116"/>
    </row>
    <row r="24" spans="1:9">
      <c r="A24" s="108"/>
      <c r="B24" s="106"/>
      <c r="C24" s="106"/>
      <c r="D24" s="106"/>
      <c r="E24" s="106"/>
      <c r="F24" s="106"/>
      <c r="G24" s="106"/>
      <c r="H24" s="106"/>
      <c r="I24" s="119"/>
    </row>
    <row r="25" spans="1:9">
      <c r="A25" s="100"/>
      <c r="B25" s="101"/>
      <c r="C25" s="101"/>
      <c r="D25" s="101"/>
      <c r="E25" s="104"/>
      <c r="F25" s="104"/>
      <c r="G25" s="112"/>
      <c r="H25" s="106"/>
      <c r="I25" s="116"/>
    </row>
  </sheetData>
  <conditionalFormatting sqref="H10">
    <cfRule type="cellIs" dxfId="1" priority="12" operator="equal">
      <formula>"1.11254e-308"</formula>
    </cfRule>
    <cfRule type="cellIs" dxfId="1" priority="11" operator="lessThan">
      <formula>7</formula>
    </cfRule>
    <cfRule type="cellIs" dxfId="1" priority="10" operator="equal">
      <formula>"1.11254e-308"</formula>
    </cfRule>
    <cfRule type="cellIs" dxfId="1" priority="9" operator="lessThan">
      <formula>7</formula>
    </cfRule>
  </conditionalFormatting>
  <conditionalFormatting sqref="H16">
    <cfRule type="cellIs" dxfId="1" priority="4" operator="equal">
      <formula>"1.11254e-308"</formula>
    </cfRule>
    <cfRule type="cellIs" dxfId="1" priority="3" operator="lessThan">
      <formula>7</formula>
    </cfRule>
    <cfRule type="cellIs" dxfId="1" priority="2" operator="equal">
      <formula>"1.11254e-308"</formula>
    </cfRule>
    <cfRule type="cellIs" dxfId="1" priority="1" operator="lessThan">
      <formula>7</formula>
    </cfRule>
  </conditionalFormatting>
  <conditionalFormatting sqref="H17">
    <cfRule type="cellIs" dxfId="1" priority="8" operator="equal">
      <formula>"1.11254e-308"</formula>
    </cfRule>
    <cfRule type="cellIs" dxfId="1" priority="7" operator="lessThan">
      <formula>7</formula>
    </cfRule>
    <cfRule type="cellIs" dxfId="1" priority="6" operator="equal">
      <formula>"1.11254e-308"</formula>
    </cfRule>
    <cfRule type="cellIs" dxfId="1" priority="5" operator="lessThan">
      <formula>7</formula>
    </cfRule>
  </conditionalFormatting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34"/>
  <sheetViews>
    <sheetView zoomScale="121" zoomScaleNormal="121" workbookViewId="0">
      <selection activeCell="C18" sqref="C18"/>
    </sheetView>
  </sheetViews>
  <sheetFormatPr defaultColWidth="9.14285714285714" defaultRowHeight="17.6"/>
  <cols>
    <col min="1" max="1" width="15.4732142857143" customWidth="1"/>
    <col min="2" max="2" width="25.2857142857143" customWidth="1"/>
    <col min="3" max="3" width="36.3035714285714" customWidth="1"/>
    <col min="4" max="4" width="14.1428571428571" customWidth="1"/>
    <col min="5" max="5" width="12.7142857142857" customWidth="1"/>
    <col min="6" max="6" width="23.0625" customWidth="1"/>
    <col min="8" max="8" width="12.5446428571429" customWidth="1"/>
  </cols>
  <sheetData>
    <row r="1" spans="1:8">
      <c r="A1" s="80" t="s">
        <v>840</v>
      </c>
      <c r="B1" s="80"/>
      <c r="C1" s="80"/>
      <c r="D1" s="80"/>
      <c r="E1" s="80"/>
      <c r="F1" s="80"/>
      <c r="G1" s="80"/>
      <c r="H1" s="80"/>
    </row>
    <row r="2" spans="1:8">
      <c r="A2" s="81">
        <v>43564</v>
      </c>
      <c r="B2" s="82" t="s">
        <v>841</v>
      </c>
      <c r="C2" s="82" t="s">
        <v>842</v>
      </c>
      <c r="D2" s="83">
        <v>6000</v>
      </c>
      <c r="E2" s="89"/>
      <c r="F2" s="90" t="s">
        <v>843</v>
      </c>
      <c r="G2" s="80"/>
      <c r="H2" s="80"/>
    </row>
    <row r="3" spans="1:8">
      <c r="A3" s="81">
        <v>43329</v>
      </c>
      <c r="B3" s="82" t="s">
        <v>844</v>
      </c>
      <c r="C3" s="82" t="s">
        <v>845</v>
      </c>
      <c r="D3" s="83">
        <v>400000</v>
      </c>
      <c r="E3" s="89"/>
      <c r="F3" s="90" t="s">
        <v>846</v>
      </c>
      <c r="G3" s="80"/>
      <c r="H3" s="80"/>
    </row>
    <row r="4" spans="1:8">
      <c r="A4" s="81">
        <v>43922</v>
      </c>
      <c r="B4" s="82" t="s">
        <v>847</v>
      </c>
      <c r="C4" s="82" t="s">
        <v>848</v>
      </c>
      <c r="D4" s="83">
        <v>460000</v>
      </c>
      <c r="E4" s="89"/>
      <c r="F4" s="90" t="s">
        <v>846</v>
      </c>
      <c r="G4" s="80"/>
      <c r="H4" s="80"/>
    </row>
    <row r="5" spans="1:8">
      <c r="A5" s="81">
        <v>44022</v>
      </c>
      <c r="B5" s="82" t="s">
        <v>849</v>
      </c>
      <c r="C5" s="82" t="s">
        <v>850</v>
      </c>
      <c r="D5" s="83"/>
      <c r="E5" s="89">
        <v>100000</v>
      </c>
      <c r="F5" s="90" t="s">
        <v>851</v>
      </c>
      <c r="G5" s="80"/>
      <c r="H5" s="80"/>
    </row>
    <row r="6" spans="1:8">
      <c r="A6" s="81">
        <v>44249</v>
      </c>
      <c r="B6" s="82" t="s">
        <v>852</v>
      </c>
      <c r="C6" s="82" t="s">
        <v>853</v>
      </c>
      <c r="D6" s="83"/>
      <c r="E6" s="89">
        <v>500000</v>
      </c>
      <c r="F6" s="90" t="s">
        <v>854</v>
      </c>
      <c r="G6" s="80"/>
      <c r="H6" s="80"/>
    </row>
    <row r="7" spans="1:8">
      <c r="A7" s="81">
        <v>44284</v>
      </c>
      <c r="B7" s="82" t="s">
        <v>847</v>
      </c>
      <c r="C7" s="82" t="s">
        <v>855</v>
      </c>
      <c r="D7" s="83">
        <v>5150000</v>
      </c>
      <c r="E7" s="89"/>
      <c r="F7" s="90"/>
      <c r="G7" s="80"/>
      <c r="H7" s="80"/>
    </row>
    <row r="8" spans="1:8">
      <c r="A8" s="81">
        <v>44428</v>
      </c>
      <c r="B8" s="82" t="s">
        <v>856</v>
      </c>
      <c r="C8" s="82"/>
      <c r="D8" s="83">
        <v>10500</v>
      </c>
      <c r="E8" s="89"/>
      <c r="F8" s="90" t="s">
        <v>854</v>
      </c>
      <c r="G8" s="80"/>
      <c r="H8" s="80"/>
    </row>
    <row r="9" spans="1:8">
      <c r="A9" s="81">
        <v>44452</v>
      </c>
      <c r="B9" s="82" t="s">
        <v>857</v>
      </c>
      <c r="C9" s="82"/>
      <c r="D9" s="83"/>
      <c r="E9" s="89">
        <v>74243</v>
      </c>
      <c r="F9" s="81">
        <v>44438</v>
      </c>
      <c r="G9" s="90" t="s">
        <v>858</v>
      </c>
      <c r="H9" s="80"/>
    </row>
    <row r="10" spans="1:8">
      <c r="A10" s="81">
        <v>44454</v>
      </c>
      <c r="B10" s="82" t="s">
        <v>859</v>
      </c>
      <c r="C10" s="82" t="s">
        <v>860</v>
      </c>
      <c r="D10" s="80">
        <v>915000</v>
      </c>
      <c r="E10" s="89">
        <v>100000</v>
      </c>
      <c r="F10" s="80">
        <f>(A10-F$9)/365*0.12*(D10-E10)</f>
        <v>4287.12328767123</v>
      </c>
      <c r="G10" s="80"/>
      <c r="H10" s="80"/>
    </row>
    <row r="11" spans="1:8">
      <c r="A11" s="81">
        <v>44497</v>
      </c>
      <c r="B11" s="82" t="s">
        <v>859</v>
      </c>
      <c r="C11" s="80" t="s">
        <v>861</v>
      </c>
      <c r="D11" s="80">
        <f t="shared" ref="D11:D14" si="0">D10-E10</f>
        <v>815000</v>
      </c>
      <c r="E11" s="89">
        <v>50000</v>
      </c>
      <c r="F11" s="80">
        <f>(A11-A10)/365*0.12*(D11-E11)</f>
        <v>10814.7945205479</v>
      </c>
      <c r="G11" s="80"/>
      <c r="H11" s="80"/>
    </row>
    <row r="12" spans="1:8">
      <c r="A12" s="81">
        <v>44513</v>
      </c>
      <c r="B12" s="82" t="s">
        <v>859</v>
      </c>
      <c r="C12" s="80" t="s">
        <v>861</v>
      </c>
      <c r="D12" s="80">
        <f t="shared" si="0"/>
        <v>765000</v>
      </c>
      <c r="E12" s="89">
        <v>250000</v>
      </c>
      <c r="F12" s="80">
        <f>(A12-A11)/365*0.12*(D12-E12)</f>
        <v>2709.04109589041</v>
      </c>
      <c r="G12" s="80"/>
      <c r="H12" s="80"/>
    </row>
    <row r="13" spans="1:6">
      <c r="A13" s="81">
        <v>44525</v>
      </c>
      <c r="B13" s="82" t="s">
        <v>859</v>
      </c>
      <c r="C13" s="80" t="s">
        <v>861</v>
      </c>
      <c r="D13" s="80">
        <f t="shared" si="0"/>
        <v>515000</v>
      </c>
      <c r="E13" s="89">
        <v>350000</v>
      </c>
      <c r="F13" s="80">
        <f>(A13-A12)/365*0.12*(D13-E13)</f>
        <v>650.958904109589</v>
      </c>
    </row>
    <row r="14" spans="1:6">
      <c r="A14" s="81">
        <v>44530</v>
      </c>
      <c r="B14" t="s">
        <v>862</v>
      </c>
      <c r="D14" s="80">
        <f t="shared" si="0"/>
        <v>165000</v>
      </c>
      <c r="F14" s="80">
        <f>(A14-A13)/365*0.12*(D14-E14)</f>
        <v>271.232876712329</v>
      </c>
    </row>
    <row r="15" spans="1:4">
      <c r="A15" s="81">
        <v>44535</v>
      </c>
      <c r="B15" s="82" t="s">
        <v>863</v>
      </c>
      <c r="D15">
        <f>220000+200000</f>
        <v>420000</v>
      </c>
    </row>
    <row r="16" spans="1:2">
      <c r="A16" s="84"/>
      <c r="B16" s="82"/>
    </row>
    <row r="17" spans="2:2">
      <c r="B17" s="82"/>
    </row>
    <row r="19" hidden="1" spans="1:1">
      <c r="A19" s="85" t="s">
        <v>864</v>
      </c>
    </row>
    <row r="20" hidden="1" spans="1:9">
      <c r="A20" s="86" t="s">
        <v>865</v>
      </c>
      <c r="B20" s="86" t="s">
        <v>866</v>
      </c>
      <c r="C20" s="86" t="s">
        <v>867</v>
      </c>
      <c r="D20" s="86" t="s">
        <v>868</v>
      </c>
      <c r="E20" s="86" t="s">
        <v>869</v>
      </c>
      <c r="F20" s="86" t="s">
        <v>870</v>
      </c>
      <c r="G20" s="86" t="s">
        <v>871</v>
      </c>
      <c r="H20" s="86" t="s">
        <v>872</v>
      </c>
      <c r="I20" s="86"/>
    </row>
    <row r="21" hidden="1" spans="1:9">
      <c r="A21" s="87">
        <v>42836</v>
      </c>
      <c r="B21" s="87">
        <v>44297</v>
      </c>
      <c r="C21" s="87">
        <v>44528</v>
      </c>
      <c r="D21" s="88">
        <f>C21-B21</f>
        <v>231</v>
      </c>
      <c r="E21" s="86">
        <v>100000</v>
      </c>
      <c r="F21" s="86">
        <v>6</v>
      </c>
      <c r="G21" s="86">
        <f>E21*F21*D21/365/100</f>
        <v>3797.2602739726</v>
      </c>
      <c r="H21" s="86"/>
      <c r="I21" s="86"/>
    </row>
    <row r="22" hidden="1" spans="1:9">
      <c r="A22" s="87">
        <v>42918</v>
      </c>
      <c r="B22" s="87">
        <v>44379</v>
      </c>
      <c r="C22" s="87">
        <v>44528</v>
      </c>
      <c r="D22" s="88">
        <f>C22-B22</f>
        <v>149</v>
      </c>
      <c r="E22" s="86">
        <v>120000</v>
      </c>
      <c r="F22" s="86">
        <v>6</v>
      </c>
      <c r="G22" s="86">
        <f>E22*F22*D22/365/100</f>
        <v>2939.17808219178</v>
      </c>
      <c r="H22" s="86"/>
      <c r="I22" s="86"/>
    </row>
    <row r="23" hidden="1" spans="1:9">
      <c r="A23" s="86" t="s">
        <v>808</v>
      </c>
      <c r="B23" s="86"/>
      <c r="C23" s="86"/>
      <c r="D23" s="86"/>
      <c r="E23" s="86"/>
      <c r="F23" s="86"/>
      <c r="G23" s="86">
        <f>SUM(G21:G22)</f>
        <v>6736.43835616438</v>
      </c>
      <c r="H23" s="86"/>
      <c r="I23" s="86"/>
    </row>
    <row r="24" spans="1:9">
      <c r="A24" s="86"/>
      <c r="B24" s="86"/>
      <c r="C24" s="86"/>
      <c r="D24" s="86"/>
      <c r="E24" s="86"/>
      <c r="F24" s="86"/>
      <c r="G24" s="86"/>
      <c r="H24" s="86"/>
      <c r="I24" s="86"/>
    </row>
    <row r="26" hidden="1" spans="1:8">
      <c r="A26" s="86"/>
      <c r="B26" s="86"/>
      <c r="C26" s="86"/>
      <c r="D26" s="86"/>
      <c r="E26" s="86"/>
      <c r="F26" s="86"/>
      <c r="G26" s="86"/>
      <c r="H26" s="86"/>
    </row>
    <row r="27" hidden="1" spans="1:8">
      <c r="A27" s="85" t="s">
        <v>873</v>
      </c>
      <c r="B27" s="86"/>
      <c r="C27" s="86"/>
      <c r="D27" s="86"/>
      <c r="E27" s="86" t="s">
        <v>874</v>
      </c>
      <c r="F27" s="86" t="s">
        <v>875</v>
      </c>
      <c r="G27" s="86" t="s">
        <v>876</v>
      </c>
      <c r="H27" s="86" t="s">
        <v>877</v>
      </c>
    </row>
    <row r="28" hidden="1" spans="1:8">
      <c r="A28" s="81">
        <v>44438</v>
      </c>
      <c r="B28" s="86" t="s">
        <v>878</v>
      </c>
      <c r="C28" s="86"/>
      <c r="D28" s="86"/>
      <c r="E28" s="86"/>
      <c r="F28" s="91">
        <v>915000</v>
      </c>
      <c r="G28" s="92"/>
      <c r="H28" s="86"/>
    </row>
    <row r="29" hidden="1" spans="1:8">
      <c r="A29" s="81">
        <v>44454</v>
      </c>
      <c r="B29" s="82" t="s">
        <v>859</v>
      </c>
      <c r="C29" s="82" t="s">
        <v>860</v>
      </c>
      <c r="D29" s="80"/>
      <c r="E29" s="89">
        <v>100000</v>
      </c>
      <c r="F29" s="91">
        <f t="shared" ref="F29:F33" si="1">F28-E29</f>
        <v>815000</v>
      </c>
      <c r="G29" s="93">
        <f t="shared" ref="G29:G33" si="2">A29-A28</f>
        <v>16</v>
      </c>
      <c r="H29" s="91">
        <f t="shared" ref="H29:H33" si="3">G29/365*0.12*F28</f>
        <v>4813.15068493151</v>
      </c>
    </row>
    <row r="30" hidden="1" spans="1:8">
      <c r="A30" s="81">
        <v>44497</v>
      </c>
      <c r="B30" s="82" t="s">
        <v>859</v>
      </c>
      <c r="C30" s="80" t="s">
        <v>861</v>
      </c>
      <c r="D30" s="80"/>
      <c r="E30" s="89">
        <v>50000</v>
      </c>
      <c r="F30" s="91">
        <f t="shared" si="1"/>
        <v>765000</v>
      </c>
      <c r="G30" s="93">
        <f t="shared" si="2"/>
        <v>43</v>
      </c>
      <c r="H30" s="91">
        <f t="shared" si="3"/>
        <v>11521.6438356164</v>
      </c>
    </row>
    <row r="31" hidden="1" spans="1:8">
      <c r="A31" s="81">
        <v>44513</v>
      </c>
      <c r="B31" s="82" t="s">
        <v>859</v>
      </c>
      <c r="C31" s="80" t="s">
        <v>861</v>
      </c>
      <c r="D31" s="80"/>
      <c r="E31" s="89">
        <v>250000</v>
      </c>
      <c r="F31" s="91">
        <f t="shared" si="1"/>
        <v>515000</v>
      </c>
      <c r="G31" s="93">
        <f t="shared" si="2"/>
        <v>16</v>
      </c>
      <c r="H31" s="91">
        <f t="shared" si="3"/>
        <v>4024.1095890411</v>
      </c>
    </row>
    <row r="32" hidden="1" spans="1:8">
      <c r="A32" s="81">
        <v>44525</v>
      </c>
      <c r="B32" s="82" t="s">
        <v>859</v>
      </c>
      <c r="C32" s="80" t="s">
        <v>861</v>
      </c>
      <c r="D32" s="80"/>
      <c r="E32" s="89">
        <v>350000</v>
      </c>
      <c r="F32" s="91">
        <f t="shared" si="1"/>
        <v>165000</v>
      </c>
      <c r="G32" s="93">
        <f t="shared" si="2"/>
        <v>12</v>
      </c>
      <c r="H32" s="91">
        <f t="shared" si="3"/>
        <v>2031.78082191781</v>
      </c>
    </row>
    <row r="33" hidden="1" spans="1:8">
      <c r="A33" s="81">
        <v>44530</v>
      </c>
      <c r="B33" s="82" t="s">
        <v>862</v>
      </c>
      <c r="C33" s="86"/>
      <c r="D33" s="80"/>
      <c r="E33" s="86"/>
      <c r="F33" s="91">
        <f t="shared" si="1"/>
        <v>165000</v>
      </c>
      <c r="G33" s="93">
        <f t="shared" si="2"/>
        <v>5</v>
      </c>
      <c r="H33" s="91">
        <f t="shared" si="3"/>
        <v>271.232876712329</v>
      </c>
    </row>
    <row r="34" hidden="1" spans="1:8">
      <c r="A34" s="86" t="s">
        <v>808</v>
      </c>
      <c r="B34" s="86"/>
      <c r="C34" s="86"/>
      <c r="D34" s="86"/>
      <c r="E34" s="86"/>
      <c r="F34" s="86"/>
      <c r="G34" s="86"/>
      <c r="H34" s="91">
        <f>SUM(H29:H33)</f>
        <v>22661.9178082192</v>
      </c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142"/>
  <sheetViews>
    <sheetView workbookViewId="0">
      <pane xSplit="11" ySplit="87" topLeftCell="L123" activePane="bottomRight" state="frozen"/>
      <selection/>
      <selection pane="topRight"/>
      <selection pane="bottomLeft"/>
      <selection pane="bottomRight" activeCell="C143" sqref="C143"/>
    </sheetView>
  </sheetViews>
  <sheetFormatPr defaultColWidth="9.14285714285714" defaultRowHeight="17.6"/>
  <cols>
    <col min="1" max="1" width="18" style="6" customWidth="1"/>
    <col min="2" max="2" width="32.4464285714286" style="6" customWidth="1"/>
    <col min="3" max="3" width="25.8928571428571" style="6" customWidth="1"/>
    <col min="4" max="5" width="16.6607142857143" style="6" customWidth="1"/>
    <col min="6" max="6" width="22.0178571428571" style="6" customWidth="1"/>
    <col min="7" max="8" width="9.14285714285714" style="6"/>
    <col min="9" max="9" width="13.8392857142857" style="6" customWidth="1"/>
    <col min="10" max="10" width="16.6607142857143" style="6" customWidth="1"/>
    <col min="11" max="16384" width="9.14285714285714" style="6"/>
  </cols>
  <sheetData>
    <row r="1" s="1" customFormat="1" ht="21" customHeight="1" spans="1:10">
      <c r="A1" s="7" t="s">
        <v>0</v>
      </c>
      <c r="B1" s="7" t="s">
        <v>1</v>
      </c>
      <c r="C1" s="7" t="s">
        <v>2</v>
      </c>
      <c r="D1" s="7"/>
      <c r="E1" s="7"/>
      <c r="F1" s="7" t="s">
        <v>5</v>
      </c>
      <c r="I1" s="7" t="s">
        <v>3</v>
      </c>
      <c r="J1" s="7" t="s">
        <v>4</v>
      </c>
    </row>
    <row r="2" s="2" customFormat="1" ht="16.8" hidden="1" spans="1:10">
      <c r="A2" s="8">
        <v>43825</v>
      </c>
      <c r="B2" s="9" t="s">
        <v>879</v>
      </c>
      <c r="C2" s="10" t="s">
        <v>880</v>
      </c>
      <c r="D2" s="11"/>
      <c r="E2" s="11"/>
      <c r="F2" s="16">
        <v>41000</v>
      </c>
      <c r="G2" s="2" t="s">
        <v>881</v>
      </c>
      <c r="I2" s="20">
        <v>286640.68</v>
      </c>
      <c r="J2" s="11"/>
    </row>
    <row r="3" s="2" customFormat="1" ht="16.8" hidden="1" spans="1:10">
      <c r="A3" s="8">
        <v>43900</v>
      </c>
      <c r="B3" s="9" t="s">
        <v>882</v>
      </c>
      <c r="C3" s="9" t="s">
        <v>883</v>
      </c>
      <c r="D3" s="11"/>
      <c r="E3" s="11"/>
      <c r="F3" s="16">
        <v>9930</v>
      </c>
      <c r="I3" s="20"/>
      <c r="J3" s="11">
        <v>68814.9</v>
      </c>
    </row>
    <row r="4" s="2" customFormat="1" ht="16.8" hidden="1" spans="1:10">
      <c r="A4" s="8">
        <v>43901</v>
      </c>
      <c r="B4" s="9" t="s">
        <v>884</v>
      </c>
      <c r="C4" s="9" t="s">
        <v>885</v>
      </c>
      <c r="D4" s="11"/>
      <c r="E4" s="11"/>
      <c r="F4" s="16">
        <v>10000</v>
      </c>
      <c r="G4" s="2" t="s">
        <v>886</v>
      </c>
      <c r="I4" s="20">
        <v>69300</v>
      </c>
      <c r="J4" s="11"/>
    </row>
    <row r="5" s="2" customFormat="1" ht="16.8" hidden="1" spans="1:10">
      <c r="A5" s="8">
        <v>43906</v>
      </c>
      <c r="B5" s="10" t="s">
        <v>887</v>
      </c>
      <c r="C5" s="9" t="s">
        <v>888</v>
      </c>
      <c r="D5" s="11"/>
      <c r="E5" s="11"/>
      <c r="F5" s="16">
        <v>9487</v>
      </c>
      <c r="I5" s="20"/>
      <c r="J5" s="11">
        <v>66219.26</v>
      </c>
    </row>
    <row r="6" s="2" customFormat="1" ht="16.8" hidden="1" spans="1:10">
      <c r="A6" s="8">
        <v>43906</v>
      </c>
      <c r="B6" s="10" t="s">
        <v>889</v>
      </c>
      <c r="C6" s="9" t="s">
        <v>883</v>
      </c>
      <c r="D6" s="11"/>
      <c r="E6" s="11"/>
      <c r="F6" s="16">
        <v>10161</v>
      </c>
      <c r="G6" s="2" t="s">
        <v>890</v>
      </c>
      <c r="I6" s="20"/>
      <c r="J6" s="11">
        <v>71025.39</v>
      </c>
    </row>
    <row r="7" s="2" customFormat="1" ht="16.8" hidden="1" spans="1:10">
      <c r="A7" s="8">
        <v>43906</v>
      </c>
      <c r="B7" s="10" t="s">
        <v>882</v>
      </c>
      <c r="C7" s="9" t="s">
        <v>883</v>
      </c>
      <c r="D7" s="11"/>
      <c r="E7" s="11"/>
      <c r="F7" s="16">
        <v>3764</v>
      </c>
      <c r="G7" s="2" t="s">
        <v>890</v>
      </c>
      <c r="I7" s="20"/>
      <c r="J7" s="11">
        <v>26310.36</v>
      </c>
    </row>
    <row r="8" s="2" customFormat="1" ht="16.8" hidden="1" spans="1:10">
      <c r="A8" s="8">
        <v>43908</v>
      </c>
      <c r="B8" s="9" t="s">
        <v>884</v>
      </c>
      <c r="C8" s="9" t="s">
        <v>885</v>
      </c>
      <c r="D8" s="11"/>
      <c r="E8" s="11"/>
      <c r="F8" s="16">
        <v>12595</v>
      </c>
      <c r="G8" s="2" t="s">
        <v>891</v>
      </c>
      <c r="I8" s="20">
        <v>88128.522</v>
      </c>
      <c r="J8" s="11"/>
    </row>
    <row r="9" s="2" customFormat="1" ht="16.8" hidden="1" spans="1:10">
      <c r="A9" s="8">
        <v>43909</v>
      </c>
      <c r="B9" s="10" t="s">
        <v>892</v>
      </c>
      <c r="C9" s="9" t="s">
        <v>893</v>
      </c>
      <c r="D9" s="11"/>
      <c r="E9" s="11"/>
      <c r="F9" s="16">
        <v>10000</v>
      </c>
      <c r="G9" s="2" t="s">
        <v>894</v>
      </c>
      <c r="I9" s="20">
        <v>69989.472</v>
      </c>
      <c r="J9" s="11"/>
    </row>
    <row r="10" s="2" customFormat="1" ht="16.8" hidden="1" spans="1:10">
      <c r="A10" s="8">
        <v>43914</v>
      </c>
      <c r="B10" s="10" t="s">
        <v>895</v>
      </c>
      <c r="C10" s="9" t="s">
        <v>896</v>
      </c>
      <c r="D10" s="11"/>
      <c r="E10" s="11"/>
      <c r="F10" s="16">
        <v>19936</v>
      </c>
      <c r="I10" s="20">
        <v>0</v>
      </c>
      <c r="J10" s="11">
        <v>140947.52</v>
      </c>
    </row>
    <row r="11" s="2" customFormat="1" ht="16.8" hidden="1" spans="1:10">
      <c r="A11" s="8">
        <v>43915</v>
      </c>
      <c r="B11" s="10" t="s">
        <v>892</v>
      </c>
      <c r="C11" s="9" t="s">
        <v>893</v>
      </c>
      <c r="D11" s="11"/>
      <c r="E11" s="11"/>
      <c r="F11" s="16">
        <v>20000</v>
      </c>
      <c r="G11" s="17" t="s">
        <v>897</v>
      </c>
      <c r="I11" s="20">
        <v>141490.496</v>
      </c>
      <c r="J11" s="11"/>
    </row>
    <row r="12" s="2" customFormat="1" ht="16.8" hidden="1" spans="1:10">
      <c r="A12" s="8">
        <v>43945</v>
      </c>
      <c r="B12" s="10" t="s">
        <v>898</v>
      </c>
      <c r="C12" s="9" t="s">
        <v>899</v>
      </c>
      <c r="D12" s="11"/>
      <c r="E12" s="11"/>
      <c r="F12" s="16">
        <v>9968</v>
      </c>
      <c r="G12" s="2" t="s">
        <v>900</v>
      </c>
      <c r="I12" s="20"/>
      <c r="J12" s="11">
        <v>70374.08</v>
      </c>
    </row>
    <row r="13" s="2" customFormat="1" ht="16.8" hidden="1" spans="1:10">
      <c r="A13" s="8">
        <v>43945</v>
      </c>
      <c r="B13" s="10" t="s">
        <v>901</v>
      </c>
      <c r="C13" s="9" t="s">
        <v>899</v>
      </c>
      <c r="D13" s="11"/>
      <c r="E13" s="11"/>
      <c r="F13" s="16">
        <v>9968</v>
      </c>
      <c r="G13" s="2" t="s">
        <v>900</v>
      </c>
      <c r="I13" s="20"/>
      <c r="J13" s="11">
        <v>70374.08</v>
      </c>
    </row>
    <row r="14" s="2" customFormat="1" ht="16.8" hidden="1" spans="1:10">
      <c r="A14" s="8">
        <v>43948</v>
      </c>
      <c r="B14" s="10" t="s">
        <v>902</v>
      </c>
      <c r="C14" s="10" t="s">
        <v>903</v>
      </c>
      <c r="D14" s="11"/>
      <c r="E14" s="11"/>
      <c r="F14" s="16">
        <v>10000</v>
      </c>
      <c r="G14" s="2" t="s">
        <v>904</v>
      </c>
      <c r="I14" s="20">
        <v>70600</v>
      </c>
      <c r="J14" s="11"/>
    </row>
    <row r="15" s="2" customFormat="1" ht="16.8" hidden="1" spans="1:10">
      <c r="A15" s="8">
        <v>43948</v>
      </c>
      <c r="B15" s="10" t="s">
        <v>905</v>
      </c>
      <c r="C15" s="10" t="s">
        <v>906</v>
      </c>
      <c r="D15" s="11"/>
      <c r="E15" s="11"/>
      <c r="F15" s="16">
        <v>10000</v>
      </c>
      <c r="G15" s="2" t="s">
        <v>907</v>
      </c>
      <c r="I15" s="20">
        <v>70600</v>
      </c>
      <c r="J15" s="11"/>
    </row>
    <row r="16" s="2" customFormat="1" ht="16.8" hidden="1" spans="1:10">
      <c r="A16" s="8">
        <v>43957</v>
      </c>
      <c r="B16" s="10" t="s">
        <v>908</v>
      </c>
      <c r="C16" s="9" t="s">
        <v>909</v>
      </c>
      <c r="D16" s="11"/>
      <c r="E16" s="11"/>
      <c r="F16" s="16">
        <v>19936.61</v>
      </c>
      <c r="I16" s="20">
        <v>0</v>
      </c>
      <c r="J16" s="11">
        <v>140752.4666</v>
      </c>
    </row>
    <row r="17" s="2" customFormat="1" ht="16.8" hidden="1" spans="1:10">
      <c r="A17" s="8">
        <v>43959</v>
      </c>
      <c r="B17" s="10" t="s">
        <v>910</v>
      </c>
      <c r="C17" s="10" t="s">
        <v>42</v>
      </c>
      <c r="D17" s="11"/>
      <c r="E17" s="11"/>
      <c r="F17" s="16">
        <v>19940</v>
      </c>
      <c r="G17" s="2" t="s">
        <v>911</v>
      </c>
      <c r="I17" s="20">
        <v>140866.768</v>
      </c>
      <c r="J17" s="11"/>
    </row>
    <row r="18" s="2" customFormat="1" ht="16.8" hidden="1" spans="1:10">
      <c r="A18" s="8">
        <v>43969</v>
      </c>
      <c r="B18" s="10" t="s">
        <v>912</v>
      </c>
      <c r="C18" s="9" t="s">
        <v>913</v>
      </c>
      <c r="D18" s="11"/>
      <c r="E18" s="11"/>
      <c r="F18" s="16"/>
      <c r="I18" s="20">
        <v>2600</v>
      </c>
      <c r="J18" s="11"/>
    </row>
    <row r="19" s="2" customFormat="1" ht="16.8" hidden="1" spans="1:10">
      <c r="A19" s="8">
        <v>43976</v>
      </c>
      <c r="B19" s="10" t="s">
        <v>914</v>
      </c>
      <c r="C19" s="9" t="s">
        <v>896</v>
      </c>
      <c r="D19" s="11"/>
      <c r="E19" s="11"/>
      <c r="F19" s="16">
        <v>9466</v>
      </c>
      <c r="G19" s="18" t="s">
        <v>915</v>
      </c>
      <c r="I19" s="20">
        <v>0</v>
      </c>
      <c r="J19" s="11">
        <v>67303.26</v>
      </c>
    </row>
    <row r="20" s="2" customFormat="1" ht="16.8" hidden="1" spans="1:10">
      <c r="A20" s="8">
        <v>43976</v>
      </c>
      <c r="B20" s="10" t="s">
        <v>916</v>
      </c>
      <c r="C20" s="9" t="s">
        <v>896</v>
      </c>
      <c r="D20" s="11"/>
      <c r="E20" s="11"/>
      <c r="F20" s="16">
        <v>5470</v>
      </c>
      <c r="G20" s="18" t="s">
        <v>915</v>
      </c>
      <c r="I20" s="20">
        <v>0</v>
      </c>
      <c r="J20" s="11">
        <v>38891.7</v>
      </c>
    </row>
    <row r="21" s="2" customFormat="1" ht="16.8" hidden="1" spans="1:10">
      <c r="A21" s="8">
        <v>43978</v>
      </c>
      <c r="B21" s="10" t="s">
        <v>917</v>
      </c>
      <c r="C21" s="9" t="s">
        <v>893</v>
      </c>
      <c r="D21" s="11"/>
      <c r="E21" s="11"/>
      <c r="F21" s="16">
        <v>5470</v>
      </c>
      <c r="G21" s="2" t="s">
        <v>894</v>
      </c>
      <c r="I21" s="20">
        <v>38891.7</v>
      </c>
      <c r="J21" s="11"/>
    </row>
    <row r="22" s="2" customFormat="1" ht="16.8" hidden="1" spans="1:10">
      <c r="A22" s="8">
        <v>43979</v>
      </c>
      <c r="B22" s="10" t="s">
        <v>918</v>
      </c>
      <c r="C22" s="10" t="s">
        <v>42</v>
      </c>
      <c r="D22" s="11"/>
      <c r="E22" s="11"/>
      <c r="F22" s="16">
        <v>9466</v>
      </c>
      <c r="G22" s="2" t="s">
        <v>911</v>
      </c>
      <c r="I22" s="20">
        <v>67303.26</v>
      </c>
      <c r="J22" s="11"/>
    </row>
    <row r="23" s="2" customFormat="1" ht="16.8" hidden="1" spans="1:10">
      <c r="A23" s="8">
        <v>43984</v>
      </c>
      <c r="B23" s="10" t="s">
        <v>919</v>
      </c>
      <c r="C23" s="9" t="s">
        <v>920</v>
      </c>
      <c r="D23" s="11"/>
      <c r="E23" s="11"/>
      <c r="F23" s="16">
        <v>20917.5</v>
      </c>
      <c r="G23" s="2" t="s">
        <v>921</v>
      </c>
      <c r="I23" s="20"/>
      <c r="J23" s="11">
        <v>148510.7</v>
      </c>
    </row>
    <row r="24" s="2" customFormat="1" ht="16.8" hidden="1" spans="1:10">
      <c r="A24" s="8">
        <v>43985</v>
      </c>
      <c r="B24" s="10" t="s">
        <v>917</v>
      </c>
      <c r="C24" s="9" t="s">
        <v>922</v>
      </c>
      <c r="D24" s="11"/>
      <c r="E24" s="11"/>
      <c r="F24" s="16">
        <v>19950</v>
      </c>
      <c r="I24" s="20">
        <v>141645</v>
      </c>
      <c r="J24" s="11"/>
    </row>
    <row r="25" s="2" customFormat="1" ht="16.8" hidden="1" spans="1:10">
      <c r="A25" s="8">
        <v>44049</v>
      </c>
      <c r="B25" s="10" t="s">
        <v>908</v>
      </c>
      <c r="C25" s="9" t="s">
        <v>923</v>
      </c>
      <c r="D25" s="11"/>
      <c r="E25" s="11"/>
      <c r="F25" s="16">
        <v>60860</v>
      </c>
      <c r="I25" s="20">
        <v>0</v>
      </c>
      <c r="J25" s="11">
        <v>421759.8</v>
      </c>
    </row>
    <row r="26" s="2" customFormat="1" ht="16.8" hidden="1" spans="1:10">
      <c r="A26" s="8">
        <v>44049</v>
      </c>
      <c r="B26" s="10" t="s">
        <v>918</v>
      </c>
      <c r="C26" s="9" t="s">
        <v>880</v>
      </c>
      <c r="D26" s="11"/>
      <c r="E26" s="11"/>
      <c r="F26" s="16">
        <v>58577.51</v>
      </c>
      <c r="G26" s="2" t="s">
        <v>924</v>
      </c>
      <c r="I26" s="20">
        <v>406448.0343</v>
      </c>
      <c r="J26" s="11"/>
    </row>
    <row r="27" s="2" customFormat="1" ht="16.8" hidden="1" spans="1:10">
      <c r="A27" s="8">
        <v>44063</v>
      </c>
      <c r="B27" s="10" t="s">
        <v>925</v>
      </c>
      <c r="C27" s="9" t="s">
        <v>926</v>
      </c>
      <c r="D27" s="11"/>
      <c r="E27" s="11"/>
      <c r="F27" s="16">
        <v>20936</v>
      </c>
      <c r="I27" s="20">
        <v>0</v>
      </c>
      <c r="J27" s="11">
        <v>144625.888</v>
      </c>
    </row>
    <row r="28" s="2" customFormat="1" ht="16.8" hidden="1" spans="1:10">
      <c r="A28" s="8">
        <v>44063</v>
      </c>
      <c r="B28" s="10" t="s">
        <v>927</v>
      </c>
      <c r="C28" s="9" t="s">
        <v>906</v>
      </c>
      <c r="D28" s="11"/>
      <c r="E28" s="11"/>
      <c r="F28" s="16">
        <v>21000</v>
      </c>
      <c r="G28" s="2" t="s">
        <v>928</v>
      </c>
      <c r="I28" s="20">
        <v>145157.804</v>
      </c>
      <c r="J28" s="11"/>
    </row>
    <row r="29" s="2" customFormat="1" ht="17" hidden="1" customHeight="1" spans="1:10">
      <c r="A29" s="8">
        <v>44074</v>
      </c>
      <c r="B29" s="10" t="s">
        <v>929</v>
      </c>
      <c r="C29" s="9" t="s">
        <v>930</v>
      </c>
      <c r="D29" s="11"/>
      <c r="E29" s="11"/>
      <c r="F29" s="16"/>
      <c r="I29" s="20">
        <v>1930</v>
      </c>
      <c r="J29" s="11"/>
    </row>
    <row r="30" s="2" customFormat="1" ht="17" hidden="1" customHeight="1" spans="1:10">
      <c r="A30" s="8">
        <v>44089</v>
      </c>
      <c r="B30" s="10" t="s">
        <v>931</v>
      </c>
      <c r="C30" s="9" t="s">
        <v>932</v>
      </c>
      <c r="D30" s="11"/>
      <c r="E30" s="11"/>
      <c r="F30" s="16">
        <v>9968</v>
      </c>
      <c r="G30" s="2" t="s">
        <v>933</v>
      </c>
      <c r="I30" s="20">
        <v>0</v>
      </c>
      <c r="J30" s="11">
        <v>67284</v>
      </c>
    </row>
    <row r="31" s="2" customFormat="1" ht="17" hidden="1" customHeight="1" spans="1:10">
      <c r="A31" s="8">
        <v>44089</v>
      </c>
      <c r="B31" s="10" t="s">
        <v>934</v>
      </c>
      <c r="C31" s="9" t="s">
        <v>932</v>
      </c>
      <c r="D31" s="11"/>
      <c r="E31" s="11"/>
      <c r="F31" s="16">
        <v>10968</v>
      </c>
      <c r="G31" s="2" t="s">
        <v>933</v>
      </c>
      <c r="I31" s="20">
        <v>0</v>
      </c>
      <c r="J31" s="11">
        <v>74034</v>
      </c>
    </row>
    <row r="32" s="2" customFormat="1" ht="16.8" hidden="1" spans="1:10">
      <c r="A32" s="8">
        <v>44090</v>
      </c>
      <c r="B32" s="10" t="s">
        <v>927</v>
      </c>
      <c r="C32" s="9" t="s">
        <v>906</v>
      </c>
      <c r="D32" s="11"/>
      <c r="E32" s="11"/>
      <c r="F32" s="16">
        <v>11000</v>
      </c>
      <c r="G32" s="2" t="s">
        <v>935</v>
      </c>
      <c r="I32" s="20">
        <v>74034</v>
      </c>
      <c r="J32" s="11"/>
    </row>
    <row r="33" s="2" customFormat="1" ht="17" hidden="1" customHeight="1" spans="1:10">
      <c r="A33" s="8">
        <v>44090</v>
      </c>
      <c r="B33" s="10" t="s">
        <v>936</v>
      </c>
      <c r="C33" s="9" t="s">
        <v>903</v>
      </c>
      <c r="D33" s="12"/>
      <c r="E33" s="12"/>
      <c r="F33" s="16">
        <v>9968</v>
      </c>
      <c r="G33" s="2" t="s">
        <v>937</v>
      </c>
      <c r="I33" s="20">
        <v>67500</v>
      </c>
      <c r="J33" s="12"/>
    </row>
    <row r="34" s="2" customFormat="1" ht="18" hidden="1" customHeight="1" spans="1:10">
      <c r="A34" s="8">
        <v>44099</v>
      </c>
      <c r="B34" s="10" t="s">
        <v>938</v>
      </c>
      <c r="C34" s="10" t="s">
        <v>939</v>
      </c>
      <c r="D34" s="11"/>
      <c r="E34" s="11"/>
      <c r="F34" s="16">
        <v>10468</v>
      </c>
      <c r="G34" s="18" t="s">
        <v>940</v>
      </c>
      <c r="I34" s="20">
        <v>0</v>
      </c>
      <c r="J34" s="11">
        <v>71182.4</v>
      </c>
    </row>
    <row r="35" s="2" customFormat="1" ht="18" hidden="1" customHeight="1" spans="1:10">
      <c r="A35" s="8">
        <v>44099</v>
      </c>
      <c r="B35" s="10" t="s">
        <v>941</v>
      </c>
      <c r="C35" s="10" t="s">
        <v>939</v>
      </c>
      <c r="D35" s="11"/>
      <c r="E35" s="11"/>
      <c r="F35" s="16">
        <v>1500</v>
      </c>
      <c r="G35" s="18" t="s">
        <v>942</v>
      </c>
      <c r="I35" s="20">
        <v>0</v>
      </c>
      <c r="J35" s="11">
        <v>10200</v>
      </c>
    </row>
    <row r="36" s="2" customFormat="1" ht="18" hidden="1" customHeight="1" spans="1:10">
      <c r="A36" s="8">
        <v>44099</v>
      </c>
      <c r="B36" s="10" t="s">
        <v>943</v>
      </c>
      <c r="C36" s="10" t="s">
        <v>939</v>
      </c>
      <c r="D36" s="11"/>
      <c r="E36" s="11"/>
      <c r="F36" s="16">
        <v>9968</v>
      </c>
      <c r="G36" s="18" t="s">
        <v>940</v>
      </c>
      <c r="I36" s="20">
        <v>0</v>
      </c>
      <c r="J36" s="11">
        <v>67782.4</v>
      </c>
    </row>
    <row r="37" s="2" customFormat="1" ht="18" hidden="1" customHeight="1" spans="1:10">
      <c r="A37" s="8">
        <v>44104</v>
      </c>
      <c r="B37" s="10" t="s">
        <v>944</v>
      </c>
      <c r="C37" s="9" t="s">
        <v>945</v>
      </c>
      <c r="D37" s="11"/>
      <c r="E37" s="11"/>
      <c r="F37" s="16">
        <v>10000</v>
      </c>
      <c r="G37" s="2" t="s">
        <v>946</v>
      </c>
      <c r="I37" s="20">
        <v>67937</v>
      </c>
      <c r="J37" s="11"/>
    </row>
    <row r="38" s="2" customFormat="1" ht="16.8" hidden="1" spans="1:10">
      <c r="A38" s="8">
        <v>44133</v>
      </c>
      <c r="B38" s="10" t="s">
        <v>947</v>
      </c>
      <c r="C38" s="9" t="s">
        <v>948</v>
      </c>
      <c r="D38" s="11"/>
      <c r="E38" s="11"/>
      <c r="F38" s="16">
        <v>14968</v>
      </c>
      <c r="G38" s="2" t="s">
        <v>949</v>
      </c>
      <c r="I38" s="20">
        <v>0</v>
      </c>
      <c r="J38" s="11">
        <v>100180.824</v>
      </c>
    </row>
    <row r="39" s="2" customFormat="1" ht="16.8" hidden="1" spans="1:10">
      <c r="A39" s="8">
        <v>44133</v>
      </c>
      <c r="B39" s="10" t="s">
        <v>950</v>
      </c>
      <c r="C39" s="9" t="s">
        <v>948</v>
      </c>
      <c r="D39" s="11"/>
      <c r="E39" s="11"/>
      <c r="F39" s="16">
        <v>9968</v>
      </c>
      <c r="G39" s="2" t="s">
        <v>949</v>
      </c>
      <c r="I39" s="20"/>
      <c r="J39" s="11">
        <v>66715.824</v>
      </c>
    </row>
    <row r="40" s="2" customFormat="1" ht="16.8" hidden="1" spans="1:10">
      <c r="A40" s="8">
        <v>44133</v>
      </c>
      <c r="B40" s="10" t="s">
        <v>951</v>
      </c>
      <c r="C40" s="9" t="s">
        <v>948</v>
      </c>
      <c r="D40" s="11"/>
      <c r="E40" s="11"/>
      <c r="F40" s="16">
        <v>500</v>
      </c>
      <c r="G40" s="2" t="s">
        <v>949</v>
      </c>
      <c r="I40" s="20"/>
      <c r="J40" s="11">
        <v>3346.5</v>
      </c>
    </row>
    <row r="41" s="2" customFormat="1" ht="16.8" hidden="1" spans="1:10">
      <c r="A41" s="8">
        <v>44134</v>
      </c>
      <c r="B41" s="10" t="s">
        <v>952</v>
      </c>
      <c r="C41" s="9" t="s">
        <v>903</v>
      </c>
      <c r="D41" s="11"/>
      <c r="E41" s="11"/>
      <c r="F41" s="16">
        <v>14948</v>
      </c>
      <c r="G41" s="2" t="s">
        <v>953</v>
      </c>
      <c r="I41" s="20">
        <v>100046.964</v>
      </c>
      <c r="J41" s="11"/>
    </row>
    <row r="42" s="2" customFormat="1" ht="16.8" hidden="1" spans="1:10">
      <c r="A42" s="8">
        <v>44134</v>
      </c>
      <c r="B42" s="10" t="s">
        <v>954</v>
      </c>
      <c r="C42" s="9" t="s">
        <v>955</v>
      </c>
      <c r="D42" s="11"/>
      <c r="E42" s="11"/>
      <c r="F42" s="16"/>
      <c r="I42" s="20">
        <v>119000</v>
      </c>
      <c r="J42" s="11"/>
    </row>
    <row r="43" s="2" customFormat="1" ht="18" hidden="1" customHeight="1" spans="1:10">
      <c r="A43" s="8">
        <v>44144</v>
      </c>
      <c r="B43" s="10" t="s">
        <v>956</v>
      </c>
      <c r="C43" s="9" t="s">
        <v>957</v>
      </c>
      <c r="D43" s="11"/>
      <c r="E43" s="11"/>
      <c r="F43" s="16">
        <v>35030.6</v>
      </c>
      <c r="I43" s="20">
        <v>0</v>
      </c>
      <c r="J43" s="11">
        <v>231198</v>
      </c>
    </row>
    <row r="44" s="2" customFormat="1" ht="18" hidden="1" customHeight="1" spans="1:10">
      <c r="A44" s="8">
        <v>44144</v>
      </c>
      <c r="B44" s="10" t="s">
        <v>958</v>
      </c>
      <c r="C44" s="9" t="s">
        <v>959</v>
      </c>
      <c r="D44" s="11"/>
      <c r="E44" s="11"/>
      <c r="F44" s="16">
        <v>46101</v>
      </c>
      <c r="G44" s="2" t="s">
        <v>960</v>
      </c>
      <c r="I44" s="20">
        <v>304266.6</v>
      </c>
      <c r="J44" s="11"/>
    </row>
    <row r="45" s="2" customFormat="1" ht="16.8" hidden="1" spans="1:10">
      <c r="A45" s="8">
        <v>44154</v>
      </c>
      <c r="B45" s="10" t="s">
        <v>961</v>
      </c>
      <c r="C45" s="9" t="s">
        <v>962</v>
      </c>
      <c r="D45" s="11"/>
      <c r="E45" s="11"/>
      <c r="F45" s="16">
        <v>24936</v>
      </c>
      <c r="I45" s="20">
        <v>0</v>
      </c>
      <c r="J45" s="11">
        <v>163829.52</v>
      </c>
    </row>
    <row r="46" s="2" customFormat="1" ht="16.8" hidden="1" spans="1:10">
      <c r="A46" s="8">
        <v>44155</v>
      </c>
      <c r="B46" s="10" t="s">
        <v>963</v>
      </c>
      <c r="C46" s="9" t="s">
        <v>42</v>
      </c>
      <c r="D46" s="11"/>
      <c r="E46" s="11"/>
      <c r="F46" s="16">
        <v>24936</v>
      </c>
      <c r="I46" s="20">
        <v>163829.52</v>
      </c>
      <c r="J46" s="11"/>
    </row>
    <row r="47" s="2" customFormat="1" ht="16.8" hidden="1" spans="1:10">
      <c r="A47" s="8">
        <v>44166</v>
      </c>
      <c r="B47" s="10" t="s">
        <v>964</v>
      </c>
      <c r="C47" s="9" t="s">
        <v>965</v>
      </c>
      <c r="D47" s="11"/>
      <c r="E47" s="11"/>
      <c r="F47" s="16"/>
      <c r="I47" s="20">
        <v>3230</v>
      </c>
      <c r="J47" s="11"/>
    </row>
    <row r="48" s="2" customFormat="1" ht="16.8" hidden="1" spans="1:10">
      <c r="A48" s="8">
        <v>44174</v>
      </c>
      <c r="B48" s="10" t="s">
        <v>966</v>
      </c>
      <c r="C48" s="9" t="s">
        <v>967</v>
      </c>
      <c r="D48" s="11"/>
      <c r="E48" s="11"/>
      <c r="F48" s="16">
        <v>5000</v>
      </c>
      <c r="G48" s="2" t="s">
        <v>968</v>
      </c>
      <c r="I48" s="20">
        <v>32688.264</v>
      </c>
      <c r="J48" s="11"/>
    </row>
    <row r="49" s="2" customFormat="1" ht="16.8" hidden="1" spans="1:10">
      <c r="A49" s="8">
        <v>44183</v>
      </c>
      <c r="B49" s="10" t="s">
        <v>969</v>
      </c>
      <c r="C49" s="9" t="s">
        <v>957</v>
      </c>
      <c r="D49" s="11"/>
      <c r="E49" s="11"/>
      <c r="F49" s="16">
        <v>35000</v>
      </c>
      <c r="G49" s="2" t="s">
        <v>970</v>
      </c>
      <c r="I49" s="21">
        <v>0</v>
      </c>
      <c r="J49" s="11">
        <v>228200</v>
      </c>
    </row>
    <row r="50" s="2" customFormat="1" ht="16.8" hidden="1" spans="1:10">
      <c r="A50" s="8">
        <v>44183</v>
      </c>
      <c r="B50" s="10" t="s">
        <v>971</v>
      </c>
      <c r="C50" s="9" t="s">
        <v>957</v>
      </c>
      <c r="D50" s="11"/>
      <c r="E50" s="11"/>
      <c r="F50" s="16">
        <v>20000</v>
      </c>
      <c r="G50" s="2" t="s">
        <v>972</v>
      </c>
      <c r="I50" s="21"/>
      <c r="J50" s="11">
        <v>130400</v>
      </c>
    </row>
    <row r="51" s="2" customFormat="1" ht="16.8" hidden="1" spans="1:10">
      <c r="A51" s="8">
        <v>44183</v>
      </c>
      <c r="B51" s="10" t="s">
        <v>973</v>
      </c>
      <c r="C51" s="9" t="s">
        <v>957</v>
      </c>
      <c r="D51" s="11"/>
      <c r="E51" s="11"/>
      <c r="F51" s="16">
        <v>1647.55</v>
      </c>
      <c r="G51" s="2" t="s">
        <v>974</v>
      </c>
      <c r="I51" s="21"/>
      <c r="J51" s="11">
        <v>10738.44</v>
      </c>
    </row>
    <row r="52" s="2" customFormat="1" ht="16.8" hidden="1" spans="1:10">
      <c r="A52" s="8">
        <v>44183</v>
      </c>
      <c r="B52" s="10" t="s">
        <v>975</v>
      </c>
      <c r="C52" s="9" t="s">
        <v>42</v>
      </c>
      <c r="D52" s="11"/>
      <c r="E52" s="11"/>
      <c r="F52" s="16">
        <v>34943</v>
      </c>
      <c r="G52" s="2" t="s">
        <v>976</v>
      </c>
      <c r="I52" s="20">
        <v>227828.36</v>
      </c>
      <c r="J52" s="11"/>
    </row>
    <row r="53" s="2" customFormat="1" ht="16.8" hidden="1" spans="1:10">
      <c r="A53" s="13">
        <v>44194</v>
      </c>
      <c r="B53" s="2" t="s">
        <v>977</v>
      </c>
      <c r="C53" s="14" t="s">
        <v>978</v>
      </c>
      <c r="D53" s="11"/>
      <c r="E53" s="11"/>
      <c r="F53" s="16">
        <v>29936</v>
      </c>
      <c r="G53" s="2" t="s">
        <v>979</v>
      </c>
      <c r="I53" s="20">
        <v>0</v>
      </c>
      <c r="J53" s="11">
        <v>195182.72</v>
      </c>
    </row>
    <row r="54" s="2" customFormat="1" hidden="1" spans="1:10">
      <c r="A54" s="13">
        <v>44196</v>
      </c>
      <c r="B54" s="2" t="s">
        <v>980</v>
      </c>
      <c r="C54" s="14" t="s">
        <v>981</v>
      </c>
      <c r="D54" s="11"/>
      <c r="E54" s="11"/>
      <c r="F54" s="16">
        <v>29936</v>
      </c>
      <c r="G54" s="19"/>
      <c r="I54" s="20">
        <v>195182.72</v>
      </c>
      <c r="J54" s="11"/>
    </row>
    <row r="55" s="2" customFormat="1" ht="16.8" hidden="1" spans="1:10">
      <c r="A55" s="13">
        <v>44200</v>
      </c>
      <c r="B55" s="2" t="s">
        <v>982</v>
      </c>
      <c r="C55" s="14" t="s">
        <v>983</v>
      </c>
      <c r="D55" s="11"/>
      <c r="E55" s="11"/>
      <c r="F55" s="16">
        <v>18605.3</v>
      </c>
      <c r="G55" s="2" t="s">
        <v>984</v>
      </c>
      <c r="I55" s="20">
        <v>0</v>
      </c>
      <c r="J55" s="11">
        <v>120095.275</v>
      </c>
    </row>
    <row r="56" s="2" customFormat="1" ht="16.8" hidden="1" spans="1:10">
      <c r="A56" s="13">
        <v>44200</v>
      </c>
      <c r="B56" s="2" t="s">
        <v>985</v>
      </c>
      <c r="C56" s="14" t="s">
        <v>983</v>
      </c>
      <c r="D56" s="11"/>
      <c r="E56" s="11"/>
      <c r="F56" s="16">
        <v>29346</v>
      </c>
      <c r="G56" s="2" t="s">
        <v>986</v>
      </c>
      <c r="I56" s="20">
        <v>0</v>
      </c>
      <c r="J56" s="11">
        <v>189428.43</v>
      </c>
    </row>
    <row r="57" s="2" customFormat="1" ht="16.8" hidden="1" spans="1:10">
      <c r="A57" s="13">
        <v>44203</v>
      </c>
      <c r="B57" s="2" t="s">
        <v>987</v>
      </c>
      <c r="C57" s="14" t="s">
        <v>988</v>
      </c>
      <c r="D57" s="11"/>
      <c r="E57" s="11"/>
      <c r="F57" s="16">
        <v>23946</v>
      </c>
      <c r="G57" s="10" t="s">
        <v>989</v>
      </c>
      <c r="I57" s="20">
        <v>154456.96</v>
      </c>
      <c r="J57" s="11"/>
    </row>
    <row r="58" s="2" customFormat="1" ht="16.8" hidden="1" spans="1:10">
      <c r="A58" s="13">
        <v>44207</v>
      </c>
      <c r="B58" s="2" t="s">
        <v>982</v>
      </c>
      <c r="C58" s="14" t="s">
        <v>990</v>
      </c>
      <c r="D58" s="11"/>
      <c r="E58" s="11"/>
      <c r="F58" s="16">
        <v>5000</v>
      </c>
      <c r="G58" s="10"/>
      <c r="I58" s="20">
        <v>0</v>
      </c>
      <c r="J58" s="11">
        <v>32359</v>
      </c>
    </row>
    <row r="59" s="2" customFormat="1" ht="16.8" hidden="1" spans="1:10">
      <c r="A59" s="13">
        <v>44209</v>
      </c>
      <c r="B59" s="2" t="s">
        <v>991</v>
      </c>
      <c r="C59" s="14" t="s">
        <v>955</v>
      </c>
      <c r="D59" s="11"/>
      <c r="E59" s="11"/>
      <c r="F59" s="16"/>
      <c r="G59" s="10" t="s">
        <v>992</v>
      </c>
      <c r="I59" s="20">
        <v>284348.3</v>
      </c>
      <c r="J59" s="11"/>
    </row>
    <row r="60" s="2" customFormat="1" ht="16.8" hidden="1" spans="1:10">
      <c r="A60" s="13">
        <v>44218</v>
      </c>
      <c r="B60" s="15" t="s">
        <v>993</v>
      </c>
      <c r="C60" s="14" t="s">
        <v>965</v>
      </c>
      <c r="D60" s="11"/>
      <c r="E60" s="11"/>
      <c r="F60" s="16"/>
      <c r="G60" s="10"/>
      <c r="I60" s="20">
        <v>3230</v>
      </c>
      <c r="J60" s="11"/>
    </row>
    <row r="61" s="2" customFormat="1" ht="16.8" hidden="1" spans="1:10">
      <c r="A61" s="13">
        <v>44218</v>
      </c>
      <c r="B61" s="15" t="s">
        <v>994</v>
      </c>
      <c r="C61" s="14" t="s">
        <v>965</v>
      </c>
      <c r="D61" s="11"/>
      <c r="E61" s="11"/>
      <c r="F61" s="16"/>
      <c r="G61" s="10"/>
      <c r="I61" s="20">
        <v>3230</v>
      </c>
      <c r="J61" s="11"/>
    </row>
    <row r="62" s="2" customFormat="1" ht="16.8" hidden="1" spans="1:10">
      <c r="A62" s="13">
        <v>44221</v>
      </c>
      <c r="B62" s="2" t="s">
        <v>995</v>
      </c>
      <c r="C62" s="14" t="s">
        <v>957</v>
      </c>
      <c r="D62" s="11"/>
      <c r="E62" s="11"/>
      <c r="F62" s="16">
        <v>21464</v>
      </c>
      <c r="G62" s="10" t="s">
        <v>996</v>
      </c>
      <c r="I62" s="21">
        <v>0</v>
      </c>
      <c r="J62" s="11">
        <v>138657.44</v>
      </c>
    </row>
    <row r="63" s="2" customFormat="1" ht="16.8" hidden="1" spans="1:10">
      <c r="A63" s="13">
        <v>44221</v>
      </c>
      <c r="B63" s="2" t="s">
        <v>982</v>
      </c>
      <c r="C63" s="14" t="s">
        <v>957</v>
      </c>
      <c r="D63" s="11"/>
      <c r="E63" s="11"/>
      <c r="F63" s="16">
        <v>1446</v>
      </c>
      <c r="G63" s="10" t="s">
        <v>997</v>
      </c>
      <c r="I63" s="21"/>
      <c r="J63" s="11">
        <v>9341.16</v>
      </c>
    </row>
    <row r="64" s="2" customFormat="1" ht="16.8" hidden="1" spans="1:10">
      <c r="A64" s="13">
        <v>44221</v>
      </c>
      <c r="B64" s="2" t="s">
        <v>998</v>
      </c>
      <c r="C64" s="14" t="s">
        <v>999</v>
      </c>
      <c r="D64" s="11"/>
      <c r="E64" s="11"/>
      <c r="F64" s="16">
        <v>3875</v>
      </c>
      <c r="G64" s="10" t="s">
        <v>1000</v>
      </c>
      <c r="I64" s="21"/>
      <c r="J64" s="11">
        <v>25032.5</v>
      </c>
    </row>
    <row r="65" s="2" customFormat="1" ht="16.8" hidden="1" spans="1:10">
      <c r="A65" s="13">
        <v>44221</v>
      </c>
      <c r="B65" s="2" t="s">
        <v>1001</v>
      </c>
      <c r="C65" s="14" t="s">
        <v>1002</v>
      </c>
      <c r="D65" s="11"/>
      <c r="E65" s="11"/>
      <c r="F65" s="16">
        <v>-3875</v>
      </c>
      <c r="G65" s="10" t="s">
        <v>678</v>
      </c>
      <c r="I65" s="20">
        <v>25032.5</v>
      </c>
      <c r="J65" s="11"/>
    </row>
    <row r="66" s="2" customFormat="1" ht="16.8" hidden="1" spans="1:10">
      <c r="A66" s="13">
        <v>44221</v>
      </c>
      <c r="B66" s="2" t="s">
        <v>1003</v>
      </c>
      <c r="C66" s="14" t="s">
        <v>957</v>
      </c>
      <c r="D66" s="11"/>
      <c r="E66" s="11"/>
      <c r="F66" s="16">
        <v>1228</v>
      </c>
      <c r="G66" s="10" t="s">
        <v>1004</v>
      </c>
      <c r="I66" s="20">
        <v>0</v>
      </c>
      <c r="J66" s="11">
        <v>7932.88</v>
      </c>
    </row>
    <row r="67" s="2" customFormat="1" ht="16.8" hidden="1" spans="1:10">
      <c r="A67" s="13">
        <v>44221</v>
      </c>
      <c r="B67" s="2" t="s">
        <v>1005</v>
      </c>
      <c r="C67" s="14" t="s">
        <v>957</v>
      </c>
      <c r="D67" s="11"/>
      <c r="E67" s="11"/>
      <c r="F67" s="16">
        <v>50</v>
      </c>
      <c r="G67" s="10" t="s">
        <v>1006</v>
      </c>
      <c r="I67" s="20">
        <v>0</v>
      </c>
      <c r="J67" s="11">
        <v>323</v>
      </c>
    </row>
    <row r="68" s="2" customFormat="1" ht="16.8" hidden="1" spans="1:10">
      <c r="A68" s="13">
        <v>44221</v>
      </c>
      <c r="B68" s="2" t="s">
        <v>1007</v>
      </c>
      <c r="C68" s="14" t="s">
        <v>1008</v>
      </c>
      <c r="D68" s="11"/>
      <c r="E68" s="11"/>
      <c r="F68" s="16"/>
      <c r="G68" s="10"/>
      <c r="I68" s="20">
        <v>1725</v>
      </c>
      <c r="J68" s="11"/>
    </row>
    <row r="69" s="2" customFormat="1" ht="16.8" hidden="1" spans="1:10">
      <c r="A69" s="13">
        <v>44221</v>
      </c>
      <c r="B69" s="2" t="s">
        <v>1009</v>
      </c>
      <c r="C69" s="14" t="s">
        <v>1010</v>
      </c>
      <c r="D69" s="11"/>
      <c r="E69" s="11"/>
      <c r="F69" s="16"/>
      <c r="G69" s="10"/>
      <c r="I69" s="20">
        <v>1332.5</v>
      </c>
      <c r="J69" s="11"/>
    </row>
    <row r="70" s="2" customFormat="1" ht="16.8" hidden="1" spans="1:10">
      <c r="A70" s="13">
        <v>44221</v>
      </c>
      <c r="B70" s="2" t="s">
        <v>980</v>
      </c>
      <c r="C70" s="14" t="s">
        <v>981</v>
      </c>
      <c r="D70" s="11"/>
      <c r="E70" s="11"/>
      <c r="F70" s="16">
        <v>8000</v>
      </c>
      <c r="G70" s="10" t="s">
        <v>1011</v>
      </c>
      <c r="I70" s="20">
        <v>51873.8</v>
      </c>
      <c r="J70" s="11"/>
    </row>
    <row r="71" s="2" customFormat="1" ht="16.8" hidden="1" spans="1:10">
      <c r="A71" s="13">
        <v>44221</v>
      </c>
      <c r="B71" s="2" t="s">
        <v>980</v>
      </c>
      <c r="C71" s="14" t="s">
        <v>945</v>
      </c>
      <c r="D71" s="11"/>
      <c r="E71" s="11"/>
      <c r="F71" s="16">
        <v>13464</v>
      </c>
      <c r="G71" s="10" t="s">
        <v>979</v>
      </c>
      <c r="I71" s="20">
        <v>86977.44</v>
      </c>
      <c r="J71" s="11"/>
    </row>
    <row r="72" s="2" customFormat="1" ht="16.8" hidden="1" spans="1:10">
      <c r="A72" s="13">
        <v>44252</v>
      </c>
      <c r="B72" s="2" t="s">
        <v>1012</v>
      </c>
      <c r="C72" s="14" t="s">
        <v>1013</v>
      </c>
      <c r="D72" s="11"/>
      <c r="E72" s="11"/>
      <c r="F72" s="16"/>
      <c r="I72" s="20"/>
      <c r="J72" s="11">
        <v>46402.9</v>
      </c>
    </row>
    <row r="73" s="2" customFormat="1" ht="16.8" hidden="1" spans="1:10">
      <c r="A73" s="13">
        <v>44313</v>
      </c>
      <c r="B73" s="2" t="s">
        <v>1014</v>
      </c>
      <c r="C73" s="14" t="s">
        <v>36</v>
      </c>
      <c r="D73" s="11"/>
      <c r="E73" s="11"/>
      <c r="F73" s="39">
        <v>14700</v>
      </c>
      <c r="G73" s="2" t="s">
        <v>1015</v>
      </c>
      <c r="I73" s="52"/>
      <c r="J73" s="11">
        <v>95109</v>
      </c>
    </row>
    <row r="74" s="2" customFormat="1" ht="16.8" hidden="1" spans="1:10">
      <c r="A74" s="13">
        <v>44313</v>
      </c>
      <c r="B74" s="2" t="s">
        <v>1016</v>
      </c>
      <c r="C74" s="14" t="s">
        <v>36</v>
      </c>
      <c r="D74" s="11"/>
      <c r="E74" s="11"/>
      <c r="F74" s="39">
        <v>4846</v>
      </c>
      <c r="G74" s="2" t="s">
        <v>1015</v>
      </c>
      <c r="I74" s="52"/>
      <c r="J74" s="11">
        <v>31353.62</v>
      </c>
    </row>
    <row r="75" s="2" customFormat="1" ht="16.8" hidden="1" spans="1:10">
      <c r="A75" s="13">
        <v>44314</v>
      </c>
      <c r="B75" s="2" t="s">
        <v>1017</v>
      </c>
      <c r="C75" s="14" t="s">
        <v>42</v>
      </c>
      <c r="D75" s="11"/>
      <c r="E75" s="11"/>
      <c r="F75" s="16">
        <v>14700</v>
      </c>
      <c r="I75" s="20">
        <v>95256</v>
      </c>
      <c r="J75" s="11"/>
    </row>
    <row r="76" s="2" customFormat="1" ht="16.8" hidden="1" spans="1:10">
      <c r="A76" s="13">
        <v>44314</v>
      </c>
      <c r="B76" s="2" t="s">
        <v>1018</v>
      </c>
      <c r="C76" s="14" t="s">
        <v>988</v>
      </c>
      <c r="D76" s="11"/>
      <c r="E76" s="11"/>
      <c r="F76" s="16">
        <v>4846</v>
      </c>
      <c r="I76" s="20">
        <v>31402.08</v>
      </c>
      <c r="J76" s="11"/>
    </row>
    <row r="77" s="2" customFormat="1" ht="16.8" hidden="1" spans="1:10">
      <c r="A77" s="13">
        <v>44358</v>
      </c>
      <c r="B77" s="2" t="s">
        <v>1016</v>
      </c>
      <c r="C77" s="14" t="s">
        <v>1019</v>
      </c>
      <c r="D77" s="22"/>
      <c r="E77" s="22"/>
      <c r="F77" s="18">
        <v>20292</v>
      </c>
      <c r="I77" s="53">
        <v>0</v>
      </c>
      <c r="J77" s="22">
        <v>129462.96</v>
      </c>
    </row>
    <row r="78" s="2" customFormat="1" ht="16.8" hidden="1" spans="1:10">
      <c r="A78" s="13">
        <v>44363</v>
      </c>
      <c r="B78" s="2" t="s">
        <v>1014</v>
      </c>
      <c r="C78" s="14" t="s">
        <v>1020</v>
      </c>
      <c r="D78" s="22"/>
      <c r="E78" s="22"/>
      <c r="F78" s="18">
        <v>11284</v>
      </c>
      <c r="G78" s="2" t="s">
        <v>1021</v>
      </c>
      <c r="I78" s="53"/>
      <c r="J78" s="22">
        <v>72217.6</v>
      </c>
    </row>
    <row r="79" s="2" customFormat="1" ht="16.8" hidden="1" spans="1:10">
      <c r="A79" s="13">
        <v>44363</v>
      </c>
      <c r="B79" s="2" t="s">
        <v>1022</v>
      </c>
      <c r="C79" s="14" t="s">
        <v>1020</v>
      </c>
      <c r="D79" s="22"/>
      <c r="E79" s="22"/>
      <c r="F79" s="18">
        <v>3367</v>
      </c>
      <c r="G79" s="2" t="s">
        <v>1021</v>
      </c>
      <c r="I79" s="53"/>
      <c r="J79" s="22">
        <v>21548.8</v>
      </c>
    </row>
    <row r="80" s="2" customFormat="1" ht="16.8" hidden="1" spans="1:10">
      <c r="A80" s="13">
        <v>44363</v>
      </c>
      <c r="B80" s="2" t="s">
        <v>1023</v>
      </c>
      <c r="C80" s="14" t="s">
        <v>1024</v>
      </c>
      <c r="D80" s="22"/>
      <c r="E80" s="22"/>
      <c r="F80" s="18">
        <v>23659.49</v>
      </c>
      <c r="G80" s="2" t="s">
        <v>1025</v>
      </c>
      <c r="H80" s="40" t="s">
        <v>1026</v>
      </c>
      <c r="I80" s="53">
        <v>151298.96</v>
      </c>
      <c r="J80" s="22"/>
    </row>
    <row r="81" s="2" customFormat="1" ht="16.8" hidden="1" spans="1:10">
      <c r="A81" s="13">
        <v>44364</v>
      </c>
      <c r="B81" s="2" t="s">
        <v>1027</v>
      </c>
      <c r="C81" s="14" t="s">
        <v>1028</v>
      </c>
      <c r="D81" s="22"/>
      <c r="E81" s="22"/>
      <c r="F81" s="18">
        <v>21249</v>
      </c>
      <c r="I81" s="54">
        <v>0</v>
      </c>
      <c r="J81" s="22">
        <v>135993.6</v>
      </c>
    </row>
    <row r="82" s="2" customFormat="1" ht="16.8" hidden="1" spans="1:10">
      <c r="A82" s="13">
        <v>44365</v>
      </c>
      <c r="B82" s="2" t="s">
        <v>1027</v>
      </c>
      <c r="C82" s="14" t="s">
        <v>1029</v>
      </c>
      <c r="D82" s="22"/>
      <c r="E82" s="22"/>
      <c r="F82" s="18">
        <v>18016</v>
      </c>
      <c r="I82" s="54">
        <v>0</v>
      </c>
      <c r="J82" s="22">
        <v>115842.88</v>
      </c>
    </row>
    <row r="83" s="2" customFormat="1" ht="16.8" hidden="1" spans="1:10">
      <c r="A83" s="13">
        <v>44365</v>
      </c>
      <c r="B83" s="2" t="s">
        <v>1030</v>
      </c>
      <c r="C83" s="14" t="s">
        <v>1031</v>
      </c>
      <c r="D83" s="22"/>
      <c r="E83" s="22"/>
      <c r="F83" s="18">
        <v>49265</v>
      </c>
      <c r="G83" s="2" t="s">
        <v>1032</v>
      </c>
      <c r="I83" s="53">
        <v>315296</v>
      </c>
      <c r="J83" s="22"/>
    </row>
    <row r="84" s="2" customFormat="1" ht="16.8" hidden="1" spans="1:10">
      <c r="A84" s="13">
        <v>44376</v>
      </c>
      <c r="B84" s="2" t="s">
        <v>1033</v>
      </c>
      <c r="C84" s="14" t="s">
        <v>1034</v>
      </c>
      <c r="D84" s="22"/>
      <c r="E84" s="22"/>
      <c r="F84" s="18">
        <v>24430</v>
      </c>
      <c r="G84" s="2" t="s">
        <v>1035</v>
      </c>
      <c r="I84" s="54">
        <v>0</v>
      </c>
      <c r="J84" s="22">
        <v>157475.78</v>
      </c>
    </row>
    <row r="85" s="3" customFormat="1" ht="16.8" hidden="1" spans="1:10">
      <c r="A85" s="23">
        <v>44379</v>
      </c>
      <c r="B85" s="3" t="s">
        <v>1030</v>
      </c>
      <c r="C85" s="24" t="s">
        <v>42</v>
      </c>
      <c r="D85" s="25"/>
      <c r="E85" s="25"/>
      <c r="F85" s="41">
        <v>22241</v>
      </c>
      <c r="G85" s="3" t="s">
        <v>1036</v>
      </c>
      <c r="I85" s="55">
        <v>143365.486</v>
      </c>
      <c r="J85" s="25"/>
    </row>
    <row r="86" s="4" customFormat="1" ht="16.8" spans="1:10">
      <c r="A86" s="26"/>
      <c r="C86" s="27"/>
      <c r="D86" s="28"/>
      <c r="E86" s="28"/>
      <c r="F86" s="42"/>
      <c r="I86" s="56"/>
      <c r="J86" s="28"/>
    </row>
    <row r="87" s="1" customFormat="1" ht="21" customHeight="1" spans="1:10">
      <c r="A87" s="7" t="s">
        <v>1037</v>
      </c>
      <c r="B87" s="7" t="s">
        <v>1038</v>
      </c>
      <c r="C87" s="7" t="s">
        <v>1039</v>
      </c>
      <c r="D87" s="7" t="s">
        <v>1040</v>
      </c>
      <c r="E87" s="7" t="s">
        <v>1041</v>
      </c>
      <c r="F87" s="7" t="s">
        <v>1042</v>
      </c>
      <c r="G87" s="7" t="s">
        <v>1043</v>
      </c>
      <c r="I87" s="7" t="s">
        <v>1044</v>
      </c>
      <c r="J87" s="7" t="s">
        <v>1045</v>
      </c>
    </row>
    <row r="88" s="2" customFormat="1" ht="20" customHeight="1" spans="1:10">
      <c r="A88" s="13">
        <v>44391</v>
      </c>
      <c r="B88" s="2" t="s">
        <v>1046</v>
      </c>
      <c r="C88" s="29" t="s">
        <v>965</v>
      </c>
      <c r="D88" s="30"/>
      <c r="E88" s="30"/>
      <c r="F88" s="18"/>
      <c r="I88" s="53">
        <v>3230</v>
      </c>
      <c r="J88" s="22"/>
    </row>
    <row r="89" ht="20" customHeight="1" spans="1:14">
      <c r="A89" s="13">
        <v>44391</v>
      </c>
      <c r="B89" s="2" t="s">
        <v>1047</v>
      </c>
      <c r="C89" s="29" t="s">
        <v>965</v>
      </c>
      <c r="D89" s="30"/>
      <c r="E89" s="30"/>
      <c r="F89" s="18"/>
      <c r="G89" s="2"/>
      <c r="H89" s="2"/>
      <c r="I89" s="53">
        <v>3230</v>
      </c>
      <c r="J89" s="22"/>
      <c r="K89" s="2"/>
      <c r="L89" s="2"/>
      <c r="M89" s="2"/>
      <c r="N89" s="2"/>
    </row>
    <row r="90" ht="20" customHeight="1" spans="1:10">
      <c r="A90" s="8">
        <v>44432</v>
      </c>
      <c r="B90" s="2" t="s">
        <v>1048</v>
      </c>
      <c r="C90" s="31" t="s">
        <v>1049</v>
      </c>
      <c r="D90" s="32">
        <v>0</v>
      </c>
      <c r="E90" s="33">
        <v>10000</v>
      </c>
      <c r="F90" s="16">
        <v>10000</v>
      </c>
      <c r="G90" s="43" t="s">
        <v>1050</v>
      </c>
      <c r="I90" s="52">
        <v>0</v>
      </c>
      <c r="J90" s="11">
        <v>64600</v>
      </c>
    </row>
    <row r="91" ht="20" customHeight="1" spans="1:10">
      <c r="A91" s="13">
        <v>44432</v>
      </c>
      <c r="B91" s="2" t="s">
        <v>1051</v>
      </c>
      <c r="C91" s="29" t="s">
        <v>1049</v>
      </c>
      <c r="D91" s="32">
        <v>0</v>
      </c>
      <c r="E91" s="33">
        <v>26857</v>
      </c>
      <c r="F91" s="18">
        <v>26857</v>
      </c>
      <c r="G91" s="44" t="s">
        <v>1050</v>
      </c>
      <c r="H91" s="2"/>
      <c r="I91" s="54">
        <v>0</v>
      </c>
      <c r="J91" s="22">
        <v>173496.22</v>
      </c>
    </row>
    <row r="92" ht="20" customHeight="1" spans="1:10">
      <c r="A92" s="8">
        <v>44433</v>
      </c>
      <c r="B92" s="2" t="s">
        <v>1052</v>
      </c>
      <c r="C92" s="31" t="s">
        <v>1053</v>
      </c>
      <c r="D92" s="33">
        <v>10000</v>
      </c>
      <c r="E92" s="33"/>
      <c r="F92" s="16">
        <v>10000</v>
      </c>
      <c r="G92" s="43"/>
      <c r="I92" s="20">
        <v>64685</v>
      </c>
      <c r="J92" s="11"/>
    </row>
    <row r="93" ht="20" customHeight="1" spans="1:10">
      <c r="A93" s="13">
        <v>44433</v>
      </c>
      <c r="B93" s="2" t="s">
        <v>1054</v>
      </c>
      <c r="C93" s="29" t="s">
        <v>1055</v>
      </c>
      <c r="D93" s="34">
        <v>26857</v>
      </c>
      <c r="E93" s="33"/>
      <c r="F93" s="18">
        <v>26857</v>
      </c>
      <c r="G93" s="44"/>
      <c r="H93" s="2"/>
      <c r="I93" s="53">
        <v>173581.22</v>
      </c>
      <c r="J93" s="22"/>
    </row>
    <row r="94" ht="20" customHeight="1" spans="1:10">
      <c r="A94" s="13">
        <v>44445</v>
      </c>
      <c r="B94" s="14" t="s">
        <v>1051</v>
      </c>
      <c r="C94" s="29" t="s">
        <v>1056</v>
      </c>
      <c r="D94" s="34"/>
      <c r="E94" s="33">
        <v>49999.75</v>
      </c>
      <c r="F94" s="18">
        <v>49999.75</v>
      </c>
      <c r="G94" s="2"/>
      <c r="H94" s="2"/>
      <c r="I94" s="54">
        <v>0</v>
      </c>
      <c r="J94" s="22">
        <v>322143.557</v>
      </c>
    </row>
    <row r="95" ht="20" customHeight="1" spans="1:10">
      <c r="A95" s="13">
        <v>44446</v>
      </c>
      <c r="B95" s="14" t="s">
        <v>1054</v>
      </c>
      <c r="C95" s="29" t="s">
        <v>1057</v>
      </c>
      <c r="D95" s="34">
        <v>50000</v>
      </c>
      <c r="E95" s="28"/>
      <c r="F95" s="18">
        <v>50000</v>
      </c>
      <c r="G95" s="2"/>
      <c r="H95" s="2"/>
      <c r="I95" s="53">
        <v>322150</v>
      </c>
      <c r="J95" s="22"/>
    </row>
    <row r="96" ht="20" customHeight="1" spans="1:13">
      <c r="A96" s="13">
        <v>44465</v>
      </c>
      <c r="B96" s="14" t="s">
        <v>1058</v>
      </c>
      <c r="C96" s="29" t="s">
        <v>1059</v>
      </c>
      <c r="D96" s="35"/>
      <c r="E96" s="35"/>
      <c r="F96" s="18"/>
      <c r="G96" s="2" t="s">
        <v>1060</v>
      </c>
      <c r="H96" s="2"/>
      <c r="I96" s="53">
        <v>3230</v>
      </c>
      <c r="J96" s="22"/>
      <c r="L96" s="57"/>
      <c r="M96" s="57"/>
    </row>
    <row r="97" ht="20" customHeight="1" spans="1:13">
      <c r="A97" s="13">
        <v>44465</v>
      </c>
      <c r="B97" s="14" t="s">
        <v>1061</v>
      </c>
      <c r="C97" s="36"/>
      <c r="D97" s="28">
        <v>1887</v>
      </c>
      <c r="E97" s="28"/>
      <c r="F97" s="18">
        <v>1887.76</v>
      </c>
      <c r="G97" s="2"/>
      <c r="H97" s="2"/>
      <c r="I97" s="54"/>
      <c r="J97" s="22"/>
      <c r="L97" s="57" t="s">
        <v>1062</v>
      </c>
      <c r="M97" s="62">
        <v>16252.5</v>
      </c>
    </row>
    <row r="98" ht="20" customHeight="1" spans="1:10">
      <c r="A98" s="13">
        <v>44478</v>
      </c>
      <c r="B98" s="14" t="s">
        <v>1063</v>
      </c>
      <c r="C98" s="29" t="s">
        <v>1064</v>
      </c>
      <c r="D98" s="35"/>
      <c r="E98" s="35"/>
      <c r="F98" s="18"/>
      <c r="G98" s="2"/>
      <c r="H98" s="2"/>
      <c r="I98" s="53">
        <v>1330</v>
      </c>
      <c r="J98" s="22"/>
    </row>
    <row r="99" ht="20" customHeight="1" spans="1:10">
      <c r="A99" s="26">
        <v>44863</v>
      </c>
      <c r="B99" s="27" t="s">
        <v>1065</v>
      </c>
      <c r="C99" s="37" t="s">
        <v>1066</v>
      </c>
      <c r="D99" s="33"/>
      <c r="E99" s="33">
        <v>18175</v>
      </c>
      <c r="F99" s="42">
        <v>18175</v>
      </c>
      <c r="G99" s="4" t="s">
        <v>1067</v>
      </c>
      <c r="H99" s="4"/>
      <c r="I99" s="58"/>
      <c r="J99" s="59"/>
    </row>
    <row r="100" ht="20" customHeight="1" spans="1:10">
      <c r="A100" s="8">
        <v>44498</v>
      </c>
      <c r="B100" s="10" t="s">
        <v>1068</v>
      </c>
      <c r="C100" s="31" t="s">
        <v>1069</v>
      </c>
      <c r="D100" s="33">
        <v>16288</v>
      </c>
      <c r="E100" s="33"/>
      <c r="F100" s="16">
        <v>16288</v>
      </c>
      <c r="G100" s="45"/>
      <c r="I100" s="20">
        <f>16288*6.46</f>
        <v>105220.48</v>
      </c>
      <c r="J100" s="11"/>
    </row>
    <row r="101" ht="20" customHeight="1" spans="1:10">
      <c r="A101" s="8">
        <v>44508</v>
      </c>
      <c r="B101" s="9" t="s">
        <v>1070</v>
      </c>
      <c r="C101" s="31" t="s">
        <v>1071</v>
      </c>
      <c r="D101" s="33"/>
      <c r="E101" s="33">
        <v>16608</v>
      </c>
      <c r="F101" s="16">
        <v>16608</v>
      </c>
      <c r="G101" s="46"/>
      <c r="I101" s="60"/>
      <c r="J101" s="11">
        <v>105959.04</v>
      </c>
    </row>
    <row r="102" ht="20" customHeight="1" spans="1:10">
      <c r="A102" s="8">
        <v>44509</v>
      </c>
      <c r="B102" s="9" t="s">
        <v>1070</v>
      </c>
      <c r="C102" s="31" t="s">
        <v>1072</v>
      </c>
      <c r="D102" s="33"/>
      <c r="E102" s="33">
        <v>14640</v>
      </c>
      <c r="F102" s="16">
        <v>14640</v>
      </c>
      <c r="G102" s="46" t="s">
        <v>67</v>
      </c>
      <c r="I102" s="60"/>
      <c r="J102" s="11">
        <v>93403.2</v>
      </c>
    </row>
    <row r="103" ht="20" customHeight="1" spans="1:10">
      <c r="A103" s="8">
        <v>44509</v>
      </c>
      <c r="B103" s="9" t="s">
        <v>1073</v>
      </c>
      <c r="C103" s="31" t="s">
        <v>1053</v>
      </c>
      <c r="D103" s="33">
        <v>29640</v>
      </c>
      <c r="E103" s="33"/>
      <c r="F103" s="16">
        <v>29640</v>
      </c>
      <c r="G103" s="46"/>
      <c r="I103" s="60">
        <v>189399.6</v>
      </c>
      <c r="J103" s="11"/>
    </row>
    <row r="104" ht="20" customHeight="1" spans="1:10">
      <c r="A104" s="8">
        <v>44537</v>
      </c>
      <c r="B104" s="9" t="s">
        <v>1074</v>
      </c>
      <c r="C104" s="31" t="s">
        <v>1075</v>
      </c>
      <c r="D104" s="33"/>
      <c r="E104" s="33">
        <v>14648</v>
      </c>
      <c r="F104" s="16">
        <v>14648</v>
      </c>
      <c r="G104" s="10" t="s">
        <v>169</v>
      </c>
      <c r="I104" s="20"/>
      <c r="J104" s="11">
        <v>93161.28</v>
      </c>
    </row>
    <row r="105" ht="20" customHeight="1" spans="1:10">
      <c r="A105" s="8">
        <v>44539</v>
      </c>
      <c r="B105" s="9" t="s">
        <v>1076</v>
      </c>
      <c r="C105" s="31" t="s">
        <v>1053</v>
      </c>
      <c r="D105" s="33">
        <v>14648</v>
      </c>
      <c r="E105" s="47"/>
      <c r="F105" s="16">
        <v>14648</v>
      </c>
      <c r="G105" s="10" t="s">
        <v>1077</v>
      </c>
      <c r="I105" s="20">
        <v>93161.28</v>
      </c>
      <c r="J105" s="11"/>
    </row>
    <row r="106" ht="20" customHeight="1" spans="1:10">
      <c r="A106" s="8">
        <v>44540</v>
      </c>
      <c r="B106" s="9" t="s">
        <v>1078</v>
      </c>
      <c r="C106" s="31" t="s">
        <v>196</v>
      </c>
      <c r="D106" s="38"/>
      <c r="E106" s="38"/>
      <c r="F106" s="16"/>
      <c r="G106" s="46">
        <v>54288</v>
      </c>
      <c r="I106" s="20">
        <v>30</v>
      </c>
      <c r="J106" s="11"/>
    </row>
    <row r="107" ht="20" customHeight="1" spans="1:10">
      <c r="A107" s="8">
        <v>44540</v>
      </c>
      <c r="B107" s="9" t="s">
        <v>1079</v>
      </c>
      <c r="C107" s="31" t="s">
        <v>1080</v>
      </c>
      <c r="D107" s="33"/>
      <c r="E107" s="33">
        <v>9970</v>
      </c>
      <c r="F107" s="16">
        <v>9970</v>
      </c>
      <c r="G107" s="48" t="s">
        <v>1081</v>
      </c>
      <c r="I107" s="20">
        <v>0</v>
      </c>
      <c r="J107" s="11">
        <f>9970*6.35</f>
        <v>63309.5</v>
      </c>
    </row>
    <row r="108" ht="20" customHeight="1" spans="1:10">
      <c r="A108" s="8">
        <v>44540</v>
      </c>
      <c r="B108" s="9" t="s">
        <v>1082</v>
      </c>
      <c r="C108" s="31" t="s">
        <v>1080</v>
      </c>
      <c r="D108" s="33"/>
      <c r="E108" s="33">
        <v>10000</v>
      </c>
      <c r="F108" s="16">
        <v>10000</v>
      </c>
      <c r="G108" s="48" t="s">
        <v>1081</v>
      </c>
      <c r="I108" s="20">
        <v>0</v>
      </c>
      <c r="J108" s="11">
        <f>10000*6.35</f>
        <v>63500</v>
      </c>
    </row>
    <row r="109" ht="20" customHeight="1" spans="1:10">
      <c r="A109" s="8">
        <v>44551</v>
      </c>
      <c r="B109" s="9" t="s">
        <v>1083</v>
      </c>
      <c r="C109" s="31" t="s">
        <v>1069</v>
      </c>
      <c r="D109" s="33">
        <v>10000</v>
      </c>
      <c r="E109" s="47"/>
      <c r="F109" s="16">
        <v>10000</v>
      </c>
      <c r="G109" s="46"/>
      <c r="I109" s="20">
        <v>63600</v>
      </c>
      <c r="J109" s="11"/>
    </row>
    <row r="110" ht="20" customHeight="1" spans="1:10">
      <c r="A110" s="8">
        <v>44917</v>
      </c>
      <c r="B110" s="9" t="s">
        <v>1084</v>
      </c>
      <c r="C110" s="31"/>
      <c r="D110" s="33">
        <v>165</v>
      </c>
      <c r="E110" s="47"/>
      <c r="F110" s="16">
        <v>165</v>
      </c>
      <c r="G110" s="46"/>
      <c r="I110" s="20"/>
      <c r="J110" s="11"/>
    </row>
    <row r="111" ht="20" customHeight="1" spans="1:10">
      <c r="A111" s="8">
        <v>44558</v>
      </c>
      <c r="B111" s="9" t="s">
        <v>1085</v>
      </c>
      <c r="C111" s="31" t="s">
        <v>1080</v>
      </c>
      <c r="D111" s="33"/>
      <c r="E111" s="33">
        <v>9970</v>
      </c>
      <c r="F111" s="16">
        <v>9970</v>
      </c>
      <c r="G111" s="48" t="s">
        <v>1086</v>
      </c>
      <c r="I111" s="20">
        <v>0</v>
      </c>
      <c r="J111" s="11">
        <f>9970*6.36</f>
        <v>63409.2</v>
      </c>
    </row>
    <row r="112" ht="20" customHeight="1" spans="1:10">
      <c r="A112" s="8">
        <v>44558</v>
      </c>
      <c r="B112" s="9" t="s">
        <v>1087</v>
      </c>
      <c r="C112" s="31" t="s">
        <v>1080</v>
      </c>
      <c r="D112" s="33"/>
      <c r="E112" s="33">
        <v>10000</v>
      </c>
      <c r="F112" s="16">
        <v>10000</v>
      </c>
      <c r="G112" s="48" t="s">
        <v>1086</v>
      </c>
      <c r="I112" s="20">
        <v>0</v>
      </c>
      <c r="J112" s="11">
        <f>10000*6.36</f>
        <v>63600</v>
      </c>
    </row>
    <row r="113" ht="20" customHeight="1" spans="1:10">
      <c r="A113" s="8">
        <v>44559</v>
      </c>
      <c r="B113" s="9" t="s">
        <v>1088</v>
      </c>
      <c r="C113" s="31" t="s">
        <v>1089</v>
      </c>
      <c r="D113" s="33">
        <v>10000</v>
      </c>
      <c r="E113" s="33"/>
      <c r="F113" s="16">
        <v>10000</v>
      </c>
      <c r="G113" s="46"/>
      <c r="I113" s="20">
        <v>63600</v>
      </c>
      <c r="J113" s="11"/>
    </row>
    <row r="114" ht="20" customHeight="1" spans="1:10">
      <c r="A114" s="8">
        <v>44567</v>
      </c>
      <c r="B114" s="9" t="s">
        <v>1090</v>
      </c>
      <c r="C114" s="31" t="s">
        <v>1091</v>
      </c>
      <c r="D114" s="33">
        <v>10000</v>
      </c>
      <c r="E114" s="33"/>
      <c r="F114" s="16">
        <v>10000</v>
      </c>
      <c r="G114" s="46"/>
      <c r="I114" s="20">
        <v>63600</v>
      </c>
      <c r="J114" s="11"/>
    </row>
    <row r="115" ht="20" customHeight="1" spans="1:10">
      <c r="A115" s="8">
        <v>44574</v>
      </c>
      <c r="B115" s="9" t="s">
        <v>1092</v>
      </c>
      <c r="C115" s="31" t="s">
        <v>1071</v>
      </c>
      <c r="D115" s="33"/>
      <c r="E115" s="33">
        <v>515</v>
      </c>
      <c r="F115" s="16">
        <v>515</v>
      </c>
      <c r="G115" s="46"/>
      <c r="I115" s="61"/>
      <c r="J115" s="11">
        <v>3268.705</v>
      </c>
    </row>
    <row r="116" ht="20" customHeight="1" spans="1:10">
      <c r="A116" s="13">
        <v>44581</v>
      </c>
      <c r="B116" s="14" t="s">
        <v>1093</v>
      </c>
      <c r="C116" s="29" t="s">
        <v>1094</v>
      </c>
      <c r="D116" s="33"/>
      <c r="E116" s="33">
        <v>19970</v>
      </c>
      <c r="F116" s="18">
        <v>19970</v>
      </c>
      <c r="G116" s="48"/>
      <c r="I116" s="53"/>
      <c r="J116" s="22">
        <v>126130.52</v>
      </c>
    </row>
    <row r="117" ht="20" customHeight="1" spans="1:10">
      <c r="A117" s="13">
        <v>44586</v>
      </c>
      <c r="B117" s="14" t="s">
        <v>1095</v>
      </c>
      <c r="C117" s="29" t="s">
        <v>1069</v>
      </c>
      <c r="D117" s="33">
        <v>20000</v>
      </c>
      <c r="E117" s="33"/>
      <c r="F117" s="18">
        <v>20000</v>
      </c>
      <c r="G117" s="49"/>
      <c r="I117" s="53">
        <v>126320</v>
      </c>
      <c r="J117" s="22"/>
    </row>
    <row r="118" ht="20" customHeight="1" spans="1:10">
      <c r="A118" s="13">
        <v>44587</v>
      </c>
      <c r="B118" s="9" t="s">
        <v>1096</v>
      </c>
      <c r="C118" s="29" t="s">
        <v>1097</v>
      </c>
      <c r="D118" s="33"/>
      <c r="E118" s="33">
        <v>10745</v>
      </c>
      <c r="F118" s="18">
        <f>50943-40198</f>
        <v>10745</v>
      </c>
      <c r="G118" s="49" t="s">
        <v>1098</v>
      </c>
      <c r="I118" s="53"/>
      <c r="J118" s="22">
        <f>10745*6.309</f>
        <v>67790.205</v>
      </c>
    </row>
    <row r="119" ht="20" customHeight="1" spans="1:10">
      <c r="A119" s="13">
        <v>44587</v>
      </c>
      <c r="B119" s="9" t="s">
        <v>1099</v>
      </c>
      <c r="C119" s="29" t="s">
        <v>1097</v>
      </c>
      <c r="D119" s="33"/>
      <c r="E119" s="33">
        <v>40198</v>
      </c>
      <c r="F119" s="18">
        <v>40198</v>
      </c>
      <c r="G119" s="49" t="s">
        <v>1098</v>
      </c>
      <c r="I119" s="53"/>
      <c r="J119" s="22">
        <f>40198*6.309</f>
        <v>253609.182</v>
      </c>
    </row>
    <row r="120" ht="20" customHeight="1" spans="1:10">
      <c r="A120" s="13">
        <v>44588</v>
      </c>
      <c r="B120" s="14" t="s">
        <v>1100</v>
      </c>
      <c r="C120" s="29" t="s">
        <v>1094</v>
      </c>
      <c r="D120" s="33"/>
      <c r="E120" s="33">
        <v>9970</v>
      </c>
      <c r="F120" s="18">
        <v>9970</v>
      </c>
      <c r="G120" s="48" t="s">
        <v>1081</v>
      </c>
      <c r="I120" s="53"/>
      <c r="J120" s="22">
        <f>9970*6.32</f>
        <v>63010.4</v>
      </c>
    </row>
    <row r="121" ht="20" customHeight="1" spans="1:10">
      <c r="A121" s="13">
        <v>44588</v>
      </c>
      <c r="B121" s="14" t="s">
        <v>1101</v>
      </c>
      <c r="C121" s="29" t="s">
        <v>1094</v>
      </c>
      <c r="D121" s="33"/>
      <c r="E121" s="33">
        <v>10000</v>
      </c>
      <c r="F121" s="18">
        <v>10000</v>
      </c>
      <c r="G121" s="48" t="s">
        <v>1081</v>
      </c>
      <c r="I121" s="53"/>
      <c r="J121" s="22">
        <f>10000*6.32</f>
        <v>63200</v>
      </c>
    </row>
    <row r="122" ht="20" customHeight="1" spans="1:10">
      <c r="A122" s="13">
        <v>44588</v>
      </c>
      <c r="B122" s="9" t="s">
        <v>1102</v>
      </c>
      <c r="C122" s="29" t="s">
        <v>1057</v>
      </c>
      <c r="D122" s="33">
        <v>40198</v>
      </c>
      <c r="E122" s="50"/>
      <c r="F122" s="18">
        <v>40198</v>
      </c>
      <c r="G122" s="49" t="s">
        <v>1103</v>
      </c>
      <c r="I122" s="53">
        <v>254051.36</v>
      </c>
      <c r="J122" s="22"/>
    </row>
    <row r="123" ht="20" customHeight="1" spans="1:10">
      <c r="A123" s="13">
        <v>44588</v>
      </c>
      <c r="B123" s="9" t="s">
        <v>1104</v>
      </c>
      <c r="C123" s="29" t="s">
        <v>1105</v>
      </c>
      <c r="D123" s="33">
        <v>10030.2</v>
      </c>
      <c r="E123" s="50"/>
      <c r="F123" s="18">
        <v>10030.2</v>
      </c>
      <c r="I123" s="53">
        <v>63390.864</v>
      </c>
      <c r="J123" s="22"/>
    </row>
    <row r="124" ht="20" customHeight="1" spans="1:10">
      <c r="A124" s="13">
        <v>44602</v>
      </c>
      <c r="B124" s="14" t="s">
        <v>1106</v>
      </c>
      <c r="C124" s="29" t="s">
        <v>196</v>
      </c>
      <c r="D124" s="30"/>
      <c r="E124" s="30"/>
      <c r="F124" s="18"/>
      <c r="I124" s="53">
        <v>30</v>
      </c>
      <c r="J124" s="22"/>
    </row>
    <row r="125" ht="20" customHeight="1" spans="1:10">
      <c r="A125" s="13">
        <v>44603</v>
      </c>
      <c r="B125" s="14" t="s">
        <v>1107</v>
      </c>
      <c r="C125" s="29" t="s">
        <v>1069</v>
      </c>
      <c r="D125" s="33">
        <v>6319</v>
      </c>
      <c r="E125" s="50"/>
      <c r="F125" s="18" t="s">
        <v>1108</v>
      </c>
      <c r="G125" s="51"/>
      <c r="H125" s="51"/>
      <c r="I125" s="53">
        <v>0</v>
      </c>
      <c r="J125" s="22"/>
    </row>
    <row r="126" ht="20" customHeight="1" spans="1:10">
      <c r="A126" s="13">
        <v>44603</v>
      </c>
      <c r="B126" s="14" t="s">
        <v>1109</v>
      </c>
      <c r="C126" s="29" t="s">
        <v>1069</v>
      </c>
      <c r="D126" s="33">
        <f>10000-6319</f>
        <v>3681</v>
      </c>
      <c r="E126" s="28"/>
      <c r="F126" s="18" t="s">
        <v>1108</v>
      </c>
      <c r="G126" s="51"/>
      <c r="H126" s="51"/>
      <c r="I126" s="53">
        <v>0</v>
      </c>
      <c r="J126" s="22"/>
    </row>
    <row r="127" ht="20" customHeight="1" spans="1:10">
      <c r="A127" s="13">
        <v>44603</v>
      </c>
      <c r="B127" s="14" t="s">
        <v>1110</v>
      </c>
      <c r="C127" s="29"/>
      <c r="D127" s="33">
        <v>1530</v>
      </c>
      <c r="E127" s="28"/>
      <c r="F127" s="18" t="s">
        <v>1111</v>
      </c>
      <c r="H127" s="51"/>
      <c r="I127" s="53"/>
      <c r="J127" s="22"/>
    </row>
    <row r="128" ht="20" customHeight="1" spans="1:10">
      <c r="A128" s="13">
        <v>44603</v>
      </c>
      <c r="B128" s="14" t="s">
        <v>1112</v>
      </c>
      <c r="C128" s="29"/>
      <c r="D128" s="33">
        <f>57500*0.02</f>
        <v>1150</v>
      </c>
      <c r="E128" s="28"/>
      <c r="F128" s="18" t="s">
        <v>1113</v>
      </c>
      <c r="H128" s="51"/>
      <c r="I128" s="53"/>
      <c r="J128" s="22"/>
    </row>
    <row r="129" spans="1:10">
      <c r="A129" s="63">
        <v>44624</v>
      </c>
      <c r="B129" s="64" t="s">
        <v>1114</v>
      </c>
      <c r="C129" s="64" t="s">
        <v>1115</v>
      </c>
      <c r="D129" s="33">
        <v>19872</v>
      </c>
      <c r="E129" s="28"/>
      <c r="F129" s="73">
        <v>19872</v>
      </c>
      <c r="G129" s="74"/>
      <c r="I129" s="58"/>
      <c r="J129" s="22"/>
    </row>
    <row r="130" spans="1:10">
      <c r="A130" s="26"/>
      <c r="B130" s="65"/>
      <c r="C130" s="27"/>
      <c r="F130" s="75"/>
      <c r="I130" s="58"/>
      <c r="J130" s="22"/>
    </row>
    <row r="131" spans="1:10">
      <c r="A131" s="26"/>
      <c r="B131" s="65"/>
      <c r="C131" s="27"/>
      <c r="F131" s="75"/>
      <c r="I131" s="58"/>
      <c r="J131" s="22"/>
    </row>
    <row r="132" spans="1:10">
      <c r="A132" s="26"/>
      <c r="B132" s="65"/>
      <c r="C132" s="27"/>
      <c r="F132" s="75"/>
      <c r="I132" s="58"/>
      <c r="J132" s="22"/>
    </row>
    <row r="133" s="5" customFormat="1" ht="34" customHeight="1" spans="1:10">
      <c r="A133" s="66" t="s">
        <v>1116</v>
      </c>
      <c r="B133" s="67"/>
      <c r="C133" s="67"/>
      <c r="D133" s="68">
        <f>SUM(D88:D132)</f>
        <v>282265.2</v>
      </c>
      <c r="E133" s="68">
        <f>SUM(E88:E132)</f>
        <v>282265.75</v>
      </c>
      <c r="F133" s="76">
        <f>E133-D133</f>
        <v>0.549999999988358</v>
      </c>
      <c r="G133" s="67"/>
      <c r="H133" s="67"/>
      <c r="I133" s="67"/>
      <c r="J133" s="79"/>
    </row>
    <row r="136" ht="23" customHeight="1" spans="1:6">
      <c r="A136" s="69" t="s">
        <v>1117</v>
      </c>
      <c r="B136" s="69" t="s">
        <v>1118</v>
      </c>
      <c r="C136" s="69" t="s">
        <v>1119</v>
      </c>
      <c r="D136" s="69" t="s">
        <v>1120</v>
      </c>
      <c r="E136" s="69" t="s">
        <v>1121</v>
      </c>
      <c r="F136" s="69" t="s">
        <v>1122</v>
      </c>
    </row>
    <row r="137" ht="23" customHeight="1" spans="1:6">
      <c r="A137" s="70" t="s">
        <v>1123</v>
      </c>
      <c r="B137" s="70" t="s">
        <v>1124</v>
      </c>
      <c r="C137" s="42">
        <v>57500</v>
      </c>
      <c r="D137" s="71">
        <f>57500-54288</f>
        <v>3212</v>
      </c>
      <c r="E137" s="77">
        <v>44525</v>
      </c>
      <c r="F137" s="78">
        <v>44581</v>
      </c>
    </row>
    <row r="138" ht="23" customHeight="1" spans="1:6">
      <c r="A138" s="70" t="s">
        <v>1125</v>
      </c>
      <c r="B138" s="70" t="s">
        <v>1126</v>
      </c>
      <c r="C138" s="42">
        <v>93488</v>
      </c>
      <c r="D138" s="70" t="s">
        <v>1127</v>
      </c>
      <c r="E138" s="77">
        <v>44457</v>
      </c>
      <c r="F138" s="78">
        <v>44493</v>
      </c>
    </row>
    <row r="139" ht="23" customHeight="1" spans="1:6">
      <c r="A139" s="70" t="s">
        <v>1128</v>
      </c>
      <c r="B139" s="70" t="s">
        <v>1126</v>
      </c>
      <c r="C139" s="42">
        <v>76517</v>
      </c>
      <c r="D139" s="70" t="s">
        <v>1127</v>
      </c>
      <c r="E139" s="77">
        <v>44587</v>
      </c>
      <c r="F139" s="78">
        <v>44637</v>
      </c>
    </row>
    <row r="142" ht="18" spans="1:1">
      <c r="A142" s="72" t="s">
        <v>1129</v>
      </c>
    </row>
  </sheetData>
  <autoFilter ref="A87:P133"/>
  <conditionalFormatting sqref="I72">
    <cfRule type="cellIs" dxfId="0" priority="108" operator="equal">
      <formula>0</formula>
    </cfRule>
  </conditionalFormatting>
  <conditionalFormatting sqref="I80">
    <cfRule type="cellIs" dxfId="0" priority="90" operator="equal">
      <formula>0</formula>
    </cfRule>
    <cfRule type="cellIs" dxfId="0" priority="91" operator="equal">
      <formula>0</formula>
    </cfRule>
    <cfRule type="cellIs" dxfId="0" priority="92" operator="equal">
      <formula>0</formula>
    </cfRule>
    <cfRule type="cellIs" dxfId="0" priority="93" operator="equal">
      <formula>0</formula>
    </cfRule>
    <cfRule type="cellIs" dxfId="0" priority="94" operator="equal">
      <formula>0</formula>
    </cfRule>
    <cfRule type="cellIs" dxfId="0" priority="95" operator="equal">
      <formula>0</formula>
    </cfRule>
    <cfRule type="cellIs" dxfId="0" priority="96" operator="equal">
      <formula>0</formula>
    </cfRule>
    <cfRule type="cellIs" dxfId="0" priority="97" operator="equal">
      <formula>0</formula>
    </cfRule>
  </conditionalFormatting>
  <conditionalFormatting sqref="I83">
    <cfRule type="cellIs" dxfId="0" priority="86" operator="equal">
      <formula>0</formula>
    </cfRule>
    <cfRule type="cellIs" dxfId="0" priority="87" operator="equal">
      <formula>0</formula>
    </cfRule>
    <cfRule type="cellIs" dxfId="0" priority="88" operator="equal">
      <formula>0</formula>
    </cfRule>
    <cfRule type="cellIs" dxfId="0" priority="89" operator="equal">
      <formula>0</formula>
    </cfRule>
  </conditionalFormatting>
  <conditionalFormatting sqref="I88">
    <cfRule type="cellIs" dxfId="0" priority="78" operator="equal">
      <formula>0</formula>
    </cfRule>
    <cfRule type="cellIs" dxfId="0" priority="79" operator="equal">
      <formula>0</formula>
    </cfRule>
    <cfRule type="cellIs" dxfId="0" priority="80" operator="equal">
      <formula>0</formula>
    </cfRule>
    <cfRule type="cellIs" dxfId="0" priority="81" operator="equal">
      <formula>0</formula>
    </cfRule>
  </conditionalFormatting>
  <conditionalFormatting sqref="I89">
    <cfRule type="cellIs" dxfId="0" priority="169" operator="equal">
      <formula>0</formula>
    </cfRule>
  </conditionalFormatting>
  <conditionalFormatting sqref="I90">
    <cfRule type="cellIs" dxfId="0" priority="176" operator="equal">
      <formula>0</formula>
    </cfRule>
  </conditionalFormatting>
  <conditionalFormatting sqref="I91">
    <cfRule type="cellIs" dxfId="0" priority="175" operator="equal">
      <formula>0</formula>
    </cfRule>
  </conditionalFormatting>
  <conditionalFormatting sqref="I92">
    <cfRule type="cellIs" dxfId="0" priority="170" operator="equal">
      <formula>0</formula>
    </cfRule>
    <cfRule type="cellIs" dxfId="0" priority="171" operator="equal">
      <formula>0</formula>
    </cfRule>
    <cfRule type="cellIs" dxfId="0" priority="172" operator="equal">
      <formula>0</formula>
    </cfRule>
    <cfRule type="cellIs" dxfId="0" priority="173" operator="equal">
      <formula>0</formula>
    </cfRule>
  </conditionalFormatting>
  <conditionalFormatting sqref="I93">
    <cfRule type="cellIs" dxfId="0" priority="157" operator="equal">
      <formula>0</formula>
    </cfRule>
    <cfRule type="cellIs" dxfId="0" priority="158" operator="equal">
      <formula>0</formula>
    </cfRule>
    <cfRule type="cellIs" dxfId="0" priority="159" operator="equal">
      <formula>0</formula>
    </cfRule>
    <cfRule type="cellIs" dxfId="0" priority="160" operator="equal">
      <formula>0</formula>
    </cfRule>
  </conditionalFormatting>
  <conditionalFormatting sqref="I96">
    <cfRule type="cellIs" dxfId="0" priority="149" operator="equal">
      <formula>0</formula>
    </cfRule>
    <cfRule type="cellIs" dxfId="0" priority="150" operator="equal">
      <formula>0</formula>
    </cfRule>
    <cfRule type="cellIs" dxfId="0" priority="151" operator="equal">
      <formula>0</formula>
    </cfRule>
    <cfRule type="cellIs" dxfId="0" priority="152" operator="equal">
      <formula>0</formula>
    </cfRule>
  </conditionalFormatting>
  <conditionalFormatting sqref="I97">
    <cfRule type="cellIs" dxfId="0" priority="142" operator="equal">
      <formula>0</formula>
    </cfRule>
    <cfRule type="cellIs" dxfId="0" priority="144" operator="equal">
      <formula>0</formula>
    </cfRule>
    <cfRule type="cellIs" dxfId="0" priority="146" operator="equal">
      <formula>0</formula>
    </cfRule>
    <cfRule type="cellIs" dxfId="0" priority="148" operator="equal">
      <formula>0</formula>
    </cfRule>
  </conditionalFormatting>
  <conditionalFormatting sqref="I100">
    <cfRule type="cellIs" dxfId="0" priority="137" operator="equal">
      <formula>0</formula>
    </cfRule>
    <cfRule type="cellIs" dxfId="0" priority="138" operator="equal">
      <formula>0</formula>
    </cfRule>
    <cfRule type="cellIs" dxfId="0" priority="139" operator="equal">
      <formula>0</formula>
    </cfRule>
    <cfRule type="cellIs" dxfId="0" priority="140" operator="equal">
      <formula>0</formula>
    </cfRule>
  </conditionalFormatting>
  <conditionalFormatting sqref="I101">
    <cfRule type="cellIs" dxfId="0" priority="129" operator="equal">
      <formula>0</formula>
    </cfRule>
    <cfRule type="cellIs" dxfId="0" priority="130" operator="equal">
      <formula>0</formula>
    </cfRule>
    <cfRule type="cellIs" dxfId="0" priority="131" operator="equal">
      <formula>0</formula>
    </cfRule>
    <cfRule type="cellIs" dxfId="0" priority="132" operator="equal">
      <formula>0</formula>
    </cfRule>
  </conditionalFormatting>
  <conditionalFormatting sqref="I102">
    <cfRule type="cellIs" dxfId="0" priority="125" operator="equal">
      <formula>0</formula>
    </cfRule>
    <cfRule type="cellIs" dxfId="0" priority="126" operator="equal">
      <formula>0</formula>
    </cfRule>
    <cfRule type="cellIs" dxfId="0" priority="127" operator="equal">
      <formula>0</formula>
    </cfRule>
    <cfRule type="cellIs" dxfId="0" priority="128" operator="equal">
      <formula>0</formula>
    </cfRule>
  </conditionalFormatting>
  <conditionalFormatting sqref="I103">
    <cfRule type="cellIs" dxfId="0" priority="133" operator="equal">
      <formula>0</formula>
    </cfRule>
    <cfRule type="cellIs" dxfId="0" priority="134" operator="equal">
      <formula>0</formula>
    </cfRule>
    <cfRule type="cellIs" dxfId="0" priority="135" operator="equal">
      <formula>0</formula>
    </cfRule>
    <cfRule type="cellIs" dxfId="0" priority="136" operator="equal">
      <formula>0</formula>
    </cfRule>
  </conditionalFormatting>
  <conditionalFormatting sqref="I104">
    <cfRule type="cellIs" dxfId="0" priority="121" operator="equal">
      <formula>0</formula>
    </cfRule>
    <cfRule type="cellIs" dxfId="0" priority="122" operator="equal">
      <formula>0</formula>
    </cfRule>
    <cfRule type="cellIs" dxfId="0" priority="123" operator="equal">
      <formula>0</formula>
    </cfRule>
    <cfRule type="cellIs" dxfId="0" priority="124" operator="equal">
      <formula>0</formula>
    </cfRule>
  </conditionalFormatting>
  <conditionalFormatting sqref="I114">
    <cfRule type="cellIs" dxfId="0" priority="74" operator="equal">
      <formula>0</formula>
    </cfRule>
    <cfRule type="cellIs" dxfId="0" priority="75" operator="equal">
      <formula>0</formula>
    </cfRule>
    <cfRule type="cellIs" dxfId="0" priority="76" operator="equal">
      <formula>0</formula>
    </cfRule>
    <cfRule type="cellIs" dxfId="0" priority="77" operator="equal">
      <formula>0</formula>
    </cfRule>
  </conditionalFormatting>
  <conditionalFormatting sqref="I115">
    <cfRule type="cellIs" dxfId="0" priority="70" operator="equal">
      <formula>0</formula>
    </cfRule>
    <cfRule type="cellIs" dxfId="0" priority="71" operator="equal">
      <formula>0</formula>
    </cfRule>
    <cfRule type="cellIs" dxfId="0" priority="72" operator="equal">
      <formula>0</formula>
    </cfRule>
    <cfRule type="cellIs" dxfId="0" priority="73" operator="equal">
      <formula>0</formula>
    </cfRule>
  </conditionalFormatting>
  <conditionalFormatting sqref="I116">
    <cfRule type="cellIs" dxfId="0" priority="66" operator="equal">
      <formula>0</formula>
    </cfRule>
    <cfRule type="cellIs" dxfId="0" priority="67" operator="equal">
      <formula>0</formula>
    </cfRule>
    <cfRule type="cellIs" dxfId="0" priority="68" operator="equal">
      <formula>0</formula>
    </cfRule>
    <cfRule type="cellIs" dxfId="0" priority="69" operator="equal">
      <formula>0</formula>
    </cfRule>
  </conditionalFormatting>
  <conditionalFormatting sqref="I122">
    <cfRule type="cellIs" dxfId="0" priority="57" operator="equal">
      <formula>0</formula>
    </cfRule>
    <cfRule type="cellIs" dxfId="0" priority="58" operator="equal">
      <formula>0</formula>
    </cfRule>
    <cfRule type="cellIs" dxfId="0" priority="59" operator="equal">
      <formula>0</formula>
    </cfRule>
    <cfRule type="cellIs" dxfId="0" priority="60" operator="equal">
      <formula>0</formula>
    </cfRule>
  </conditionalFormatting>
  <conditionalFormatting sqref="I123">
    <cfRule type="cellIs" dxfId="0" priority="53" operator="equal">
      <formula>0</formula>
    </cfRule>
    <cfRule type="cellIs" dxfId="0" priority="54" operator="equal">
      <formula>0</formula>
    </cfRule>
    <cfRule type="cellIs" dxfId="0" priority="55" operator="equal">
      <formula>0</formula>
    </cfRule>
    <cfRule type="cellIs" dxfId="0" priority="56" operator="equal">
      <formula>0</formula>
    </cfRule>
  </conditionalFormatting>
  <conditionalFormatting sqref="I124">
    <cfRule type="cellIs" dxfId="0" priority="49" operator="equal">
      <formula>0</formula>
    </cfRule>
    <cfRule type="cellIs" dxfId="0" priority="50" operator="equal">
      <formula>0</formula>
    </cfRule>
    <cfRule type="cellIs" dxfId="0" priority="51" operator="equal">
      <formula>0</formula>
    </cfRule>
    <cfRule type="cellIs" dxfId="0" priority="52" operator="equal">
      <formula>0</formula>
    </cfRule>
  </conditionalFormatting>
  <conditionalFormatting sqref="I126">
    <cfRule type="cellIs" dxfId="0" priority="48" operator="equal">
      <formula>0</formula>
    </cfRule>
  </conditionalFormatting>
  <conditionalFormatting sqref="D129">
    <cfRule type="cellIs" dxfId="2" priority="4" operator="equal">
      <formula>0</formula>
    </cfRule>
    <cfRule type="cellIs" dxfId="2" priority="3" operator="equal">
      <formula>0</formula>
    </cfRule>
    <cfRule type="cellIs" dxfId="2" priority="2" operator="equal">
      <formula>0</formula>
    </cfRule>
    <cfRule type="cellIs" dxfId="2" priority="1" operator="equal">
      <formula>0</formula>
    </cfRule>
  </conditionalFormatting>
  <conditionalFormatting sqref="F133">
    <cfRule type="cellIs" dxfId="2" priority="21" operator="equal">
      <formula>0</formula>
    </cfRule>
    <cfRule type="cellIs" dxfId="2" priority="22" operator="equal">
      <formula>0</formula>
    </cfRule>
    <cfRule type="cellIs" dxfId="2" priority="23" operator="equal">
      <formula>0</formula>
    </cfRule>
    <cfRule type="cellIs" dxfId="2" priority="24" operator="equal">
      <formula>0</formula>
    </cfRule>
  </conditionalFormatting>
  <conditionalFormatting sqref="D88:D128">
    <cfRule type="cellIs" dxfId="2" priority="46" operator="equal">
      <formula>0</formula>
    </cfRule>
  </conditionalFormatting>
  <conditionalFormatting sqref="D90:D91">
    <cfRule type="cellIs" dxfId="0" priority="47" operator="equal">
      <formula>0</formula>
    </cfRule>
  </conditionalFormatting>
  <conditionalFormatting sqref="D99:D105">
    <cfRule type="cellIs" dxfId="2" priority="45" operator="equal">
      <formula>0</formula>
    </cfRule>
  </conditionalFormatting>
  <conditionalFormatting sqref="D107:D123">
    <cfRule type="cellIs" dxfId="2" priority="44" operator="equal">
      <formula>0</formula>
    </cfRule>
    <cfRule type="cellIs" dxfId="2" priority="43" operator="equal">
      <formula>0</formula>
    </cfRule>
  </conditionalFormatting>
  <conditionalFormatting sqref="D125:D128">
    <cfRule type="cellIs" dxfId="2" priority="42" operator="equal">
      <formula>0</formula>
    </cfRule>
    <cfRule type="cellIs" dxfId="2" priority="41" operator="equal">
      <formula>0</formula>
    </cfRule>
    <cfRule type="cellIs" dxfId="2" priority="40" operator="equal">
      <formula>0</formula>
    </cfRule>
  </conditionalFormatting>
  <conditionalFormatting sqref="E90:E94">
    <cfRule type="cellIs" dxfId="2" priority="27" operator="equal">
      <formula>0</formula>
    </cfRule>
    <cfRule type="cellIs" dxfId="2" priority="26" operator="equal">
      <formula>0</formula>
    </cfRule>
    <cfRule type="cellIs" dxfId="2" priority="25" operator="equal">
      <formula>0</formula>
    </cfRule>
  </conditionalFormatting>
  <conditionalFormatting sqref="E99:E101">
    <cfRule type="cellIs" dxfId="2" priority="30" operator="equal">
      <formula>0</formula>
    </cfRule>
    <cfRule type="cellIs" dxfId="2" priority="29" operator="equal">
      <formula>0</formula>
    </cfRule>
    <cfRule type="cellIs" dxfId="2" priority="28" operator="equal">
      <formula>0</formula>
    </cfRule>
  </conditionalFormatting>
  <conditionalFormatting sqref="E102:E104">
    <cfRule type="cellIs" dxfId="2" priority="33" operator="equal">
      <formula>0</formula>
    </cfRule>
    <cfRule type="cellIs" dxfId="2" priority="32" operator="equal">
      <formula>0</formula>
    </cfRule>
    <cfRule type="cellIs" dxfId="2" priority="31" operator="equal">
      <formula>0</formula>
    </cfRule>
  </conditionalFormatting>
  <conditionalFormatting sqref="E107:E108">
    <cfRule type="cellIs" dxfId="2" priority="36" operator="equal">
      <formula>0</formula>
    </cfRule>
    <cfRule type="cellIs" dxfId="2" priority="35" operator="equal">
      <formula>0</formula>
    </cfRule>
    <cfRule type="cellIs" dxfId="2" priority="34" operator="equal">
      <formula>0</formula>
    </cfRule>
  </conditionalFormatting>
  <conditionalFormatting sqref="E111:E121">
    <cfRule type="cellIs" dxfId="2" priority="39" operator="equal">
      <formula>0</formula>
    </cfRule>
    <cfRule type="cellIs" dxfId="2" priority="38" operator="equal">
      <formula>0</formula>
    </cfRule>
    <cfRule type="cellIs" dxfId="2" priority="37" operator="equal">
      <formula>0</formula>
    </cfRule>
  </conditionalFormatting>
  <conditionalFormatting sqref="I2:I71">
    <cfRule type="cellIs" dxfId="0" priority="107" operator="equal">
      <formula>0</formula>
    </cfRule>
  </conditionalFormatting>
  <conditionalFormatting sqref="I75:I76">
    <cfRule type="cellIs" dxfId="0" priority="102" operator="equal">
      <formula>0</formula>
    </cfRule>
    <cfRule type="cellIs" dxfId="0" priority="103" operator="equal">
      <formula>0</formula>
    </cfRule>
    <cfRule type="cellIs" dxfId="0" priority="104" operator="equal">
      <formula>0</formula>
    </cfRule>
    <cfRule type="cellIs" dxfId="0" priority="105" operator="equal">
      <formula>0</formula>
    </cfRule>
  </conditionalFormatting>
  <conditionalFormatting sqref="I77:I79">
    <cfRule type="cellIs" dxfId="0" priority="98" operator="equal">
      <formula>0</formula>
    </cfRule>
    <cfRule type="cellIs" dxfId="0" priority="99" operator="equal">
      <formula>0</formula>
    </cfRule>
    <cfRule type="cellIs" dxfId="0" priority="100" operator="equal">
      <formula>0</formula>
    </cfRule>
    <cfRule type="cellIs" dxfId="0" priority="101" operator="equal">
      <formula>0</formula>
    </cfRule>
  </conditionalFormatting>
  <conditionalFormatting sqref="I85:I86">
    <cfRule type="cellIs" dxfId="0" priority="82" operator="equal">
      <formula>0</formula>
    </cfRule>
    <cfRule type="cellIs" dxfId="0" priority="83" operator="equal">
      <formula>0</formula>
    </cfRule>
    <cfRule type="cellIs" dxfId="0" priority="84" operator="equal">
      <formula>0</formula>
    </cfRule>
    <cfRule type="cellIs" dxfId="0" priority="85" operator="equal">
      <formula>0</formula>
    </cfRule>
  </conditionalFormatting>
  <conditionalFormatting sqref="I94:I95">
    <cfRule type="cellIs" dxfId="0" priority="153" operator="equal">
      <formula>0</formula>
    </cfRule>
    <cfRule type="cellIs" dxfId="0" priority="154" operator="equal">
      <formula>0</formula>
    </cfRule>
    <cfRule type="cellIs" dxfId="0" priority="155" operator="equal">
      <formula>0</formula>
    </cfRule>
    <cfRule type="cellIs" dxfId="0" priority="156" operator="equal">
      <formula>0</formula>
    </cfRule>
  </conditionalFormatting>
  <conditionalFormatting sqref="I98:I99">
    <cfRule type="cellIs" dxfId="0" priority="141" operator="equal">
      <formula>0</formula>
    </cfRule>
    <cfRule type="cellIs" dxfId="0" priority="143" operator="equal">
      <formula>0</formula>
    </cfRule>
    <cfRule type="cellIs" dxfId="0" priority="145" operator="equal">
      <formula>0</formula>
    </cfRule>
    <cfRule type="cellIs" dxfId="0" priority="147" operator="equal">
      <formula>0</formula>
    </cfRule>
  </conditionalFormatting>
  <conditionalFormatting sqref="I105:I111">
    <cfRule type="cellIs" dxfId="0" priority="114" operator="equal">
      <formula>0</formula>
    </cfRule>
    <cfRule type="cellIs" dxfId="0" priority="116" operator="equal">
      <formula>0</formula>
    </cfRule>
    <cfRule type="cellIs" dxfId="0" priority="118" operator="equal">
      <formula>0</formula>
    </cfRule>
    <cfRule type="cellIs" dxfId="0" priority="120" operator="equal">
      <formula>0</formula>
    </cfRule>
  </conditionalFormatting>
  <conditionalFormatting sqref="I109:I111">
    <cfRule type="cellIs" dxfId="0" priority="109" operator="equal">
      <formula>0</formula>
    </cfRule>
    <cfRule type="cellIs" dxfId="0" priority="110" operator="equal">
      <formula>0</formula>
    </cfRule>
    <cfRule type="cellIs" dxfId="0" priority="111" operator="equal">
      <formula>0</formula>
    </cfRule>
    <cfRule type="cellIs" dxfId="0" priority="112" operator="equal">
      <formula>0</formula>
    </cfRule>
  </conditionalFormatting>
  <conditionalFormatting sqref="I112:I113">
    <cfRule type="cellIs" dxfId="0" priority="113" operator="equal">
      <formula>0</formula>
    </cfRule>
    <cfRule type="cellIs" dxfId="0" priority="115" operator="equal">
      <formula>0</formula>
    </cfRule>
    <cfRule type="cellIs" dxfId="0" priority="117" operator="equal">
      <formula>0</formula>
    </cfRule>
    <cfRule type="cellIs" dxfId="0" priority="119" operator="equal">
      <formula>0</formula>
    </cfRule>
  </conditionalFormatting>
  <conditionalFormatting sqref="I119:I120">
    <cfRule type="cellIs" dxfId="0" priority="61" operator="equal">
      <formula>0</formula>
    </cfRule>
    <cfRule type="cellIs" dxfId="0" priority="62" operator="equal">
      <formula>0</formula>
    </cfRule>
    <cfRule type="cellIs" dxfId="0" priority="63" operator="equal">
      <formula>0</formula>
    </cfRule>
    <cfRule type="cellIs" dxfId="0" priority="64" operator="equal">
      <formula>0</formula>
    </cfRule>
  </conditionalFormatting>
  <conditionalFormatting sqref="I73:I74 I84 I81:I82">
    <cfRule type="cellIs" dxfId="0" priority="106" operator="equal">
      <formula>0</formula>
    </cfRule>
  </conditionalFormatting>
  <conditionalFormatting sqref="I125 I127:I132 I117:I118 I121">
    <cfRule type="cellIs" dxfId="0" priority="65" operator="equal">
      <formula>0</formula>
    </cfRule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流水</vt:lpstr>
      <vt:lpstr>租金</vt:lpstr>
      <vt:lpstr>提成</vt:lpstr>
      <vt:lpstr>Goma账户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wongbrank</dc:creator>
  <dcterms:created xsi:type="dcterms:W3CDTF">2022-01-19T08:06:00Z</dcterms:created>
  <dcterms:modified xsi:type="dcterms:W3CDTF">2022-06-12T11:59:14Z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2052-3.9.0.6159</vt:lpwstr>
  </property>
</Properties>
</file>