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00" windowHeight="11840"/>
  </bookViews>
  <sheets>
    <sheet name="流水" sheetId="1" r:id="rId1"/>
    <sheet name="租金" sheetId="2" r:id="rId2"/>
    <sheet name="提成" sheetId="3" r:id="rId3"/>
    <sheet name="Goma账户" sheetId="4" r:id="rId4"/>
  </sheets>
  <definedNames>
    <definedName name="_xlnm._FilterDatabase" localSheetId="0" hidden="1">流水!$A$2:$K$648</definedName>
    <definedName name="_xlnm._FilterDatabase" localSheetId="3" hidden="1">Goma账户!$A$87:$P$133</definedName>
  </definedNames>
  <calcPr calcId="144525" concurrentCalc="0"/>
</workbook>
</file>

<file path=xl/sharedStrings.xml><?xml version="1.0" encoding="utf-8"?>
<sst xmlns="http://schemas.openxmlformats.org/spreadsheetml/2006/main" count="1163">
  <si>
    <t>日期</t>
  </si>
  <si>
    <t>Ind</t>
  </si>
  <si>
    <t>项目</t>
  </si>
  <si>
    <t>对方单位</t>
  </si>
  <si>
    <t>支出</t>
  </si>
  <si>
    <t>收入</t>
  </si>
  <si>
    <t>备注</t>
  </si>
  <si>
    <t>汇率</t>
  </si>
  <si>
    <t>分配款项</t>
  </si>
  <si>
    <t>客户打款</t>
  </si>
  <si>
    <t>收款编码</t>
  </si>
  <si>
    <t>分配编号</t>
  </si>
  <si>
    <t>提成 2021年第二季度</t>
  </si>
  <si>
    <t>崔艳红 工行 622202 0410022015318 廊坊开发区支行</t>
  </si>
  <si>
    <t>王雪姣 工行 0924</t>
  </si>
  <si>
    <t xml:space="preserve">李新伟  工行 2437 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</si>
  <si>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</si>
  <si>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</si>
  <si>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</si>
  <si>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 xml:space="preserve">转付  D4094 埃及Goma  Rachel 盐城霞林 </t>
  </si>
  <si>
    <r>
      <rPr>
        <sz val="11"/>
        <rFont val="苹方-简"/>
        <charset val="134"/>
      </rPr>
      <t>盐城</t>
    </r>
    <r>
      <rPr>
        <sz val="10"/>
        <rFont val="Arial"/>
        <charset val="134"/>
      </rPr>
      <t xml:space="preserve"> YANCHENG SHINING WINDOWARE CO., LTD. </t>
    </r>
    <r>
      <rPr>
        <sz val="10"/>
        <rFont val="方正书宋_GBK"/>
        <charset val="134"/>
      </rPr>
      <t>中行美元</t>
    </r>
    <r>
      <rPr>
        <sz val="10"/>
        <rFont val="Arial"/>
        <charset val="134"/>
      </rPr>
      <t xml:space="preserve"> 5092 6041 4016  </t>
    </r>
    <r>
      <rPr>
        <sz val="10"/>
        <rFont val="苹方-简"/>
        <charset val="134"/>
      </rPr>
      <t>从东亚</t>
    </r>
  </si>
  <si>
    <t>加手续费85RMB</t>
  </si>
  <si>
    <t>收汇 M4149  Echo 马耳他 A.P.T.C. LIMITED.</t>
  </si>
  <si>
    <t>马耳他 APTC Limited 稠州 NRA</t>
  </si>
  <si>
    <t>转付 M4149  Echo 马耳他 A.P.T.C. LIMITED.</t>
  </si>
  <si>
    <t>王鹏赫 稠州银行 1265  从稠州银行</t>
  </si>
  <si>
    <t>采购 M4149 Echo 马耳他 APTC 玻璃棉</t>
  </si>
  <si>
    <t>河北优耐德  刘晓明 交通银行  从邮储银行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</si>
  <si>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</si>
  <si>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</si>
  <si>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转付 M4151 Echo 也门 Waleed</t>
  </si>
  <si>
    <t>王鹏赫 稠州银行 1265  从稠州NRA</t>
  </si>
  <si>
    <t>采购 M4151 Echo 也门 Waleed</t>
  </si>
  <si>
    <t>天津农商银行 程炳玲</t>
  </si>
  <si>
    <t>收入 M4131 cindy 比利时 垫付钉子款</t>
  </si>
  <si>
    <t>王敏花- 马燕莉 北京银行</t>
  </si>
  <si>
    <t xml:space="preserve">装箱陆运港杂分担 M4131 Cindy 钉子 </t>
  </si>
  <si>
    <t>金凯建材  冲账</t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</si>
  <si>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</si>
  <si>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</si>
  <si>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</si>
  <si>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</si>
  <si>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</si>
  <si>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转付 J4129-1 唐山海港</t>
  </si>
  <si>
    <t>王鹏赫 稠州银行 1265  从东亚</t>
  </si>
  <si>
    <t>外加华悦$1900</t>
  </si>
  <si>
    <t>采购  D4099 埃及Goma  无锡Eric</t>
  </si>
  <si>
    <t>无锡 Wuxi Cube Textile Technology Co.,Ltd  东亚-交行 322000656141000000303</t>
  </si>
  <si>
    <t>应付16631</t>
  </si>
  <si>
    <t>收汇 J4112-2  印尼 Darman</t>
  </si>
  <si>
    <t>印尼 Darman Jono    稠州NRA</t>
  </si>
  <si>
    <t>转付 J4112-2  印尼 Darman</t>
  </si>
  <si>
    <t>保留USD2000在NRA账户</t>
  </si>
  <si>
    <t xml:space="preserve">垫付 发报费用 J4092 cindy 卡塔尔 </t>
  </si>
  <si>
    <t>广发银行 北京分行  NRA</t>
  </si>
  <si>
    <t>收汇 J4109 澳大利亚 Studwork</t>
  </si>
  <si>
    <t xml:space="preserve">澳大利亚 Studworks   东亚  </t>
  </si>
  <si>
    <t>转付 J4109 澳大利亚 Studwork</t>
  </si>
  <si>
    <t xml:space="preserve">保定长航商贸有限公司 </t>
  </si>
  <si>
    <t>扣银行手续费 13USD</t>
  </si>
  <si>
    <t>收汇 J4016-3 J3976 迪拜 Manoj</t>
  </si>
  <si>
    <t>迪拜 Gemini Trading   稠州 NRA</t>
  </si>
  <si>
    <t>转付 J4016-3 J3976 迪拜 Manoj</t>
  </si>
  <si>
    <t>佣金 J4016-3 J3976 迪拜 Manoj</t>
  </si>
  <si>
    <t xml:space="preserve">迪拜 Manoj K P  </t>
  </si>
  <si>
    <t>J4158 印尼</t>
  </si>
  <si>
    <t>J4153 印尼</t>
  </si>
  <si>
    <t>收汇 D4094 埃及 Goma</t>
  </si>
  <si>
    <t>埃及 Goma Decorama  稠州银行</t>
  </si>
  <si>
    <t xml:space="preserve">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</si>
  <si>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</si>
  <si>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</si>
  <si>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</si>
  <si>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</si>
  <si>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 xml:space="preserve">转付 J4092-1  Cindy 卡塔尔 </t>
  </si>
  <si>
    <t>转付 J4092-1 Cindy 卡塔尔  信保订单</t>
  </si>
  <si>
    <t>金凯建材 一达通   东亚</t>
  </si>
  <si>
    <t>之前写的14600，实际付12000</t>
  </si>
  <si>
    <t>信保服务费 1259039-59</t>
  </si>
  <si>
    <t xml:space="preserve">金凯建材 一达通   </t>
  </si>
  <si>
    <t xml:space="preserve">金凯建材 一达通   广发 </t>
  </si>
  <si>
    <t>中间行50USD手续费</t>
  </si>
  <si>
    <t xml:space="preserve">转付 J4092-1 Cindy 卡塔尔 </t>
  </si>
  <si>
    <t>王鹏赫 稠州银行 1265  从广发NRA</t>
  </si>
  <si>
    <t>托收电报费40USD</t>
  </si>
  <si>
    <t xml:space="preserve">收入 发报费用 J4092 cindy 卡塔尔 </t>
  </si>
  <si>
    <t>金凯建材 冲账</t>
  </si>
  <si>
    <t>收汇 J4161  阿曼 Al Liwan</t>
  </si>
  <si>
    <t>收汇 J4159  澳大利亚 SA Contract</t>
  </si>
  <si>
    <t>转付 D4094 埃及 Goma</t>
  </si>
  <si>
    <t>盐城 YANCHENG SHINING WINDOWARE CO., LTD. 中行美元 5092 6041 4016  从东亚</t>
  </si>
  <si>
    <t>快递费 DHL 廊坊</t>
  </si>
  <si>
    <t xml:space="preserve">王龙 廊坊  622848 1002406335419 </t>
  </si>
  <si>
    <t>收汇 J4123 印尼  Echo</t>
  </si>
  <si>
    <t>印尼 PT INDO TUNAS BERJAYA.</t>
  </si>
  <si>
    <t>收汇 J4129-2   唐山海港 EPIG</t>
  </si>
  <si>
    <t>转付 J4129-2  Echo 唐山海港 EPIG</t>
  </si>
  <si>
    <t>转付 J4123 印尼  Echo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</si>
  <si>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</si>
  <si>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</si>
  <si>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</si>
  <si>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</si>
  <si>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>转付 J4102  Echo 牙买加</t>
  </si>
  <si>
    <t xml:space="preserve">转付 J4164  卡塔尔 Advance Design </t>
  </si>
  <si>
    <t xml:space="preserve">收汇 J4076 Echo 斯里兰卡  PRIME LANDS RESIDENCIES  </t>
  </si>
  <si>
    <t>斯里兰卡  PRIME LANDS RESIDENCIES  信用证广发NRA</t>
  </si>
  <si>
    <t xml:space="preserve">转付 J4076 Echo 斯里兰卡  PRIME LANDS RESIDENCIES  </t>
  </si>
  <si>
    <t>广发银行NRA 转王鹏赫稠州</t>
  </si>
  <si>
    <t>补上周少转的2600USD的一部分</t>
  </si>
  <si>
    <t>廊坊立昌五金 - 王敏花 建行卡</t>
  </si>
  <si>
    <t xml:space="preserve">收汇 J4166 澳大利亚 </t>
  </si>
  <si>
    <t xml:space="preserve">转付 J4166 澳大利亚 </t>
  </si>
  <si>
    <t>东亚银行 转王鹏赫稠州</t>
  </si>
  <si>
    <t>扣13USD转款手续费</t>
  </si>
  <si>
    <t>补齐上周少转的2600USD</t>
  </si>
  <si>
    <t>收汇  J4016-4 迪拜Manoj</t>
  </si>
  <si>
    <t>转付  J4016-4 迪拜Manoj</t>
  </si>
  <si>
    <t>收汇 J4092-2 Cindy  卡塔尔</t>
  </si>
  <si>
    <t>卡塔尔 Unitech QATAR</t>
  </si>
  <si>
    <t>手续费 J4092-2 Cindy 卡塔尔</t>
  </si>
  <si>
    <t>广发银行北京分行</t>
  </si>
  <si>
    <t>转付 J4092-2 Cindy  卡塔尔</t>
  </si>
  <si>
    <t>扣银行手续费实转97718</t>
  </si>
  <si>
    <t>广发银行NRA 转金凯建材一达通账户</t>
  </si>
  <si>
    <t>扣银行手续费46USD</t>
  </si>
  <si>
    <t>收入垫付 阿里服务费 1259039-58</t>
  </si>
  <si>
    <t>收入 垫付阿里服务费 1259039-60</t>
  </si>
  <si>
    <t>阿里巴巴一达通</t>
  </si>
  <si>
    <t>收入 垫付出口报关费 1259039-59 信保订单</t>
  </si>
  <si>
    <t>收入 垫付出口报关费 1259039-58 信保订单</t>
  </si>
  <si>
    <t>信用证手续费 J4092-2 Cindy  卡塔尔</t>
  </si>
  <si>
    <t>收汇 J4146-1  印尼 darman jono</t>
  </si>
  <si>
    <t>印尼 Darman Jono   东亚Joy</t>
  </si>
  <si>
    <t>转付 J4146-1  印尼 darman jono</t>
  </si>
  <si>
    <t>银行扣13USD</t>
  </si>
  <si>
    <t>金凯建材 记账 （走老迪拜佣金 J4016-4 ）</t>
  </si>
  <si>
    <t xml:space="preserve">收入佣金 J4016-4  J3976 迪拜Manoj </t>
  </si>
  <si>
    <t>金凯建材 记账 （从J4146-1)</t>
  </si>
  <si>
    <t xml:space="preserve">垫付佣金 J4016-4  J3976 迪拜Manoj </t>
  </si>
  <si>
    <t>实际佣金1645，多付155，下单扣回</t>
  </si>
  <si>
    <t>垫付 阿里服务费 1259039-58</t>
  </si>
  <si>
    <t>垫付 阿里服务费 1259039-60</t>
  </si>
  <si>
    <t>出口报关费 1259039-59 信保订单</t>
  </si>
  <si>
    <t>出口报关费 1259039-58 信保订单</t>
  </si>
  <si>
    <t>收汇 J4174  Cindy 卡塔尔 Unitech</t>
  </si>
  <si>
    <t>卡塔尔 Unitech QATAR 稠州NRA</t>
  </si>
  <si>
    <t>从USD 44185</t>
  </si>
  <si>
    <t>收汇 J4135-1  Cindy 卡塔尔 Unitech</t>
  </si>
  <si>
    <t>转付 J4174  Cindy 卡塔尔 Unitech</t>
  </si>
  <si>
    <t>转付 J4135-1  Cindy 卡塔尔 Unitech</t>
  </si>
  <si>
    <t>收汇 J4154  Echo 马耳他 Evolve</t>
  </si>
  <si>
    <t>马耳他 EVOLVE  稠州NRA</t>
  </si>
  <si>
    <t>转付 J4154  Echo 马耳他 Evolve</t>
  </si>
  <si>
    <t>收汇 J4177 Echo  马耳他 Evolve</t>
  </si>
  <si>
    <t>收汇 J4179 Cindy 也门</t>
  </si>
  <si>
    <t xml:space="preserve">也门 </t>
  </si>
  <si>
    <t>转付 J4179 Cindy 也门</t>
  </si>
  <si>
    <t>王鹏赫 稠州银行 1265  从稠州银行NRA</t>
  </si>
  <si>
    <t>转付 J4177 Echo  马耳他 Evolve</t>
  </si>
  <si>
    <t>转付 J4179 Cindy 也门  信保</t>
  </si>
  <si>
    <t>金凯建材一达通  从稠州银行NRA</t>
  </si>
  <si>
    <t>提成 2021年第三季度</t>
  </si>
  <si>
    <t>王雪姣 廊坊工商银行峰尚支行卡号：621226 0410016140924</t>
  </si>
  <si>
    <t>李新伟 工行廊坊峰尚支行  6212260410016022437</t>
  </si>
  <si>
    <t xml:space="preserve">程炳玲 天津农商银行天津西青溪华苑分理处  账号：6231039919013374724 </t>
  </si>
  <si>
    <t>采购 M4180 Echo 也门 Waleed</t>
  </si>
  <si>
    <t>滦县茂森钉业有限公司  李印来 中国邮政储蓄银行迁安市沙河驿支行 账号：6217991240001061149</t>
  </si>
  <si>
    <t>收汇 M4182 Cindy 马来西亚 干壁钉和龙骨</t>
  </si>
  <si>
    <t>马来西亚 CHEE KIM HONG.  稠州NRA</t>
  </si>
  <si>
    <t>转付 M4182 Cindy 马来西亚 干壁钉和龙骨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</si>
  <si>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</si>
  <si>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</si>
  <si>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</si>
  <si>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</si>
  <si>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</si>
  <si>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转付 J4185 Cindy  卡塔尔 Total Design</t>
  </si>
  <si>
    <t xml:space="preserve">转付 D4094 埃及Goma Rachel </t>
  </si>
  <si>
    <t>客户说D4094盐城同意实际发票55500USD  Rachel说是57500  汇率 6.36</t>
  </si>
  <si>
    <t>收汇 J4160  Cindy 比利时  ASE</t>
  </si>
  <si>
    <t>比利时 ASE EUROPE NV</t>
  </si>
  <si>
    <t>转付 J4160  Cindy 比利时  ASE</t>
  </si>
  <si>
    <t xml:space="preserve">采购 M4182  Cindy 比利时 钉子   30%定金  </t>
  </si>
  <si>
    <t xml:space="preserve">农行卡号：622848 00201 2832 7614  娄凤芝 </t>
  </si>
  <si>
    <t>收汇 J4134  巴林 al tawasel</t>
  </si>
  <si>
    <t>巴林 Al Tawasel  稠州</t>
  </si>
  <si>
    <t>收汇 J4135-2  Cindy  卡塔尔 Unitech</t>
  </si>
  <si>
    <t>转付 J4134  巴林 al tawasel</t>
  </si>
  <si>
    <t>转付 J4135-2  Cindy  卡塔尔 Unitech</t>
  </si>
  <si>
    <t xml:space="preserve">垫付 1688 推广费用 首位展示  </t>
  </si>
  <si>
    <t xml:space="preserve">1688平台 （支付宝） </t>
  </si>
  <si>
    <t xml:space="preserve">收入 垫付 1688 推广费用 首位展示  </t>
  </si>
  <si>
    <t xml:space="preserve">微信 王姐 </t>
  </si>
  <si>
    <t>收汇 J4150 Echo 天津中冶</t>
  </si>
  <si>
    <t xml:space="preserve">印尼 PT SINAR ANEKA </t>
  </si>
  <si>
    <t>转付 J4150  Echo 天津中冶</t>
  </si>
  <si>
    <t>直接转 迪斯泰海运费</t>
  </si>
  <si>
    <t>手续费：付方</t>
  </si>
  <si>
    <t>产地证 D4094 埃及Goma</t>
  </si>
  <si>
    <t>深圳明辉达 中国银行:6013 8220 0054 4978 250户名:张翠锦深圳市罗湖区新秀支行</t>
  </si>
  <si>
    <t>CargoX充值 D4094</t>
  </si>
  <si>
    <t>CargoX网站用广发信用卡</t>
  </si>
  <si>
    <t>收汇 埃及  Goma   金额待分配</t>
  </si>
  <si>
    <t>埃及Goma CO ABRAJ ALALM LETJA 花旗银行</t>
  </si>
  <si>
    <t>垫付风驰达快递费 2021.11</t>
  </si>
  <si>
    <t>北京风驰达快递服务有限公司 北京银行</t>
  </si>
  <si>
    <t>收入 垫付风驰达快递费 2021.11</t>
  </si>
  <si>
    <t xml:space="preserve">金凯建材  马燕莉北京 银行卡 </t>
  </si>
  <si>
    <t>运费 M4151 Echo 钉子费用</t>
  </si>
  <si>
    <t>微信 王禹暄</t>
  </si>
  <si>
    <t xml:space="preserve">收汇  J4137-1  印尼 INDO PRATAMA James    </t>
  </si>
  <si>
    <t>印尼 James PT INDO MAKMUR BERDIKARI.</t>
  </si>
  <si>
    <t>印尼 James PT INDO PT INDO TUNAS BERJAYA.</t>
  </si>
  <si>
    <t xml:space="preserve">转付  J4137-1  印尼 INDO PRATAMA James    </t>
  </si>
  <si>
    <t>收汇 J4191  Echo 唐山海港</t>
  </si>
  <si>
    <t>唐山海港贸易公司（EPIG Co. 稠州NRA）</t>
  </si>
  <si>
    <t>转付 J4191  Echo 唐山海港</t>
  </si>
  <si>
    <t>收汇 J4136-1  Cindy  卡塔尔 Total Design</t>
  </si>
  <si>
    <t>转付 J4136-1  Cindy  卡塔尔 Total Design</t>
  </si>
  <si>
    <t>收汇  J4127-1   印度K Danny</t>
  </si>
  <si>
    <t>印度K danny  东亚</t>
  </si>
  <si>
    <t>转付  J4127-1   印度K Danny</t>
  </si>
  <si>
    <t>手续费13USD</t>
  </si>
  <si>
    <t>收汇 X4180  Echo 也门 铁丝</t>
  </si>
  <si>
    <t>也门 WALEED BAGUNAID FOUNDATION.   稠州银行NRA</t>
  </si>
  <si>
    <t>转付 X4180  Echo 也门 铁丝</t>
  </si>
  <si>
    <t xml:space="preserve">需要转马燕莉卡，已收 </t>
  </si>
  <si>
    <t>收转 X4180  Echo 也门 铁丝</t>
  </si>
  <si>
    <t xml:space="preserve">王敏花 -  马燕莉北京银行卡  </t>
  </si>
  <si>
    <t xml:space="preserve">收汇 J4163-1  Echo 唐山 EPIG </t>
  </si>
  <si>
    <t xml:space="preserve">转付 J4163-1  Echo 唐山 EPIG </t>
  </si>
  <si>
    <t xml:space="preserve">快递费 DHL 廊坊2021.10-11  </t>
  </si>
  <si>
    <t xml:space="preserve">采购 M4182 Cindy 钉子 </t>
  </si>
  <si>
    <t xml:space="preserve">尾款含运费478  </t>
  </si>
  <si>
    <t>收汇 J4195 澳大利亚Studwork</t>
  </si>
  <si>
    <t>从USD19800</t>
  </si>
  <si>
    <t>收汇 J4196 澳大利亚Studwork</t>
  </si>
  <si>
    <t>转付 J4195 澳大利亚Studwork</t>
  </si>
  <si>
    <t>扣13USD手续费</t>
  </si>
  <si>
    <t>转付 J4196 澳大利亚Studwork</t>
  </si>
  <si>
    <t>收汇 J4146-2   印尼darman</t>
  </si>
  <si>
    <t>收汇 J4136 Cindy  卡塔尔 Total Design</t>
  </si>
  <si>
    <t>转付 J4146-2   印尼darman</t>
  </si>
  <si>
    <t>转付 J4136-2  Cindy  卡塔尔 Total Design</t>
  </si>
  <si>
    <t>收汇 M4151  Echo 也门</t>
  </si>
  <si>
    <t xml:space="preserve">从 USD50836  </t>
  </si>
  <si>
    <t>从 USD50836</t>
  </si>
  <si>
    <t>转付 M4151  Echo 也门 轻钢+钉子</t>
  </si>
  <si>
    <t xml:space="preserve">华悦部分暂存账上  </t>
  </si>
  <si>
    <t>转付 D4199  埃及Goma  无锡Eric   D41871</t>
  </si>
  <si>
    <t>无锡 Wuxi Cube Textile Technology Co.,Ltd  花旗-交行 322000656141000000303</t>
  </si>
  <si>
    <t>收汇  J4197 Cindy 比利时ASE</t>
  </si>
  <si>
    <t>比利时 ASE EUROPE NV  稠州NRA</t>
  </si>
  <si>
    <t>从 USD124256</t>
  </si>
  <si>
    <t>收汇  J4198 Cindy 比利时ASE</t>
  </si>
  <si>
    <t>转付  J4197 Cindy 比利时ASE</t>
  </si>
  <si>
    <t>转付  J4198 Cindy 比利时ASE</t>
  </si>
  <si>
    <t>收汇 J4136-2  Cindy  卡塔尔 Total Design</t>
  </si>
  <si>
    <t>海运费 迪斯泰  从 J4136-2  Cindy  卡塔尔 Total Design</t>
  </si>
  <si>
    <t>天津迪斯泰国际货运代理有限公司 从稠州NRA</t>
  </si>
  <si>
    <t>手续费 56.77USD</t>
  </si>
  <si>
    <t>收汇 M4193  Cindy 卡塔尔 Al  JAMAL</t>
  </si>
  <si>
    <t>卡塔尔 ALJAMAL TRADING COMPANY</t>
  </si>
  <si>
    <t>转付 M4193  Cindy 卡塔尔 Al  JAMAL</t>
  </si>
  <si>
    <t xml:space="preserve">转付 华悦部分  </t>
  </si>
  <si>
    <t>华悦</t>
  </si>
  <si>
    <t>程炳玲  农业银行 天津分行</t>
  </si>
  <si>
    <t>月底前退这8000元</t>
  </si>
  <si>
    <t xml:space="preserve">收入 华悦部分  </t>
  </si>
  <si>
    <t xml:space="preserve">收汇 J4198 Cindy  比利时 ASE EUROPE NV </t>
  </si>
  <si>
    <t>从 USD19981</t>
  </si>
  <si>
    <t>收汇 J4136-3  Cindy  卡塔尔 Total Design</t>
  </si>
  <si>
    <t>转付 J4136-3  Cindy  卡塔尔 Total Design</t>
  </si>
  <si>
    <t xml:space="preserve">转付 J4198 Cindy  比利时 ASE EUROPE NV </t>
  </si>
  <si>
    <t xml:space="preserve">收汇 J4130-1 Cindy  卡塔尔ADVANCED SOLUTIONS </t>
  </si>
  <si>
    <t>卡塔尔 ADVANCED SOLUTIONS 稠州 NRA</t>
  </si>
  <si>
    <t xml:space="preserve">转付 J4130-1 Cindy  卡塔尔ADVANCED SOLUTIONS </t>
  </si>
  <si>
    <t>收汇 J4139-1  阿曼 Al Liwan</t>
  </si>
  <si>
    <t xml:space="preserve">阿曼 JISR Trading  稠州 </t>
  </si>
  <si>
    <t>转付 J4139-1  阿曼 Al Liwan</t>
  </si>
  <si>
    <t>转收 X4180  Echo 也门 铁丝</t>
  </si>
  <si>
    <t xml:space="preserve">金凯账户 记账  </t>
  </si>
  <si>
    <t xml:space="preserve">27.02吨  </t>
  </si>
  <si>
    <t>金凯王卫国- 滦县茂森钉业有限公司 李印来 开户银行：中国邮政储蓄银行迁安市沙河驿支行 账号：6217991240001061149</t>
  </si>
  <si>
    <t xml:space="preserve">收汇 埃及  Goma  金额待分配 </t>
  </si>
  <si>
    <t>收汇 J4144  菲律宾 Lexus</t>
  </si>
  <si>
    <t>菲律宾 Lexus Industrial Ent</t>
  </si>
  <si>
    <t>收汇 J4138-1 迪拜Gemini</t>
  </si>
  <si>
    <t>佣金 J4138-1 迪拜Gemini</t>
  </si>
  <si>
    <t>迪拜Manoj  KP  Federal Bank</t>
  </si>
  <si>
    <t xml:space="preserve">佣金1347 扣减上次多付155 </t>
  </si>
  <si>
    <t>转付 J4144  菲律宾 Lexus</t>
  </si>
  <si>
    <t>王鹏赫 稠州银行 1265  从东亚银行</t>
  </si>
  <si>
    <t>银行手续费USD13</t>
  </si>
  <si>
    <t>转付 J4138-1 迪拜Gemini</t>
  </si>
  <si>
    <t>已扣佣金1192</t>
  </si>
  <si>
    <t>收汇  J4150 尾款 Echo 印尼陈生</t>
  </si>
  <si>
    <t>印尼 陈生  TAN TIN  PIN</t>
  </si>
  <si>
    <t>收汇 J4204 定金 印尼 James</t>
  </si>
  <si>
    <t>转付  J4150 尾款 Echo 印尼陈生</t>
  </si>
  <si>
    <t>转付 J4204 定金 印尼 James</t>
  </si>
  <si>
    <t>采购 D4209 埃及Goma  盐城Rachel</t>
  </si>
  <si>
    <t>盐城 YANCHENG SHINING WINDOWARE CO., LTD. 中行美元 5092 6041 4016  从Xtransfer</t>
  </si>
  <si>
    <t>收转 M4151 Echo 干壁钉</t>
  </si>
  <si>
    <t>金凯建材 记账</t>
  </si>
  <si>
    <t>采购 M4151 Echo 干壁钉</t>
  </si>
  <si>
    <t>天津华天工贸  卞庆海 天津市西青区王稳庄农业银行分理处  6228450028036067772</t>
  </si>
  <si>
    <t>收汇 M4193  Cindy 卡塔尔.   ALJAMAL TRADING COMPANY.</t>
  </si>
  <si>
    <t>卡塔尔 ALJAMAL TRADING COMPANY 稠州NRA</t>
  </si>
  <si>
    <t xml:space="preserve">收汇  J4137-2 印尼 INDO PRATAMA James  尾款   </t>
  </si>
  <si>
    <t>转付 M4193  Cindy 卡塔尔.   ALJAMAL TRADING COMPANY.</t>
  </si>
  <si>
    <t xml:space="preserve">转付  J4137-2 印尼 INDO PRATAMA James  尾款   </t>
  </si>
  <si>
    <t>收汇 J4133 澳大利亚 Studworks</t>
  </si>
  <si>
    <t>转付 J4133 澳大利亚 Studworks</t>
  </si>
  <si>
    <t>金凯建材 一达通   从东亚</t>
  </si>
  <si>
    <t>银行手续费13+36USD</t>
  </si>
  <si>
    <t>阿里服务费 1259039-60-64 五笔</t>
  </si>
  <si>
    <t>阿里报关费  1259039-61-64 四笔</t>
  </si>
  <si>
    <t>垫付 阿里服务费 1259039-60-64 五笔</t>
  </si>
  <si>
    <t>垫付 阿里报关费  1259039-61-64 四笔</t>
  </si>
  <si>
    <t xml:space="preserve">收入 Echo 科威特客户快递费 </t>
  </si>
  <si>
    <t xml:space="preserve">科威特客户西联汇款 </t>
  </si>
  <si>
    <t>转付 Echo 科威特客户快递费</t>
  </si>
  <si>
    <t xml:space="preserve">金凯建材 王敏花 建行卡 </t>
  </si>
  <si>
    <t>收汇 J4130-2 Cindy 卡塔尔 Advance Solutions</t>
  </si>
  <si>
    <t>卡塔尔 ADVANCED SOLUTIONS</t>
  </si>
  <si>
    <t>收汇 J4191 Echo 唐山海港 尾款 EPIG CO., LTD.</t>
  </si>
  <si>
    <t>转付 J4130-2 Cindy 卡塔尔 Advance Solutions</t>
  </si>
  <si>
    <t>转付 J4191 Echo 唐山海港 尾款 EPIG CO., LTD.</t>
  </si>
  <si>
    <t xml:space="preserve">转付 J4191 Echo ( 付汇昌海运费 ）  </t>
  </si>
  <si>
    <t>天津市汇昌国际货运代理有限公司 美元</t>
  </si>
  <si>
    <t xml:space="preserve">收汇 J4136-3   Cindy 卡塔尔 Total Design </t>
  </si>
  <si>
    <t>卡塔尔 TOTAL DESIGN TRADING.</t>
  </si>
  <si>
    <t xml:space="preserve">转付 J4136-3   Cindy 卡塔尔 Total Design </t>
  </si>
  <si>
    <t>退款 M4151 Echo 也门 Waleed</t>
  </si>
  <si>
    <t xml:space="preserve">程炳玲  农业银行 天津分行  邮储银行  </t>
  </si>
  <si>
    <t>收汇 J4139-2  阿曼 Al Liwan Zayan</t>
  </si>
  <si>
    <t>卡塔尔 Al Liwan JISR ALDOHA TRADING CONTRACTING.</t>
  </si>
  <si>
    <t>转付 J4139-2  阿曼 Al Liwan Zayan</t>
  </si>
  <si>
    <t xml:space="preserve">收汇 J4153-1  印尼 PT Abadi  Darman </t>
  </si>
  <si>
    <t xml:space="preserve">转付 J4153-1  印尼 PT Abadi  Darman </t>
  </si>
  <si>
    <t>采购 D4187  埃及Goma 绍兴联登</t>
  </si>
  <si>
    <t xml:space="preserve">绍兴联登纺织有限公司 Shaoxing Liandeng Textile Co. Ltd   Agricultural Bank of China,Head Office SHAOXING KEQIAO Branch 19514414040030068  Xtransfer </t>
  </si>
  <si>
    <t>快递费 X4026 DHL 廊坊 阿根廷 2021.11</t>
  </si>
  <si>
    <t>快递费 DHL 廊坊 埃及goma  2021.11</t>
  </si>
  <si>
    <t>收汇 J4163-2 Echo 唐山海港 EPIG CO., LTD.</t>
  </si>
  <si>
    <t>转付 J4163-2 Echo 唐山海港 EPIG CO., LTD.</t>
  </si>
  <si>
    <t xml:space="preserve">收汇 J4177  Echo 马耳他 EVOLVE RS GROUP LTD.  </t>
  </si>
  <si>
    <t xml:space="preserve">转付 J4177  Echo 马耳他  </t>
  </si>
  <si>
    <t>转付J4145海运费  天津惠禾国际物流有限公司</t>
  </si>
  <si>
    <t xml:space="preserve">收汇 埃及Goma （华悦）  </t>
  </si>
  <si>
    <t xml:space="preserve">稠州NRA账户余额  </t>
  </si>
  <si>
    <t xml:space="preserve">转付 埃及Goma （华悦）  </t>
  </si>
  <si>
    <t xml:space="preserve">收汇 M4182  Cindy 马来西亚 </t>
  </si>
  <si>
    <t>收汇 M4149  Echo 马耳他 APTC</t>
  </si>
  <si>
    <t>马耳他 APTC Limited 稠州 NRA 留账上余额</t>
  </si>
  <si>
    <t xml:space="preserve">转付 M4182  Cindy 马来西亚 </t>
  </si>
  <si>
    <t>转付 M4149  Echo 马耳他 APTC</t>
  </si>
  <si>
    <t xml:space="preserve">收汇 J4153-2  印尼 PT Abadi  Darman </t>
  </si>
  <si>
    <t xml:space="preserve">转付 J4153-2  印尼 PT Abadi  Darman </t>
  </si>
  <si>
    <t xml:space="preserve">收汇 J4140  阿曼  Zayan Al Liwan </t>
  </si>
  <si>
    <t xml:space="preserve">转付 J4140  阿曼  Zayan Al Liwan </t>
  </si>
  <si>
    <t xml:space="preserve">澳大利亚 SA Contract </t>
  </si>
  <si>
    <t>转付 J4159  澳大利亚 SA Contract</t>
  </si>
  <si>
    <t>收汇 M4193 Cindy 卡塔尔 ALJAMAL TRADING COMPANY.</t>
  </si>
  <si>
    <t>转付 M4193 Cindy 卡塔尔 ALJAMAL TRADING COMPANY.</t>
  </si>
  <si>
    <t xml:space="preserve">收入 M4182 华悦垫付款 Cindy 马来西亚 </t>
  </si>
  <si>
    <t>金凯建材 刘用  - 北京银行</t>
  </si>
  <si>
    <t>收入 M4193 Cindy 卡塔尔 Al Jamal</t>
  </si>
  <si>
    <t>垫付 阿里巴巴直通车充值</t>
  </si>
  <si>
    <t>阿里巴巴国际站   支付宝</t>
  </si>
  <si>
    <t>收入 阿里巴巴直通车充值</t>
  </si>
  <si>
    <t>收汇 J4158 印尼 Chris</t>
  </si>
  <si>
    <t xml:space="preserve">印尼 Chris PT DASAPRAKARSA </t>
  </si>
  <si>
    <t>转付 J4158 印尼 Chris</t>
  </si>
  <si>
    <t xml:space="preserve">收入 X4180 Echo 也门 铁丝 </t>
  </si>
  <si>
    <t>王敏花 -  王勇邮储银行</t>
  </si>
  <si>
    <t>港杂陆运海运费合计 46544</t>
  </si>
  <si>
    <t>收汇 J4166 澳大利亚 Studworks</t>
  </si>
  <si>
    <t>埃及Goma EST BASIM 花旗银行</t>
  </si>
  <si>
    <t>转付 D4199  埃及Goma  无锡Eric   D4199</t>
  </si>
  <si>
    <t>转付 J4161  阿曼 Al Liwan</t>
  </si>
  <si>
    <t>收汇 J4143-1 迪拜Manoj</t>
  </si>
  <si>
    <t xml:space="preserve">转付 J4143-1 迪拜Manoj  </t>
  </si>
  <si>
    <t>转付 J4143-1 迪拜Manoj  付迪斯泰海运费</t>
  </si>
  <si>
    <t>佣金 J4143-1  迪拜Manoj</t>
  </si>
  <si>
    <t>收汇 J4210 Cindy 卡塔尔 Total Design</t>
  </si>
  <si>
    <t>转付 J4210 Cindy 卡塔尔 Total Design</t>
  </si>
  <si>
    <t>会计费用 华悦远洋 2021-9-12月</t>
  </si>
  <si>
    <t>刘家窑 路宝菊 支付宝对支付宝</t>
  </si>
  <si>
    <t>收汇 J4200 印尼 Darman</t>
  </si>
  <si>
    <t>转付 J4166 澳大利亚 Studworks</t>
  </si>
  <si>
    <t>金凯建材一达通</t>
  </si>
  <si>
    <t>转付 J4200 印尼 Darman</t>
  </si>
  <si>
    <t>银行手续费13 中间行扣款23</t>
  </si>
  <si>
    <t xml:space="preserve">收入 阿里报关费  1259039-65 一笔 </t>
  </si>
  <si>
    <t xml:space="preserve"> 阿里报关费  1259039-65 一笔 </t>
  </si>
  <si>
    <t>埃及 D4199 埃及Goma  无锡Cube</t>
  </si>
  <si>
    <t>埃及 Goma Decorama  广发NRA</t>
  </si>
  <si>
    <t>收汇  J4217 Echo 唐山海港 EPIG CO., LTD.</t>
  </si>
  <si>
    <t>从 USD12120</t>
  </si>
  <si>
    <t>转付  J4217 Echo 唐山海港 EPIG CO., LTD.</t>
  </si>
  <si>
    <t xml:space="preserve">转付 D4199  埃及Goma  无锡Eric </t>
  </si>
  <si>
    <t>无锡 Wuxi Cube Textile Technology Co.,Ltd  广发-交行 322000656141000000303</t>
  </si>
  <si>
    <t>发货金额 76517USD  工厂同意放单</t>
  </si>
  <si>
    <t>转付 埃及Goma  盐城 Rachel</t>
  </si>
  <si>
    <t>盐城 YANCHENG SHINING WINDOWARE CO., LTD. 中行 5092 6041 4016  从广发</t>
  </si>
  <si>
    <t>收入  M4149  Echo 马耳他 APTC</t>
  </si>
  <si>
    <t xml:space="preserve">王卫国 - 王勇 邮储银行  </t>
  </si>
  <si>
    <t xml:space="preserve"> </t>
  </si>
  <si>
    <t>收入 M4149  Echo  马耳他 APTC</t>
  </si>
  <si>
    <t xml:space="preserve">金凯建材 记账 （走代付） </t>
  </si>
  <si>
    <t>河北优耐德  刘晓明 交通银行  王姐代付</t>
  </si>
  <si>
    <t xml:space="preserve">收汇 俄罗斯客户 萱萱  </t>
  </si>
  <si>
    <t>俄罗斯 Dal IMPEX  广发</t>
  </si>
  <si>
    <t xml:space="preserve">转付 俄罗斯客户 萱萱 </t>
  </si>
  <si>
    <t xml:space="preserve">转保定长航商贸有限公司 </t>
  </si>
  <si>
    <t xml:space="preserve">扣手续费52 </t>
  </si>
  <si>
    <t>提成 2021年第四季度（华悦）</t>
  </si>
  <si>
    <t>收汇 J4172  Echo 印尼中冶（待最终确认）</t>
  </si>
  <si>
    <t>印尼 陈生  CHUA JIE YING</t>
  </si>
  <si>
    <t>转付 J4172  Echo 印尼中冶</t>
  </si>
  <si>
    <t>收汇 J4171  Echo 印尼中冶</t>
  </si>
  <si>
    <t>印尼 陈生  TAN CHOON BOON.</t>
  </si>
  <si>
    <t>转付 J4171  Echo 印尼中冶</t>
  </si>
  <si>
    <t>产地证 D4199 埃及Goma</t>
  </si>
  <si>
    <t>收汇 J4214  澳大利亚 Studworks</t>
  </si>
  <si>
    <t>转付 J4214  澳大利亚 Studworks 信保</t>
  </si>
  <si>
    <t>扣银行手续费13+36USD</t>
  </si>
  <si>
    <t>收入 阿里服务费 1259039-65</t>
  </si>
  <si>
    <t>垫付 阿里服务费 1259039-65</t>
  </si>
  <si>
    <t>采购 D4199 埃及Goma  无锡Eric</t>
  </si>
  <si>
    <t>从USD10000.  佣金1530未扣 发货金额 76517USD  工厂同意放单</t>
  </si>
  <si>
    <t>采购 D4238 埃及Goma  无锡Eric</t>
  </si>
  <si>
    <t xml:space="preserve">收汇 J4174 Cindy 卡塔尔  UNITECH QATAR   </t>
  </si>
  <si>
    <t>收汇 J4220  澳大利亚 Jarrad SA CONSTRUCT PTY LTD.</t>
  </si>
  <si>
    <t>澳大利亚 SA Contract  稠州银行</t>
  </si>
  <si>
    <t xml:space="preserve">转付 J4174 Cindy 卡塔尔  UNITECH QATAR   </t>
  </si>
  <si>
    <t>转付 J4220  澳大利亚 Jarrad SA CONSTRUCT PTY LTD.</t>
  </si>
  <si>
    <t xml:space="preserve">收汇 J4185-1 Cindy 卡塔尔 TOTAL DESIGN  </t>
  </si>
  <si>
    <t xml:space="preserve">转付 J4185-1 Cindy 卡塔尔 TOTAL DESIGN  </t>
  </si>
  <si>
    <t xml:space="preserve">谷歌充值 </t>
  </si>
  <si>
    <t>谷歌ads网站用广发信用卡 blackapples</t>
  </si>
  <si>
    <t xml:space="preserve">收入 谷歌充值 </t>
  </si>
  <si>
    <t xml:space="preserve">金凯建材  王勇邮储银行北京 </t>
  </si>
  <si>
    <t>15日第二笔</t>
  </si>
  <si>
    <t xml:space="preserve">收汇 J4164-1   Cindy 卡塔尔 Advance Solution </t>
  </si>
  <si>
    <t xml:space="preserve">转付 J4164-1   Cindy 卡塔尔 Advance Solution </t>
  </si>
  <si>
    <t>今日第一笔</t>
  </si>
  <si>
    <t xml:space="preserve">从19981今日第二笔  </t>
  </si>
  <si>
    <t xml:space="preserve">收汇 J4185-2 Cindy 卡塔尔 TOTAL DESIGN  </t>
  </si>
  <si>
    <t>认证费用 D4199 CargoX</t>
  </si>
  <si>
    <t xml:space="preserve">汇率 </t>
  </si>
  <si>
    <t>收汇 J4143-2 迪拜 Gemini</t>
  </si>
  <si>
    <t>转付 J4143-2 迪拜 Gemini</t>
  </si>
  <si>
    <t xml:space="preserve">转付  J4185-2 Cindy 卡塔尔 TOTAL DESIGN  </t>
  </si>
  <si>
    <t>收汇 J4138-2   迪拜 Gemini Manoj</t>
  </si>
  <si>
    <t>迪拜 Gemini Trading  Sohar 稠州 NRA</t>
  </si>
  <si>
    <t>收汇 J4224   印尼 James</t>
  </si>
  <si>
    <t>印尼 James PT INDO PRATAMA MANDIRI.</t>
  </si>
  <si>
    <t>转付 J4138-2   迪拜 Gemini Manoj</t>
  </si>
  <si>
    <t>转付 J4224   印尼 James</t>
  </si>
  <si>
    <t>转付 J4138-2   迪拜 Gemini Manoj 海运费</t>
  </si>
  <si>
    <t>佣金 J4143-2  迪拜Manoj</t>
  </si>
  <si>
    <t>佣金 J4138-2 迪拜Gemini</t>
  </si>
  <si>
    <t xml:space="preserve">临时给王总转2万  还生意贷 </t>
  </si>
  <si>
    <t>支付宝-支付宝 （</t>
  </si>
  <si>
    <t xml:space="preserve">收入 临时给王总转2万  还生意贷 </t>
  </si>
  <si>
    <t>收汇 J4227  澳大利亚 Studworks</t>
  </si>
  <si>
    <t>扣银行手续费 13USD+中间行扣款23</t>
  </si>
  <si>
    <t xml:space="preserve">转付 J4227  澳大利亚 Studworks 信保 </t>
  </si>
  <si>
    <t xml:space="preserve">收汇 J4230 Echo 斯里兰卡 </t>
  </si>
  <si>
    <t xml:space="preserve">斯里兰卡 GLOBAL SOURCES HK </t>
  </si>
  <si>
    <t xml:space="preserve">转付 J4230 Echo 斯里兰卡 </t>
  </si>
  <si>
    <t>收汇 J4221  印尼 Darman Jono</t>
  </si>
  <si>
    <t>银行扣款13USD+中间行扣款23</t>
  </si>
  <si>
    <t>转付 J4221  印尼 Darman Jono</t>
  </si>
  <si>
    <t>收汇 J4228  阿曼 Al Liwan</t>
  </si>
  <si>
    <t>转付 J4228  阿曼 Al Liwan</t>
  </si>
  <si>
    <t>垫付 1688推广费用</t>
  </si>
  <si>
    <t>1688网销宝</t>
  </si>
  <si>
    <t>收入 垫付 1688推广费用</t>
  </si>
  <si>
    <t xml:space="preserve">收汇 J4235 Echo 斯里兰卡 </t>
  </si>
  <si>
    <t>斯里兰卡 GLOBAL SOURCES HK 稠州</t>
  </si>
  <si>
    <t xml:space="preserve">转付 J4235 Echo 斯里兰卡 </t>
  </si>
  <si>
    <t xml:space="preserve">收汇 J4233 Echo 唐山海港 </t>
  </si>
  <si>
    <t>唐山海港贸易公司（EPIG Co. 广发NRA）</t>
  </si>
  <si>
    <t xml:space="preserve">转付 J4233 Echo 唐山海港 </t>
  </si>
  <si>
    <t xml:space="preserve">保定长航商贸有限公司  建行  </t>
  </si>
  <si>
    <t>已转白沟</t>
  </si>
  <si>
    <t>采购  D4209 埃及Goma  盐城 Rachel</t>
  </si>
  <si>
    <t>收汇 J4231 印尼James</t>
  </si>
  <si>
    <t>印尼 James PT INDO PRATAMA MANDIRI. 稠州</t>
  </si>
  <si>
    <t>转付 J4231 印尼James</t>
  </si>
  <si>
    <t>转付 J4195 澳大利亚 studwork  转海运费</t>
  </si>
  <si>
    <t>转付 J4195 澳大利亚 studwork 手续费</t>
  </si>
  <si>
    <t xml:space="preserve">东亚银行 </t>
  </si>
  <si>
    <t xml:space="preserve">收汇 J4242  Cindy 亿希纳国际贸易有限公司  </t>
  </si>
  <si>
    <t>亿希纳国际贸易有限公司   广发</t>
  </si>
  <si>
    <t xml:space="preserve">收汇 J4240 Echo 马耳他 APTC </t>
  </si>
  <si>
    <t>马耳他 APTC 广发</t>
  </si>
  <si>
    <t xml:space="preserve">转付 J4242  Cindy 亿希纳国际贸易有限公司  </t>
  </si>
  <si>
    <t xml:space="preserve">转付 J4240 Echo 马耳他 APTC </t>
  </si>
  <si>
    <t xml:space="preserve">收汇 J4243 澳大利亚 studwork </t>
  </si>
  <si>
    <t>从USD20500</t>
  </si>
  <si>
    <t xml:space="preserve">收汇 J4244 澳大利亚 studwork </t>
  </si>
  <si>
    <t>转付 J4195 澳大利亚 studwork 中间行费用</t>
  </si>
  <si>
    <t>中间行</t>
  </si>
  <si>
    <t xml:space="preserve">转付 J4195 澳大利亚 studwork </t>
  </si>
  <si>
    <t xml:space="preserve">转付 J4243 澳大利亚 studwork </t>
  </si>
  <si>
    <t>扣中间行35USD</t>
  </si>
  <si>
    <t xml:space="preserve">转付 J4244 澳大利亚 studwork </t>
  </si>
  <si>
    <t>收汇 J4164-2 卡塔尔 Advance Solution</t>
  </si>
  <si>
    <t>转付 J4164-2 卡塔尔 Advance Solution</t>
  </si>
  <si>
    <t>收汇 J4248 J4249 Echo 印尼中冶</t>
  </si>
  <si>
    <t>印尼 PT LINTAS BERKAH PASIFIK.</t>
  </si>
  <si>
    <t>转付 J4248 J4249 Echo 印尼中冶</t>
  </si>
  <si>
    <t xml:space="preserve">采购 J4240  Echo 马耳他 </t>
  </si>
  <si>
    <t xml:space="preserve">有华悦外采 </t>
  </si>
  <si>
    <t>收汇 J4241 Echo 唐山海港 EPIG</t>
  </si>
  <si>
    <t xml:space="preserve">唐山海港 EPIG 广发  </t>
  </si>
  <si>
    <t xml:space="preserve">收汇  J4250 Cindy 卡塔尔 Unitech </t>
  </si>
  <si>
    <t>转付 J4241 Echo 唐山海港 APTC</t>
  </si>
  <si>
    <t>收汇 J4143-3   迪拜 Gemini</t>
  </si>
  <si>
    <t>转付 J4143-3  迪拜 Gemini</t>
  </si>
  <si>
    <t xml:space="preserve">转付  J4250 Cindy 卡塔尔 Unitech </t>
  </si>
  <si>
    <t>收汇 J4196  澳大利亚 Studwork</t>
  </si>
  <si>
    <t>收汇 J4217-1 Echo 唐山海港 货款</t>
  </si>
  <si>
    <t>从 USD39974</t>
  </si>
  <si>
    <t xml:space="preserve">收汇 J4239 Echo 唐山海港 定金 </t>
  </si>
  <si>
    <t>转付 J4196  澳大利亚 Studwork</t>
  </si>
  <si>
    <t>中间行费用 USD36</t>
  </si>
  <si>
    <t>转付 J4217-1 Echo 唐山海港 货款</t>
  </si>
  <si>
    <t xml:space="preserve">转付 J4239 Echo 唐山海港 定金 </t>
  </si>
  <si>
    <t>采购 X4253 沙特 Oxygen Muhammad 空调支架</t>
  </si>
  <si>
    <t>文安钧发五金制品有限公司 6227 0002 1047 0425 941 刘洪娟 建行</t>
  </si>
  <si>
    <t>收汇 J4254  阿曼 JISR Zayan 烤漆</t>
  </si>
  <si>
    <t>收汇 J4251  迪拜  Frames  Sunil</t>
  </si>
  <si>
    <t>迪拜 Frames BUILDING MATERIALS 广发</t>
  </si>
  <si>
    <t>收汇 J4255 加拿大 Pacific Jerry</t>
  </si>
  <si>
    <t>加拿大  Evergreen Pacific  花旗银行</t>
  </si>
  <si>
    <t>加拿大元 10751 手续费118元</t>
  </si>
  <si>
    <t>华悦 阿里巴巴出口通+直通车 2022-2023</t>
  </si>
  <si>
    <t xml:space="preserve">阿里巴巴 北京  北京贸贸科技 </t>
  </si>
  <si>
    <t>转付 J4255 加拿大 Pacific Jerry 结汇</t>
  </si>
  <si>
    <t>金凯建材 王卫国 中行    结汇</t>
  </si>
  <si>
    <t xml:space="preserve">收汇 J4259 巴林 ALTAWASEL GATE BUILDING MATERI   </t>
  </si>
  <si>
    <t>巴林 Al Tawasel   广发NRA</t>
  </si>
  <si>
    <t>转付 J4251  迪拜  Frames  Sunil</t>
  </si>
  <si>
    <t>天津迪斯泰国际货运代理有限公司 从广发NRA</t>
  </si>
  <si>
    <t xml:space="preserve">转付 J4259 巴林 ALTAWASEL GATE BUILDING MATERI   </t>
  </si>
  <si>
    <t xml:space="preserve">收汇 J4257 加拿大 Pacific Jerry </t>
  </si>
  <si>
    <t xml:space="preserve">转付 J4257 加拿大 Pacific Jerry </t>
  </si>
  <si>
    <t xml:space="preserve">扣98手续费 </t>
  </si>
  <si>
    <t>收汇 J4204-1 印尼 James</t>
  </si>
  <si>
    <t>转付 J4254  阿曼 JISR Zayan 烤漆</t>
  </si>
  <si>
    <t>天津迪斯泰国际货运代理有限公司 从东亚</t>
  </si>
  <si>
    <t>转付 J4204-1 印尼 James</t>
  </si>
  <si>
    <t>转付 J4214  澳大利亚 Studworks</t>
  </si>
  <si>
    <t>扣手续费13</t>
  </si>
  <si>
    <t xml:space="preserve">收汇 J4266 印度 MDG IMPEX Poonam </t>
  </si>
  <si>
    <t xml:space="preserve">印度 MDG Impex  广发 </t>
  </si>
  <si>
    <t>收汇 J4261 Cindy 比利时ASE</t>
  </si>
  <si>
    <t>收汇  M4262 Cindy 比利时ASE</t>
  </si>
  <si>
    <t>转付 J4261 Cindy 比利时ASE</t>
  </si>
  <si>
    <t>转付  M4262 Cindy 比利时ASE</t>
  </si>
  <si>
    <t>迪斯泰海运费72569</t>
  </si>
  <si>
    <t>收汇 J4185-2 Cindy 卡塔尔 Total Design</t>
  </si>
  <si>
    <t>收汇 J4210  Cindy 卡塔尔 Total Design</t>
  </si>
  <si>
    <t>转付 J4185-2  Cindy 卡塔尔 Total Design</t>
  </si>
  <si>
    <t>保定长航商贸有限公司  建行  从稠州</t>
  </si>
  <si>
    <t>转付 J4210  Cindy 卡塔尔 Total Design</t>
  </si>
  <si>
    <t>收入 垫付阿里巴巴直通车充值</t>
  </si>
  <si>
    <t>金凯建材 王勇 邮储银行</t>
  </si>
  <si>
    <t>收汇 X4273  钉子 Echo 也门 Waleed Bagunaid</t>
  </si>
  <si>
    <t>也门 WALEED BAGUNAID 广发NRA</t>
  </si>
  <si>
    <t>从 USD34225</t>
  </si>
  <si>
    <t>收汇  J4268  Echo 也门 Waleed Bagunaid</t>
  </si>
  <si>
    <t>收汇 J4185-2  Cindy 卡塔尔 Total Design</t>
  </si>
  <si>
    <t>收汇 J4267 Echo 天津 Wing Chong</t>
  </si>
  <si>
    <t>天津 WING CHONG</t>
  </si>
  <si>
    <t xml:space="preserve">转付 J4266 印度 MDG IMPEX Poonam </t>
  </si>
  <si>
    <t>保定长航商贸有限公司  建行  从广发</t>
  </si>
  <si>
    <t>转付 J4267 Echo 天津 Wing Chong</t>
  </si>
  <si>
    <t xml:space="preserve">收汇 J4260 加拿大 Pacific Jerry </t>
  </si>
  <si>
    <t xml:space="preserve">转付 J4260 加拿大 Pacific Jerry </t>
  </si>
  <si>
    <t>金凯建材 王卫国 中行    结汇提现</t>
  </si>
  <si>
    <t>扣79手续费</t>
  </si>
  <si>
    <t>转付 J4268  Echo 也门 Waleed Bagunaid</t>
  </si>
  <si>
    <t>转付 X4273  钉子 Echo 也门 Waleed Bagunaid</t>
  </si>
  <si>
    <t>收到请转华悦  从 USD34225</t>
  </si>
  <si>
    <t xml:space="preserve">J4274  垫付美国ABC 海运费  </t>
  </si>
  <si>
    <t xml:space="preserve">收入 J4274  垫付美国ABC 海运费  </t>
  </si>
  <si>
    <t xml:space="preserve">收入 风驰达快递费 </t>
  </si>
  <si>
    <t xml:space="preserve">采购 X4273  Echo 也门钉子 1x20  定金  </t>
  </si>
  <si>
    <t xml:space="preserve">建德市顺通电器工具制造有限公司    开户银行:建德农商银行梅城支行 账号201000004810630  华悦 </t>
  </si>
  <si>
    <t xml:space="preserve">收汇 J4269   印尼darman  </t>
  </si>
  <si>
    <t>收汇 J4217-2 Echo 唐山海港    EPIG</t>
  </si>
  <si>
    <t xml:space="preserve">收汇 J4276  Cindy 卡塔尔 ADVANCE </t>
  </si>
  <si>
    <t>卡塔尔 ADVANCED SOLUTIONS 广发</t>
  </si>
  <si>
    <t xml:space="preserve">转付 J4269   印尼darman  </t>
  </si>
  <si>
    <t>转付 J4269   印尼darman  中间行手续费</t>
  </si>
  <si>
    <t xml:space="preserve">银行费USD36 </t>
  </si>
  <si>
    <t>转付 J4217-2 Echo 唐山海港    EPIG</t>
  </si>
  <si>
    <t xml:space="preserve">转付 J4276  Cindy 卡塔尔 ADVANCE </t>
  </si>
  <si>
    <t>收转 X4273  钉子 Echo 也门 Waleed Bagunaid</t>
  </si>
  <si>
    <t xml:space="preserve">保定长航  王勇邮储   </t>
  </si>
  <si>
    <t xml:space="preserve">快递费 DHL 廊坊 埃及Goma  </t>
  </si>
  <si>
    <t>收汇 J4205   CHEW BENG HUAT</t>
  </si>
  <si>
    <t>印尼 中冶  CHEW BENG HUAT</t>
  </si>
  <si>
    <t>转付 J4205   CHEW BENG HUAT</t>
  </si>
  <si>
    <t>天津市华天工贸有限公司 天津市农商银行王稳庄支行9030301000010000251338</t>
  </si>
  <si>
    <t xml:space="preserve">收汇 X4245 阿根廷 Ressia </t>
  </si>
  <si>
    <t>阿根廷 Ressia Maximiliano Damian 东亚Joy</t>
  </si>
  <si>
    <t>收汇 J4281 Cindy 卡塔尔 Unitech</t>
  </si>
  <si>
    <t>卡塔尔 Unitech QATAR 广发NRA</t>
  </si>
  <si>
    <t>收汇 俄罗斯客户 萱萱  DAL IMPEX</t>
  </si>
  <si>
    <t>转付 J4281 Cindy 卡塔尔 Unitech</t>
  </si>
  <si>
    <t>转付 俄罗斯客户 萱萱  DAL IMPEX</t>
  </si>
  <si>
    <t>采购  X4245 阿根廷 Ressia 烤漆龙骨</t>
  </si>
  <si>
    <t>梦牌新材料有限公司  开户银行：工商银行平邑银花路支行 账号1610 0467 1910 0030 786</t>
  </si>
  <si>
    <t>采购  X4245 阿根廷 Ressia  石膏板</t>
  </si>
  <si>
    <t>梦牌新材料（平邑）有限公司 开户银行：中国农业银行临沂市分行平邑县支行账号：15891101040030403</t>
  </si>
  <si>
    <t xml:space="preserve">垫付额度费用6万 </t>
  </si>
  <si>
    <t>义乌绝影</t>
  </si>
  <si>
    <t xml:space="preserve">收入 垫付额度费用6万 </t>
  </si>
  <si>
    <t>收汇  J4277 加拿大 Pacific</t>
  </si>
  <si>
    <t xml:space="preserve">从 CAD 11740 </t>
  </si>
  <si>
    <t>收汇  J4278 加拿大 Pacific</t>
  </si>
  <si>
    <t>收汇  J4279 加拿大 Pacific</t>
  </si>
  <si>
    <t>转付  J4277 加拿大 Pacific</t>
  </si>
  <si>
    <t>转付  J4278 加拿大 Pacific</t>
  </si>
  <si>
    <t>转付  J4279 加拿大 Pacific</t>
  </si>
  <si>
    <t>DHL 费用  北京风驰达</t>
  </si>
  <si>
    <t xml:space="preserve">收汇 J4204-2 印尼 James   </t>
  </si>
  <si>
    <t>印尼 James PT INDO PRATAMA MANDIRI 广发 NRA</t>
  </si>
  <si>
    <t xml:space="preserve">转付 J4204-2 印尼 James   </t>
  </si>
  <si>
    <t xml:space="preserve">转付  X4273  Echo 也门钉子 </t>
  </si>
  <si>
    <t>Tianjin Joy 东亚 - 华悦阿里信保</t>
  </si>
  <si>
    <t xml:space="preserve">收汇  X4273  Echo 也门钉子 </t>
  </si>
  <si>
    <t>华悦阿里信保  自营出口账户</t>
  </si>
  <si>
    <t>扣36USD中间行费</t>
  </si>
  <si>
    <t>收汇  J4248 J4249  Echo 印尼中冶</t>
  </si>
  <si>
    <t>收汇  J4284  Cindy  比利时 ASE</t>
  </si>
  <si>
    <t>比利时 AGSB EUROPE NV  广发NRA</t>
  </si>
  <si>
    <t>收汇   J4285 Echo 唐山海港</t>
  </si>
  <si>
    <t>转信保</t>
  </si>
  <si>
    <t>转付  J4248 J4249  Echo 印尼中冶</t>
  </si>
  <si>
    <t>金凯建材 一达通   从广发</t>
  </si>
  <si>
    <t xml:space="preserve">扣83USD手续费 </t>
  </si>
  <si>
    <t>转付  J4284  Cindy  比利时 ASE</t>
  </si>
  <si>
    <t>从 USD24928</t>
  </si>
  <si>
    <t>转付   J4285  Echo 唐山海港</t>
  </si>
  <si>
    <t xml:space="preserve">会计费用 华悦远洋 2022年全年费用  </t>
  </si>
  <si>
    <t xml:space="preserve">收汇  X4215 尼日利亚Gadebo </t>
  </si>
  <si>
    <t>尼日利亚 Gbadetrade Investment 东亚</t>
  </si>
  <si>
    <t xml:space="preserve">采购  X4215  尼日利亚 矿棉板 </t>
  </si>
  <si>
    <t>晋州市欧亚装饰材料有限公司  河北省农村商业银行股份有限公司槐树支行 帐号：125182011109100  从华悦建行</t>
  </si>
  <si>
    <t>转付 J4227  澳大利亚 Studworks</t>
  </si>
  <si>
    <t>保定长航商贸有限公司  建行  从东亚</t>
  </si>
  <si>
    <t>收汇 J4287 澳大利亚 Jarrad</t>
  </si>
  <si>
    <t>转付 J4287 澳大利亚 Jarrad</t>
  </si>
  <si>
    <t>收汇 J4286 澳大利亚 Studwork</t>
  </si>
  <si>
    <t>转付 J4286 澳大利亚 Studwork</t>
  </si>
  <si>
    <t>扣36USD手续费</t>
  </si>
  <si>
    <t xml:space="preserve">转付  X4215 尼日利亚Gadebo </t>
  </si>
  <si>
    <t xml:space="preserve">华悦远洋 一达通账户 </t>
  </si>
  <si>
    <t xml:space="preserve">转收  X4215 尼日利亚Gadebo </t>
  </si>
  <si>
    <t>东亚Joy</t>
  </si>
  <si>
    <t>收汇 J4285-1   Echo 唐山海港</t>
  </si>
  <si>
    <t>转付 J4285-1   Echo 唐山海港</t>
  </si>
  <si>
    <t>合同金额 RMB 86906.38</t>
  </si>
  <si>
    <t>收汇 J4291  Echo 马耳他 EVOLVE RS GROUP LTD</t>
  </si>
  <si>
    <t>马耳他 EVOLVE  广发 NRA</t>
  </si>
  <si>
    <t xml:space="preserve">收汇 J4185-3   Cindy 卡塔尔 Total Design </t>
  </si>
  <si>
    <t xml:space="preserve">转付 J4185-3   Cindy 卡塔尔 Total Design </t>
  </si>
  <si>
    <t xml:space="preserve">收汇 J4173 迪拜 Gemini  Manoj </t>
  </si>
  <si>
    <t>迪拜 Gemini Trading  广发 NRA</t>
  </si>
  <si>
    <t>转付 J4291  Echo 马耳他 EVOLVE RS GROUP LTD</t>
  </si>
  <si>
    <t xml:space="preserve">转付 J4173 迪拜 Gemini  Manoj </t>
  </si>
  <si>
    <t>佣金未扣</t>
  </si>
  <si>
    <t xml:space="preserve">收汇 J4185-3 卡塔尔 TOTAL DESIGN TRADING.  </t>
  </si>
  <si>
    <t>卡塔尔 TOTAL DESIGN TRADING.  稠州NRA</t>
  </si>
  <si>
    <t xml:space="preserve">转付 J4185-3 卡塔尔 TOTAL DESIGN TRADING.  </t>
  </si>
  <si>
    <t>转付 J4185-3 卡塔尔  转记迪拜佣金</t>
  </si>
  <si>
    <t xml:space="preserve">迪拜 Manoj K P  佣金 J4173  </t>
  </si>
  <si>
    <t>佣金 J4143-3  迪拜 Gemini</t>
  </si>
  <si>
    <t>佣金已从转付扣除</t>
  </si>
  <si>
    <t>收汇 J4292  Cindy 马来西亚 Muhibah</t>
  </si>
  <si>
    <t xml:space="preserve">马来西亚 MUHIBAH PLASTERCEILING SDN BHD 连连账户 </t>
  </si>
  <si>
    <t>转付 J4292  Cindy 马来西亚 Muhibah</t>
  </si>
  <si>
    <t xml:space="preserve">连连账户提现   王卫国中行 </t>
  </si>
  <si>
    <t>收汇 J4250  Cindy 卡塔尔 Unitech</t>
  </si>
  <si>
    <t>卡塔尔 UNITECH QATAR FOR BUILDING</t>
  </si>
  <si>
    <t>转付 J4250  Cindy 卡塔尔 Unitech</t>
  </si>
  <si>
    <t xml:space="preserve">收汇 J4285-2 Echo 唐山海港   </t>
  </si>
  <si>
    <t>从 $39532</t>
  </si>
  <si>
    <t>收汇 J4233-1  Echo 唐山海港</t>
  </si>
  <si>
    <t>收汇 J4294  Cindy 卡塔尔 Total Design</t>
  </si>
  <si>
    <t>卡塔尔 TOTAL DESIGN TRADING.  广发NRA</t>
  </si>
  <si>
    <t xml:space="preserve">转付  J4285-2 Echo 唐山海港   </t>
  </si>
  <si>
    <t>转付 J4233-1  Echo 唐山海港</t>
  </si>
  <si>
    <t>转付  J4294  Cindy 卡塔尔 Total Design</t>
  </si>
  <si>
    <t xml:space="preserve">收汇 J4269   印尼 Darman  </t>
  </si>
  <si>
    <t xml:space="preserve">印尼 Darman Jono   金凯连连账户 </t>
  </si>
  <si>
    <t xml:space="preserve">汇率 6.715 ，折合美元 USD37500    </t>
  </si>
  <si>
    <t xml:space="preserve">转付  J4269   印尼 Darman  </t>
  </si>
  <si>
    <t>从 USD24981</t>
  </si>
  <si>
    <t>收汇 J4237   Cindy  卡塔尔 Total Design</t>
  </si>
  <si>
    <t>转付 J4294  Cindy 卡塔尔 Total Design</t>
  </si>
  <si>
    <t xml:space="preserve">转付J4185-3   Cindy 卡塔尔 Total Design </t>
  </si>
  <si>
    <t>转付 J4237   Cindy  卡塔尔 Total Design</t>
  </si>
  <si>
    <t>收汇 J4295  澳大利亚 Studwork</t>
  </si>
  <si>
    <t>从 20000</t>
  </si>
  <si>
    <t>收汇 J4296  澳大利亚 Studwork</t>
  </si>
  <si>
    <t xml:space="preserve">转付 J4295  澳大利亚 Studwork  </t>
  </si>
  <si>
    <t>永鑫海 Tianjin Yasin Sea International Freight Co., LTD 从东亚</t>
  </si>
  <si>
    <t>转付 J4296  澳大利亚 Studwork</t>
  </si>
  <si>
    <t>垫款  海运费 从后面到款扣回</t>
  </si>
  <si>
    <t>收汇 J4237  Cindy 卡塔尔 Total Design</t>
  </si>
  <si>
    <t>从 $24981</t>
  </si>
  <si>
    <t>收汇 J4185-4  Cindy 卡塔尔 Total Design</t>
  </si>
  <si>
    <t>转付 J4237  Cindy 卡塔尔 Total Design</t>
  </si>
  <si>
    <t>转付 J4185-4  Cindy 卡塔尔 Total Design</t>
  </si>
  <si>
    <t>收入 垫款  永鑫海海运费 5-19</t>
  </si>
  <si>
    <t xml:space="preserve">soncap证书费  X4215  尼日利亚 矿棉板 </t>
  </si>
  <si>
    <t>Annie 姜玉兰  银行帐号:   6226222709250273  收款银行:  民生银行青岛金水路支行   邮储银行</t>
  </si>
  <si>
    <t>收汇 J4267  天津WING CHONG</t>
  </si>
  <si>
    <t>天津 WING CHONG  广发NRA</t>
  </si>
  <si>
    <t>收汇  J4267 天津WING CHONG</t>
  </si>
  <si>
    <t>收汇 M4262 Cindy 比利时 ASE</t>
  </si>
  <si>
    <t>比利时 ASE EUROPE NV  广发</t>
  </si>
  <si>
    <t>收汇  J4185-4 Cindy  卡塔尔 Total Design</t>
  </si>
  <si>
    <t>收汇 J4268  Echo 也门 Waleed</t>
  </si>
  <si>
    <t>从 87112</t>
  </si>
  <si>
    <t>收汇  J4273 Echo 也门 Waleed</t>
  </si>
  <si>
    <t xml:space="preserve">收汇 J4239-1 Echo 唐山  EPIG   </t>
  </si>
  <si>
    <t>转付  M4262 Cindy 比利时 ASE</t>
  </si>
  <si>
    <t>转付  J4185-4 Cindy  卡塔尔 Total Design</t>
  </si>
  <si>
    <t>转付  J4268  Echo 也门 Waleed</t>
  </si>
  <si>
    <t xml:space="preserve">转付  J4239-1  EPIG 唐山海港   </t>
  </si>
  <si>
    <t>从 19140</t>
  </si>
  <si>
    <t>收汇 X4215 尼日利亚 矿棉板</t>
  </si>
  <si>
    <t>收汇 J4284 Cindy 比利时 ASE</t>
  </si>
  <si>
    <t>转付 J4284 Cindy 比利时 ASE</t>
  </si>
  <si>
    <t>转付   J4273 Echo 也门 Waleed 钉子</t>
  </si>
  <si>
    <t xml:space="preserve">收汇 单号待确认 Echo 印尼中冶 </t>
  </si>
  <si>
    <t>印尼中冶 CV SELARAS INTI PRATAMA</t>
  </si>
  <si>
    <t xml:space="preserve">转付 单号待确认 Echo 印尼中冶 </t>
  </si>
  <si>
    <t>从 77246 CAD</t>
  </si>
  <si>
    <t>收汇 J4263 加拿大 Pacific Jerry</t>
  </si>
  <si>
    <t>转付  J4255 加拿大 Pacific Jerry</t>
  </si>
  <si>
    <t>转付  J4263 加拿大 Pacific Jerry</t>
  </si>
  <si>
    <t>从 77246 CAD 有0.4%手续费</t>
  </si>
  <si>
    <t>收入  M4262 Cindy  比利时</t>
  </si>
  <si>
    <t>采购 M4262 Cindy  比利时</t>
  </si>
  <si>
    <t>刘用 - 王修俊</t>
  </si>
  <si>
    <t>收汇 J4298 印尼 James</t>
  </si>
  <si>
    <t>印尼 James PT INDO PRATAMA MANDIRI.  广发NRA</t>
  </si>
  <si>
    <t>收汇  J4305 澳大利亚Studwork</t>
  </si>
  <si>
    <t>转付  J4305 澳大利亚Studwork</t>
  </si>
  <si>
    <t>转付  J4298 印尼 James</t>
  </si>
  <si>
    <t>阿里报关费加服务费  1259039-67</t>
  </si>
  <si>
    <t>阿里报关费加服务费  1259039-68</t>
  </si>
  <si>
    <t>阿里报关费加服务费  1259039-69</t>
  </si>
  <si>
    <t>阿里报关费加服务费  1259039-67,68,69</t>
  </si>
  <si>
    <t>垫付 华悦9710 烤漆订单 J4206 定金</t>
  </si>
  <si>
    <t>收入 华悦9710 烤漆订单 J4206 定金</t>
  </si>
  <si>
    <t>收汇 J4230 Echo  斯里兰卡 ，包括600美金退仓费</t>
  </si>
  <si>
    <t>斯里兰卡  IMMENSE ENTERPRISES. 稠州NRA</t>
  </si>
  <si>
    <t>转付 J4230 Echo  斯里兰卡 ，包括600美金退仓费</t>
  </si>
  <si>
    <t xml:space="preserve">垫付额度费用  </t>
  </si>
  <si>
    <t>海运费 X4215  尼日利亚  Gbadebo</t>
  </si>
  <si>
    <t>永鑫海 Tianjin Yasin Sea International Freight Co., LTD 从广发</t>
  </si>
  <si>
    <t>垫付 天津乔伊 joy 审计报税费用</t>
  </si>
  <si>
    <t xml:space="preserve">A香港公司注册开户 陈姐姐 淘宝 </t>
  </si>
  <si>
    <t>转付 J4263 加拿大 Pacific Jerry</t>
  </si>
  <si>
    <t>收汇 J4306  马来西亚 IKK</t>
  </si>
  <si>
    <t>马来西亚 IKK</t>
  </si>
  <si>
    <t>转付 J4306  马来西亚 IKK</t>
  </si>
  <si>
    <t>港杂陆运 X4215 尼日利亚 Gbadebo</t>
  </si>
  <si>
    <t>永鑫海 Tianjin Yasin Sea International Freight Co., LTD  华悦建行</t>
  </si>
  <si>
    <t xml:space="preserve">收汇 X4215  尼日利亚 Gbadebo </t>
  </si>
  <si>
    <t>从 USD9966.00</t>
  </si>
  <si>
    <t xml:space="preserve">收汇 X4039  尼日利亚  Gbadebo </t>
  </si>
  <si>
    <t>收入  临沂新材料 梦牌 John</t>
  </si>
  <si>
    <t>邮储银行+ 微信</t>
  </si>
  <si>
    <t>支出  临沂新材料 梦牌 John</t>
  </si>
  <si>
    <t>梦牌新材料（平邑）有限公司 工商美元账户</t>
  </si>
  <si>
    <t>收汇 J4228 阿曼   JISR Trading</t>
  </si>
  <si>
    <t xml:space="preserve">阿曼 JISR Trading  广发 </t>
  </si>
  <si>
    <t>转付 J4228 阿曼   JISR Trading</t>
  </si>
  <si>
    <t xml:space="preserve">收入 X4215  尼日利亚 Gbadebo </t>
  </si>
  <si>
    <t>收汇  J4242-1 Cindy 宁波亿希纳</t>
  </si>
  <si>
    <t>宁波亿希纳国际贸易有限公司</t>
  </si>
  <si>
    <t>转付  J4242-1 Cindy 宁波亿希纳</t>
  </si>
  <si>
    <t>收汇 J4231-1  印尼James</t>
  </si>
  <si>
    <t>转付 J4231-1  印尼James</t>
  </si>
  <si>
    <t>保定 Rise Creation 浙商  从广发</t>
  </si>
  <si>
    <t xml:space="preserve">收汇 J4231-2  印尼 James  </t>
  </si>
  <si>
    <t>印尼 James TERANG CEMERLANG PERKASA   广发 NRA</t>
  </si>
  <si>
    <t>收汇 J4243  澳大利亚Studwork</t>
  </si>
  <si>
    <t xml:space="preserve">转付 J4231-2  印尼 James  </t>
  </si>
  <si>
    <t>转付 J4243  澳大利亚Studwork</t>
  </si>
  <si>
    <t>13USD手续费</t>
  </si>
  <si>
    <t>支付 阿里报关费加服务费  1259039-70</t>
  </si>
  <si>
    <t>收入 阿里报关费加服务费  1259039-70</t>
  </si>
  <si>
    <t>收入 垫付额度费用</t>
  </si>
  <si>
    <t>收入 垫付天津乔伊 joy 审计报税费用</t>
  </si>
  <si>
    <t>收入 垫付 快递费 2022年4月份风驰达</t>
  </si>
  <si>
    <t>支付  J4273 Echo  也门 Waleed 钉子</t>
  </si>
  <si>
    <t>支付  J4273  建德运费 也门 Echo Waleed 钉子</t>
  </si>
  <si>
    <t>私人账户：天津市西青区王稳装农业银行分理处 收款人：卞钧叆  账号：6228480028749861473</t>
  </si>
  <si>
    <t>垫付 快递费 2022年4月份风驰达</t>
  </si>
  <si>
    <t>垫付 阿里服务费 1259039-70</t>
  </si>
  <si>
    <t>收入 垫付 阿里服务费 1259039-58</t>
  </si>
  <si>
    <t>收汇 J4221-1  印尼Darma Jono</t>
  </si>
  <si>
    <t>转付 J4221-1  印尼Darma Jono</t>
  </si>
  <si>
    <t>俄罗斯 Dal IMPEX  广发 NRA</t>
  </si>
  <si>
    <t>转付  俄罗斯客户 冲账 垫付金凯阿里信保订单定金</t>
  </si>
  <si>
    <t>金凯建材一达通 从东亚</t>
  </si>
  <si>
    <t>USD35的中间行费用</t>
  </si>
  <si>
    <t>文安县凯泽建材有限公司 账户：13001707648050513224 开户行：中国建设银行河北省文安县支行 华悦建行</t>
  </si>
  <si>
    <t>提成 2022年第一季度（华悦）</t>
  </si>
  <si>
    <t>李新伟 工行廊坊峰尚支行  6212260410016022437  邮储银行</t>
  </si>
  <si>
    <t>崔艳红 工行 622202 0410022015318 廊坊开发区支行   邮储银行</t>
  </si>
  <si>
    <t xml:space="preserve">转付   J4273 Echo 也门 Waleed 钉子 </t>
  </si>
  <si>
    <t>华悦阿里信保  自营出口账户  从广发</t>
  </si>
  <si>
    <t xml:space="preserve">收入   J4273 Echo 也门 Waleed 钉子 </t>
  </si>
  <si>
    <t>华悦阿里信保 转结华悦建行账户</t>
  </si>
  <si>
    <t>收汇  J4315 澳大利亚Studwork</t>
  </si>
  <si>
    <t>从 USD18400</t>
  </si>
  <si>
    <t>收汇  J4316 澳大利亚Studwork</t>
  </si>
  <si>
    <t>转付  J4315 澳大利亚Studwork</t>
  </si>
  <si>
    <t>转付  J4316 澳大利亚Studwork</t>
  </si>
  <si>
    <t>收汇  J4286 澳大利亚Studwork</t>
  </si>
  <si>
    <t>转付  J4286 澳大利亚Studwork</t>
  </si>
  <si>
    <t>报关费 X4235 沙特 Oxygen</t>
  </si>
  <si>
    <t>姜军 招商银行青岛中山路支行    5240115322227666</t>
  </si>
  <si>
    <t>收汇 J4242-1  Cindy 亿希纳</t>
  </si>
  <si>
    <t>转付 J4242-1  Cindy 亿希纳</t>
  </si>
  <si>
    <t>收入 垫付 阿里巴巴直通车充值</t>
  </si>
  <si>
    <t>合计：</t>
  </si>
  <si>
    <t>c</t>
  </si>
  <si>
    <t>到账时间</t>
  </si>
  <si>
    <t>到期时间</t>
  </si>
  <si>
    <t>提醒</t>
  </si>
  <si>
    <r>
      <rPr>
        <sz val="12"/>
        <rFont val="Arial Regular"/>
        <charset val="134"/>
      </rPr>
      <t>众美的地址租金</t>
    </r>
    <r>
      <rPr>
        <sz val="12"/>
        <rFont val="Arial Regular"/>
        <charset val="134"/>
      </rPr>
      <t xml:space="preserve"> </t>
    </r>
  </si>
  <si>
    <r>
      <rPr>
        <sz val="12"/>
        <rFont val="Arial Regular"/>
        <charset val="134"/>
      </rPr>
      <t>殷权超</t>
    </r>
    <r>
      <rPr>
        <sz val="12"/>
        <rFont val="Arial Regular"/>
        <charset val="134"/>
      </rPr>
      <t xml:space="preserve"> 微信 </t>
    </r>
  </si>
  <si>
    <r>
      <rPr>
        <sz val="12"/>
        <rFont val="Arial Regular"/>
        <charset val="134"/>
      </rPr>
      <t>2019-2021</t>
    </r>
    <r>
      <rPr>
        <sz val="12"/>
        <rFont val="宋体"/>
        <charset val="134"/>
      </rPr>
      <t>年众美物业费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扫支付宝码</t>
    </r>
  </si>
  <si>
    <t>众美物业</t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</si>
  <si>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9.1-21.3.1  </t>
    </r>
  </si>
  <si>
    <r>
      <rPr>
        <sz val="12"/>
        <rFont val="Arial Regular"/>
        <charset val="134"/>
      </rPr>
      <t>李凯</t>
    </r>
    <r>
      <rPr>
        <sz val="12"/>
        <rFont val="Arial Regular"/>
        <charset val="134"/>
      </rPr>
      <t xml:space="preserve"> 17610636788 </t>
    </r>
    <r>
      <rPr>
        <sz val="12"/>
        <rFont val="宋体"/>
        <charset val="134"/>
      </rPr>
      <t>支付宝</t>
    </r>
  </si>
  <si>
    <r>
      <rPr>
        <sz val="12"/>
        <rFont val="Arial Regular"/>
        <charset val="134"/>
      </rPr>
      <t>含一个月押金</t>
    </r>
    <r>
      <rPr>
        <sz val="12"/>
        <rFont val="Arial Regular"/>
        <charset val="134"/>
      </rPr>
      <t xml:space="preserve"> 1600</t>
    </r>
    <r>
      <rPr>
        <sz val="12"/>
        <rFont val="宋体"/>
        <charset val="134"/>
      </rPr>
      <t>元半年付</t>
    </r>
  </si>
  <si>
    <t>廊坊幸福朗园房租</t>
  </si>
  <si>
    <r>
      <rPr>
        <sz val="12"/>
        <rFont val="方正书宋_GBK"/>
        <charset val="134"/>
      </rPr>
      <t>每月</t>
    </r>
    <r>
      <rPr>
        <sz val="12"/>
        <rFont val="Arial Regular"/>
        <charset val="134"/>
      </rPr>
      <t>900</t>
    </r>
    <r>
      <rPr>
        <sz val="12"/>
        <rFont val="宋体"/>
        <charset val="134"/>
      </rPr>
      <t>元</t>
    </r>
    <r>
      <rPr>
        <sz val="12"/>
        <rFont val="Arial Regular"/>
        <charset val="134"/>
      </rPr>
      <t>+</t>
    </r>
    <r>
      <rPr>
        <sz val="12"/>
        <rFont val="宋体"/>
        <charset val="134"/>
      </rPr>
      <t>物业费617分四期</t>
    </r>
  </si>
  <si>
    <r>
      <rPr>
        <sz val="12"/>
        <rFont val="Arial Regular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3.1-21.9.1  </t>
    </r>
  </si>
  <si>
    <r>
      <rPr>
        <sz val="12"/>
        <rFont val="Arial Regular"/>
        <charset val="134"/>
      </rPr>
      <t>张金雨</t>
    </r>
    <r>
      <rPr>
        <sz val="12"/>
        <rFont val="Arial Regular"/>
        <charset val="134"/>
      </rPr>
      <t xml:space="preserve"> </t>
    </r>
    <r>
      <rPr>
        <sz val="12"/>
        <rFont val="宋体"/>
        <charset val="134"/>
      </rPr>
      <t>支付宝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</si>
  <si>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</t>
    </r>
    <r>
      <rPr>
        <sz val="12"/>
        <rFont val="Arial Regular"/>
        <charset val="134"/>
      </rPr>
      <t>MIMO</t>
    </r>
    <r>
      <rPr>
        <sz val="12"/>
        <rFont val="宋体"/>
        <charset val="134"/>
      </rPr>
      <t>房租</t>
    </r>
    <r>
      <rPr>
        <sz val="12"/>
        <rFont val="Arial Regular"/>
        <charset val="134"/>
      </rPr>
      <t xml:space="preserve">9.1-22.3.1 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</si>
  <si>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3</t>
    </r>
    <r>
      <rPr>
        <sz val="12"/>
        <rFont val="方正书宋_GBK"/>
        <charset val="134"/>
      </rPr>
      <t>个月</t>
    </r>
  </si>
  <si>
    <t>姬伟超 微信</t>
  </si>
  <si>
    <r>
      <rPr>
        <sz val="12"/>
        <rFont val="方正书宋_GBK"/>
        <charset val="134"/>
      </rPr>
      <t>罗湘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  <r>
      <rPr>
        <sz val="12"/>
        <rFont val="Arial Regular"/>
        <charset val="134"/>
      </rPr>
      <t xml:space="preserve"> </t>
    </r>
  </si>
  <si>
    <r>
      <rPr>
        <sz val="12"/>
        <rFont val="方正书宋_GBK"/>
        <charset val="134"/>
      </rPr>
      <t>众美的供暖费</t>
    </r>
    <r>
      <rPr>
        <sz val="12"/>
        <rFont val="Arial Regular"/>
        <charset val="134"/>
      </rPr>
      <t xml:space="preserve"> 43</t>
    </r>
    <r>
      <rPr>
        <sz val="12"/>
        <rFont val="方正书宋_GBK"/>
        <charset val="134"/>
      </rPr>
      <t>元每平米</t>
    </r>
  </si>
  <si>
    <t xml:space="preserve">微信生活缴费 编号 159013000382 </t>
  </si>
  <si>
    <r>
      <rPr>
        <sz val="12"/>
        <rFont val="方正书宋_GBK"/>
        <charset val="134"/>
      </rPr>
      <t>中介破产少收</t>
    </r>
    <r>
      <rPr>
        <sz val="12"/>
        <rFont val="Arial Regular"/>
        <charset val="134"/>
      </rPr>
      <t>1000</t>
    </r>
    <r>
      <rPr>
        <sz val="12"/>
        <rFont val="方正书宋_GBK"/>
        <charset val="134"/>
      </rPr>
      <t>元</t>
    </r>
  </si>
  <si>
    <r>
      <rPr>
        <sz val="12"/>
        <rFont val="方正书宋_GBK"/>
        <charset val="134"/>
      </rPr>
      <t>有一个月的免租期</t>
    </r>
    <r>
      <rPr>
        <sz val="12"/>
        <rFont val="Arial Regular"/>
        <charset val="134"/>
      </rPr>
      <t>900</t>
    </r>
    <r>
      <rPr>
        <sz val="12"/>
        <rFont val="方正书宋_GBK"/>
        <charset val="134"/>
      </rPr>
      <t xml:space="preserve">元。租客电话16630695895，他租的1050. 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</si>
  <si>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2021.12-2021.1</t>
    </r>
  </si>
  <si>
    <t>于紫阳</t>
  </si>
  <si>
    <t xml:space="preserve">与悦家解约，然后直接跟用户于先生签合同，月付，押金实付950元，合同期一年, 161元每季度的物业费 </t>
  </si>
  <si>
    <t>廊坊幸福朗园 物业费2022年</t>
  </si>
  <si>
    <r>
      <rPr>
        <sz val="12"/>
        <rFont val="方正书宋_GBK"/>
        <charset val="134"/>
      </rPr>
      <t>幸福城物业</t>
    </r>
    <r>
      <rPr>
        <sz val="12"/>
        <rFont val="Arial Regular"/>
        <charset val="134"/>
      </rPr>
      <t xml:space="preserve"> </t>
    </r>
    <r>
      <rPr>
        <sz val="12"/>
        <rFont val="方正书宋_GBK"/>
        <charset val="134"/>
      </rPr>
      <t>微信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</si>
  <si>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2021.1.15-2021.2.15</t>
    </r>
  </si>
  <si>
    <r>
      <rPr>
        <sz val="12"/>
        <rFont val="方正书宋_GBK"/>
        <charset val="134"/>
      </rPr>
      <t>廊坊幸福朗园房租</t>
    </r>
    <r>
      <rPr>
        <sz val="12"/>
        <rFont val="Arial Regular"/>
        <charset val="134"/>
      </rPr>
      <t>2021.2.15-2021.2.15</t>
    </r>
  </si>
  <si>
    <t>众美MIMO房租2022.3.1-9.1</t>
  </si>
  <si>
    <t xml:space="preserve">四姨和二姨利息支付记录 </t>
  </si>
  <si>
    <t xml:space="preserve">利息 四姨借款10万 </t>
  </si>
  <si>
    <t>马彦生工商银行  0200 2069 0100 4642 774</t>
  </si>
  <si>
    <t xml:space="preserve">年利息为6%  </t>
  </si>
  <si>
    <r>
      <rPr>
        <sz val="11"/>
        <rFont val="苹方-简"/>
        <charset val="134"/>
      </rPr>
      <t xml:space="preserve">出借 </t>
    </r>
    <r>
      <rPr>
        <sz val="11"/>
        <rFont val="苹方-简"/>
        <charset val="134"/>
      </rPr>
      <t>借款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华悦</t>
    </r>
    <r>
      <rPr>
        <sz val="11"/>
        <rFont val="苹方-简"/>
        <charset val="134"/>
      </rPr>
      <t>-</t>
    </r>
    <r>
      <rPr>
        <sz val="11"/>
        <rFont val="苹方-简"/>
        <charset val="134"/>
      </rPr>
      <t>金凯</t>
    </r>
    <r>
      <rPr>
        <sz val="11"/>
        <rFont val="苹方-简"/>
        <charset val="134"/>
      </rPr>
      <t xml:space="preserve"> </t>
    </r>
  </si>
  <si>
    <r>
      <rPr>
        <sz val="11"/>
        <rFont val="苹方-简"/>
        <charset val="134"/>
      </rPr>
      <t xml:space="preserve">金凯建材 </t>
    </r>
    <r>
      <rPr>
        <sz val="11"/>
        <rFont val="苹方-简"/>
        <charset val="134"/>
      </rPr>
      <t>（王卫国</t>
    </r>
    <r>
      <rPr>
        <sz val="11"/>
        <rFont val="苹方-简"/>
        <charset val="134"/>
      </rPr>
      <t xml:space="preserve"> </t>
    </r>
    <r>
      <rPr>
        <sz val="11"/>
        <rFont val="苹方-简"/>
        <charset val="134"/>
      </rPr>
      <t>惠民银行</t>
    </r>
    <r>
      <rPr>
        <sz val="11"/>
        <rFont val="苹方-简"/>
        <charset val="134"/>
      </rPr>
      <t>5357</t>
    </r>
    <r>
      <rPr>
        <sz val="11"/>
        <rFont val="苹方-简"/>
        <charset val="134"/>
      </rPr>
      <t>）</t>
    </r>
  </si>
  <si>
    <t xml:space="preserve">年利息为12%  </t>
  </si>
  <si>
    <t>王勇借给金凯建材</t>
  </si>
  <si>
    <t>2019年提成延迟发放改为借款</t>
  </si>
  <si>
    <t xml:space="preserve">王勇收到提成还款 </t>
  </si>
  <si>
    <t>金凯建材-光大银行</t>
  </si>
  <si>
    <t>应为 3288，下周付</t>
  </si>
  <si>
    <t xml:space="preserve">借款 从王忠堂 </t>
  </si>
  <si>
    <t>王忠堂</t>
  </si>
  <si>
    <t>用于置换房贷，利息4.2%，半年结息一次。</t>
  </si>
  <si>
    <t>2020年提成延迟发放改为借款</t>
  </si>
  <si>
    <t xml:space="preserve">付利息  借款 从王忠堂 </t>
  </si>
  <si>
    <t>应付利息 40+51.5万部分</t>
  </si>
  <si>
    <t xml:space="preserve">按8月30日计息  </t>
  </si>
  <si>
    <t xml:space="preserve">王勇收到提成 </t>
  </si>
  <si>
    <t>金凯建材-农行</t>
  </si>
  <si>
    <t>金凯建材 -马燕莉</t>
  </si>
  <si>
    <t>利息到11月30日</t>
  </si>
  <si>
    <t>二姨和四姨的借款都还清</t>
  </si>
  <si>
    <t>四姨借款</t>
  </si>
  <si>
    <t>借款日</t>
  </si>
  <si>
    <t>起息日</t>
  </si>
  <si>
    <t>今天</t>
  </si>
  <si>
    <t>天数</t>
  </si>
  <si>
    <t>本金</t>
  </si>
  <si>
    <t>利率</t>
  </si>
  <si>
    <t>利息</t>
  </si>
  <si>
    <t>按365天计算</t>
  </si>
  <si>
    <t>利息计算</t>
  </si>
  <si>
    <t>收到的还款</t>
  </si>
  <si>
    <t>本金结余</t>
  </si>
  <si>
    <t>计息天数</t>
  </si>
  <si>
    <t>应付利息</t>
  </si>
  <si>
    <t>每年起息日</t>
  </si>
  <si>
    <t>转付 X3644  埃及Goma 无锡Cubic Eric Linda</t>
  </si>
  <si>
    <t>无锡 Wuxi Cube Textile Technology Co.,Ltd  广发-交行</t>
  </si>
  <si>
    <t xml:space="preserve">佣金扣$1653 已齐 账上多$82  </t>
  </si>
  <si>
    <t>收汇 X3763 埃及Goma  百叶窗配件Frank</t>
  </si>
  <si>
    <t xml:space="preserve">埃及 Goma （OTTIMIZZATA   东亚） </t>
  </si>
  <si>
    <t>采购 X3763 埃及Goma  百叶窗配件Frank</t>
  </si>
  <si>
    <t xml:space="preserve">绍兴胜帘窗饰有限公司  SHAOXING SHENGLIAN WINDOW DECORATION CO., LTD   2003003652000032   Bank of Shaoxing  </t>
  </si>
  <si>
    <t>从3644-1借用USD70 账上剩余12</t>
  </si>
  <si>
    <t>收汇  X3763 埃及Goma 百叶窗配件Frank</t>
  </si>
  <si>
    <t>埃及 Goma  Decorama 广发</t>
  </si>
  <si>
    <t>收汇 X3747  埃及Goma   Rachel 胡启平</t>
  </si>
  <si>
    <t>从USD13925</t>
  </si>
  <si>
    <t>手续费12.8 扣佣金225+200认证费 后账上231+12=243</t>
  </si>
  <si>
    <t>采购 X3747 埃及Goma Rachel 胡启平</t>
  </si>
  <si>
    <t>盐城 YANCHENG SHINING WINDOWARE CO., LTD. 一达通美元</t>
  </si>
  <si>
    <t>手续费12.8</t>
  </si>
  <si>
    <t xml:space="preserve">收汇 X3747 埃及Goma ALFORSAN ALHADETHA  </t>
  </si>
  <si>
    <t>埃及Goma ALFORSAN ALHADETHA 东亚</t>
  </si>
  <si>
    <t xml:space="preserve">USD64 from X3763 扣账上243-64=179 </t>
  </si>
  <si>
    <t>收汇 X3644  埃及Goma  Linda</t>
  </si>
  <si>
    <t xml:space="preserve">埃及 Goma （BWASL  东亚） </t>
  </si>
  <si>
    <t>从 USD19936</t>
  </si>
  <si>
    <t>收汇 D3798  埃及Goma   Lu Ding</t>
  </si>
  <si>
    <t>采购 X3644  埃及Goma 无锡Cubic Eric Linda</t>
  </si>
  <si>
    <t>无锡 Wuxi Cube Textile Technology Co.,Ltd  东亚-交行</t>
  </si>
  <si>
    <t xml:space="preserve">从账上扣179-32=147 </t>
  </si>
  <si>
    <t>采购 D3798 埃及 GOMA  绍兴 DingLu</t>
  </si>
  <si>
    <t>绍兴联登 Shaoxing LianDeng Textile Co.,Ltd   19514414040030068  Agriculture Bank of China,Head Office SHAOXING KEQIAO Branch</t>
  </si>
  <si>
    <t>从账上扣147-32=115</t>
  </si>
  <si>
    <t>收汇 X3644-2 埃及Goma  Linda 无锡Eric</t>
  </si>
  <si>
    <t xml:space="preserve">埃及Goma (BOASL ALZEM FOR TRADING EST  东亚）  </t>
  </si>
  <si>
    <t>转付 X3644-2 埃及Goma  Linda 无锡Eric</t>
  </si>
  <si>
    <t>手续费12.8$</t>
  </si>
  <si>
    <t>埃及大使馆认证费 X3258  Goma</t>
  </si>
  <si>
    <t>于先生认证（尤光照）</t>
  </si>
  <si>
    <t xml:space="preserve">收汇 X3644 埃及GOMA  ALFORSAN ALHADETHA  </t>
  </si>
  <si>
    <t>从 USD14936</t>
  </si>
  <si>
    <t xml:space="preserve">收汇 X3747 埃及GOMA  ALFORSAN ALHADETHA  </t>
  </si>
  <si>
    <t xml:space="preserve">采购 X3747 埃及 Goma （Rachel 宁波胡启平） </t>
  </si>
  <si>
    <t>采购 X3644-2 埃及 Goma Linda无锡 Cube Eric</t>
  </si>
  <si>
    <t>收汇 X3747 埃及 Goma  DECORAMA ASSEM汇入美元</t>
  </si>
  <si>
    <t>埃及 Goma  Decorama 广发 OSA</t>
  </si>
  <si>
    <t xml:space="preserve">应收1100佣金，本单扣967USD  其他从账上扣115-133=-18 </t>
  </si>
  <si>
    <t>盐城 YANCHENG SHINING WINDOWARE CO., LTD. 一达通美元 从广发OSA</t>
  </si>
  <si>
    <t>埃及Goma Decorama  广发 NRA</t>
  </si>
  <si>
    <t xml:space="preserve">  留$2000给Linda作尾货和新订单定金, 扣1963的佣金，账上剩318  广发付款手续费USD73 </t>
  </si>
  <si>
    <t xml:space="preserve">收汇 D3798 埃及 Goma   Lu Ding  绍兴联登 </t>
  </si>
  <si>
    <t xml:space="preserve">埃及Goma (ABEER IBRAHIM Y HAKMAI    东亚）  </t>
  </si>
  <si>
    <t xml:space="preserve">转付 D3798 埃及Goma Lu Ding  绍兴联登 </t>
  </si>
  <si>
    <t>手续费 13USD</t>
  </si>
  <si>
    <t>认证费用  X3644-2  埃及Goma</t>
  </si>
  <si>
    <t xml:space="preserve">张翠锦 中国银行  </t>
  </si>
  <si>
    <t>收汇 D3888 埃及 Goma 无锡Linda Eric</t>
  </si>
  <si>
    <t xml:space="preserve">埃及 Goma  Decorama 东亚 （Abeer Ibrahim )   </t>
  </si>
  <si>
    <t xml:space="preserve">从 USD20936 </t>
  </si>
  <si>
    <t xml:space="preserve">收汇 D3798 埃及Goma Lu Ding  绍兴联登 </t>
  </si>
  <si>
    <t>差额扣账上254-32=$222</t>
  </si>
  <si>
    <t>转付  D3888 埃及 Goma 无锡Linda Eric</t>
  </si>
  <si>
    <t xml:space="preserve">账上扣差额：222-32=$190 </t>
  </si>
  <si>
    <t xml:space="preserve">收汇 D3798 埃及 Goma  Lu Ding  绍兴联登 </t>
  </si>
  <si>
    <t xml:space="preserve">埃及 Goma  Decorama 东亚 （Hams Almsaa )   </t>
  </si>
  <si>
    <t>从 USD21936</t>
  </si>
  <si>
    <t xml:space="preserve">收汇 D3798 埃及 Goma  佣金 Lu Ding  绍兴联登 </t>
  </si>
  <si>
    <t xml:space="preserve">从 USD21936  扣1500佣金 </t>
  </si>
  <si>
    <t>收汇 D3901 埃及 Goma  Rachel 宁波胡启平 定金</t>
  </si>
  <si>
    <t>采购 D3901 埃及 Goma  Rachel 宁波胡启平 定金</t>
  </si>
  <si>
    <t>盐城 YANCHENG SHINING WINDOWARE CO., LTD.  尤峰  6217001320000372693   建行盐城分行 (走的个人卡）</t>
  </si>
  <si>
    <t>账上扣差额：190-32=$158</t>
  </si>
  <si>
    <t>收汇 D3888 埃及 Goma  无锡Linda Eric</t>
  </si>
  <si>
    <t xml:space="preserve">埃及 Goma  Decorama 东亚 （Tyaher )   </t>
  </si>
  <si>
    <t>从美元 USD25436</t>
  </si>
  <si>
    <t xml:space="preserve">收汇 D3913 埃及 Goma 西大门 </t>
  </si>
  <si>
    <t>收汇 D3798 埃及 Goma 绍兴联登 HelloDL</t>
  </si>
  <si>
    <t>转付 D3888 埃及  Goma 无锡Linda Eric</t>
  </si>
  <si>
    <t>账上扣差额：158-32=$126</t>
  </si>
  <si>
    <t xml:space="preserve">采购 D3913 埃及 Goma 西大门   </t>
  </si>
  <si>
    <t xml:space="preserve">浙江西大门新材料股份有限公司 中国银行绍兴越城支行 370158355229 </t>
  </si>
  <si>
    <t xml:space="preserve">收汇  D3798 埃及 Goma  Lu Ding  绍兴联登 </t>
  </si>
  <si>
    <t>埃及 Goma  Decorama 广发 NRA</t>
  </si>
  <si>
    <t xml:space="preserve">采购 D3798 埃及 Goma  Lu Ding  绍兴联登 </t>
  </si>
  <si>
    <t>绍兴联登 Shaoxing LianDeng Textile Co.,Ltd   19514414040030068  Agriculture Bank of China,Head Office SHAOXING KEQIAO Branch  从东亚</t>
  </si>
  <si>
    <t>账上扣差额：126-100=$26</t>
  </si>
  <si>
    <t>收汇 D3888 埃及Goma 无锡Linda Eric</t>
  </si>
  <si>
    <t xml:space="preserve">埃及 Goma  Decorama 东亚 （hbaib najran services est     )   </t>
  </si>
  <si>
    <t>采购 D3888 埃及Goma 无锡Linda Eric</t>
  </si>
  <si>
    <t xml:space="preserve">认证 D3798 埃及 Goma  Lu Ding  绍兴联登 </t>
  </si>
  <si>
    <t>深圳明辉达  张翠锦  中国银行:6013 8220 0054 4978 250</t>
  </si>
  <si>
    <t>采购 D3951 埃及Goma 富士 付先生 垫付</t>
  </si>
  <si>
    <t>绍兴富士 zhejiang Shaoxing Fushi Decoration Material Co. Ltd.  中行</t>
  </si>
  <si>
    <t>手续费12USD</t>
  </si>
  <si>
    <t>收汇  D3888-1 埃及Goma  Linda Eric</t>
  </si>
  <si>
    <t xml:space="preserve">从USD56647 银行扣费90USD </t>
  </si>
  <si>
    <t xml:space="preserve">收汇 D3913 埃及Goma 西大门  柳经理 </t>
  </si>
  <si>
    <t>从USD56647</t>
  </si>
  <si>
    <t>收汇 D3888-1 埃及Goma 佣金 Linda Eric</t>
  </si>
  <si>
    <t xml:space="preserve">从USD56647 佣金1647已扣 </t>
  </si>
  <si>
    <t>采购  D3888-1 埃及Goma  Linda  Eric</t>
  </si>
  <si>
    <t xml:space="preserve">名义$35000，扣手续费60 </t>
  </si>
  <si>
    <t>收汇 D3901 埃及Goma  遮阳布 Rachel 盐城霞林窗饰</t>
  </si>
  <si>
    <t xml:space="preserve">埃及 Goma  Decorama 东亚 （Rwabi Almajd Est  )   </t>
  </si>
  <si>
    <t>货款$61400</t>
  </si>
  <si>
    <t>采购 D3901 埃及Goma  遮阳布 Rachel 盐城霞林窗饰</t>
  </si>
  <si>
    <t>盐城 YANCHENG SHINING WINDOWARE CO., LTD. 一达通美元 从广发NRA</t>
  </si>
  <si>
    <t>收汇 D3951 埃及Goma 绍兴富士</t>
  </si>
  <si>
    <t>埃及 Decorama （Tianjin Hero广发）</t>
  </si>
  <si>
    <t>货款$28946</t>
  </si>
  <si>
    <t>收汇 D3913 埃及Goma 西大门  柳经理</t>
  </si>
  <si>
    <t>全部货款大概 55439</t>
  </si>
  <si>
    <t>转付 D3951 埃及Goma 绍兴富士</t>
  </si>
  <si>
    <t>绍兴富士 zhejiang Shaoxing Fushi Decoration Material Co. Ltd.  中行 从广发</t>
  </si>
  <si>
    <t>货款$28946  加手续费38</t>
  </si>
  <si>
    <t>埃及 Goma  Decorama 从linda Eric转过来人民币到光大</t>
  </si>
  <si>
    <t>采购 D3913 埃及Goma 西大门  柳经理</t>
  </si>
  <si>
    <t>货款$55439, 人民币403348</t>
  </si>
  <si>
    <t>认证费 D3901   埃及Goma</t>
  </si>
  <si>
    <t>认证费  D3951+D3913  埃及Goma</t>
  </si>
  <si>
    <t>收汇 D3901 埃及Goma Rachel盐城   DECORAMA ASSEM</t>
  </si>
  <si>
    <t>从 USD22910 货款61400 佣金未扣</t>
  </si>
  <si>
    <t>从USD22910 货款61400$</t>
  </si>
  <si>
    <t>转收 D3951 埃及Goma 绍兴富士</t>
  </si>
  <si>
    <t>从D3913</t>
  </si>
  <si>
    <t>货款$28946齐佣金未扣</t>
  </si>
  <si>
    <t xml:space="preserve">转出 D3913 埃及Goma 西大门 </t>
  </si>
  <si>
    <t>到D3951</t>
  </si>
  <si>
    <t>佣金 D3901 埃及Goma  遮阳布 Rachel 盐城霞林窗饰</t>
  </si>
  <si>
    <t>佣金1228 从USD1278</t>
  </si>
  <si>
    <t xml:space="preserve">佣金 D3913 埃及Goma 西大门 </t>
  </si>
  <si>
    <t>佣金1108 从USD1278</t>
  </si>
  <si>
    <t>拖车费分担 D3951-D3913 埃及Goma</t>
  </si>
  <si>
    <t xml:space="preserve">陈建 6214 8006 0200 1883 186  浙江泰隆商业银行宁波分行 </t>
  </si>
  <si>
    <t>港杂费 D3951+D3913 埃及Goma</t>
  </si>
  <si>
    <t>深圳市华海通运国际货运代理有限公司 中国建设银行深圳东门支行 44250100002500000322 (RMB) 华悦</t>
  </si>
  <si>
    <t>手续费30</t>
  </si>
  <si>
    <t>收入 D3919 退税埃及Goma   西大门</t>
  </si>
  <si>
    <t>国家税务局 -华悦建行公户</t>
  </si>
  <si>
    <t>收汇 D4031 埃及Goma 无锡Eric</t>
  </si>
  <si>
    <t>从 19546客户付的2万，但是到的是港币，有汇率损失</t>
  </si>
  <si>
    <t>收汇 D4042 埃及Goma 绍兴富士</t>
  </si>
  <si>
    <t>采购 D4031 埃及Goma 无锡Cube Eric Linda</t>
  </si>
  <si>
    <t>采购 D4042 埃及Goma 绍兴富士</t>
  </si>
  <si>
    <t>埃及 Goma Decorama for industry 广发NRA</t>
  </si>
  <si>
    <t xml:space="preserve">埃及Goma HANEEN EST 东亚 </t>
  </si>
  <si>
    <t xml:space="preserve">从USD14651实际收到是港币113840HKD </t>
  </si>
  <si>
    <t>收汇 D4042 Goma 绍兴富士</t>
  </si>
  <si>
    <t>采购 埃及 D4042 Goma 绍兴富士</t>
  </si>
  <si>
    <t>绍兴富士 zhejiang Shaoxing Fushi Decoration Material Co. Ltd.  中行8700 3650 7508 093 001  从广发</t>
  </si>
  <si>
    <t>货款28505.49</t>
  </si>
  <si>
    <t>佣金 570 未收  从4031收取</t>
  </si>
  <si>
    <t>收汇 埃及 D4031 埃及Goma 无锡Eric</t>
  </si>
  <si>
    <t>埃及 Goma  Decorama Industry 广发 NRA</t>
  </si>
  <si>
    <t>埃及 Goma  Decorama Assem 广发 NRA</t>
  </si>
  <si>
    <t>采购 D4031 埃及Goma 无锡Eric</t>
  </si>
  <si>
    <t>无锡 Wuxi Cube Textile Technology Co.,Ltd -交行 322000656141000000303  广发</t>
  </si>
  <si>
    <t xml:space="preserve">账上富余1284.00 </t>
  </si>
  <si>
    <t>收汇 D4031 埃及 Goma 无锡Eric</t>
  </si>
  <si>
    <t xml:space="preserve">埃及 Goma  Decorama 东亚 （MAHA ALOTABI )   </t>
  </si>
  <si>
    <t>HKD189946 转成美元 损失570USD</t>
  </si>
  <si>
    <t>扣2020年底少付佣金1200和D4031佣金1703 D4042佣金570  Hero账上清零</t>
  </si>
  <si>
    <t>Date</t>
  </si>
  <si>
    <t xml:space="preserve">Item </t>
  </si>
  <si>
    <t>Counter Part</t>
  </si>
  <si>
    <t>Pay Out   USD</t>
  </si>
  <si>
    <t>Receive In   USD</t>
  </si>
  <si>
    <t xml:space="preserve">Remark </t>
  </si>
  <si>
    <t xml:space="preserve">Origin </t>
  </si>
  <si>
    <t>支出 RMB</t>
  </si>
  <si>
    <t>收入 RMB</t>
  </si>
  <si>
    <t>认证费 D4042 绍兴富士 Goma</t>
  </si>
  <si>
    <t>认证费 D4031 Wuxi Eric  Goma</t>
  </si>
  <si>
    <t xml:space="preserve">Credit In   D4094 Goma  Rachel Yancheng霞林 </t>
  </si>
  <si>
    <t xml:space="preserve"> Goma  Decorama East Asia Bank （First Whale Co. Ltd.     )   </t>
  </si>
  <si>
    <t xml:space="preserve">FromUSD36857 287195 HKD </t>
  </si>
  <si>
    <t xml:space="preserve">Credit In   D4099 Goma  Eric Wuxi 立方 </t>
  </si>
  <si>
    <t xml:space="preserve">Pay  D4094 Goma  Rachel Yancheng霞林 </t>
  </si>
  <si>
    <t>Yancheng YANCHENG SHINING WINDOWARE CO., LTD. 中行美元 5092 6041 4016  FromEast Asia Bank</t>
  </si>
  <si>
    <t xml:space="preserve">Pay  D4099 Goma  Eric Wuxi 立方 </t>
  </si>
  <si>
    <t>Wuxi  Wuxi Cube Textile Technology Co.,Ltd  East Asia Bank-交行 322000656141000000303</t>
  </si>
  <si>
    <t xml:space="preserve"> Goma DECORAMA FOR INDUSTRY CO Guangfa BankNRA</t>
  </si>
  <si>
    <t>Wuxi  Wuxi Cube Textile Technology Co.,Ltd  Guangfa Bank-交行 322000656141000000303</t>
  </si>
  <si>
    <t>认证费用 D4099  Goma Eric</t>
  </si>
  <si>
    <r>
      <rPr>
        <sz val="11"/>
        <rFont val="PingFang SC Regular"/>
        <charset val="134"/>
      </rPr>
      <t>深圳明辉达</t>
    </r>
    <r>
      <rPr>
        <sz val="10"/>
        <rFont val="PingFang SC Regular"/>
        <charset val="134"/>
      </rPr>
      <t xml:space="preserve">  张翠锦  中国银行:6013 8220 0054 4978 250  民生</t>
    </r>
  </si>
  <si>
    <t>Invoice  93488 USD</t>
  </si>
  <si>
    <t xml:space="preserve">Commission D4099  Eric Wuxi </t>
  </si>
  <si>
    <t>21.10.29.</t>
  </si>
  <si>
    <t xml:space="preserve">保险费  D4099 Goma  Eric Wuxi 立方 </t>
  </si>
  <si>
    <t>深圳市华海通运国际货运代理有限公司 开户银行:交通银行深圳八卦岭支行 人民币账号: 443066168013002551587  私对公</t>
  </si>
  <si>
    <t xml:space="preserve">Rec with East Asia Bank </t>
  </si>
  <si>
    <t xml:space="preserve">Mohamed Alqedsi Est </t>
  </si>
  <si>
    <t>141512 HKD</t>
  </si>
  <si>
    <t xml:space="preserve">Pay  D4099 Goma  Rachel Yancheng霞林 </t>
  </si>
  <si>
    <t>Wuxi  Wuxi Cube Textile Technology Co.,Ltd  花旗-交行 322000656141000000303</t>
  </si>
  <si>
    <t>Credit In  D4094  Goma</t>
  </si>
  <si>
    <t xml:space="preserve"> Goma Decorama  Chouzhou Bank</t>
  </si>
  <si>
    <t xml:space="preserve"> Goma Decorama  East Asia Bank银行</t>
  </si>
  <si>
    <t>Pay D4094  Goma</t>
  </si>
  <si>
    <t xml:space="preserve">Credit In  D4094 Goma Rachel </t>
  </si>
  <si>
    <t>Goma to East Asia BankJoy</t>
  </si>
  <si>
    <t xml:space="preserve">Pay D4094 Goma Rachel </t>
  </si>
  <si>
    <t>Invoice $57500USD  客户说D4094盐城同意实际发票55500USD  Rachel说是57500  汇率 6.36</t>
  </si>
  <si>
    <t>产地证 D4094 Goma</t>
  </si>
  <si>
    <t xml:space="preserve">Credit In  D4209   Goma </t>
  </si>
  <si>
    <t>Goma CO ABRAJ ALALM LETJA CITIBANK</t>
  </si>
  <si>
    <t>From USD19970</t>
  </si>
  <si>
    <t>Credit In  D4199  Goma  Wuxi Eric   D41871</t>
  </si>
  <si>
    <t>Pay D4199  Goma  Wuxi Eric   D41871</t>
  </si>
  <si>
    <t xml:space="preserve">D4094 Second Submit to CargoX </t>
  </si>
  <si>
    <t xml:space="preserve">Credit In  D4187   Goma  金额待分配 </t>
  </si>
  <si>
    <t>From19970</t>
  </si>
  <si>
    <t>Credit In  D4209 Goma Yancheng</t>
  </si>
  <si>
    <t>Pay D4209 Goma  YanchengRachel</t>
  </si>
  <si>
    <t>Yancheng YANCHENG SHINING WINDOWARE CO., LTD. 中行美元 5092 6041 4016  From花旗Xtransfer</t>
  </si>
  <si>
    <t>Pay D4187  Goma Shaoxing Liandeng</t>
  </si>
  <si>
    <t xml:space="preserve">Shaoxing Liandeng Textile Shaoxing Liandeng Textile Co. Ltd   Agricultural Bank of China,Head Office SHAOXING KEQIAO Branch 19514414040030068  花旗 Xtransfer </t>
  </si>
  <si>
    <t xml:space="preserve">Credit In  D4199 Goma   </t>
  </si>
  <si>
    <t xml:space="preserve">Credit In  D4199   Goma  </t>
  </si>
  <si>
    <t>Goma EST BASIM CITIBANK</t>
  </si>
  <si>
    <t>Pay D4199  Goma  Wuxi Eric   D4199</t>
  </si>
  <si>
    <t>Credit In  D4209 Goma  Wuxi Cube</t>
  </si>
  <si>
    <t xml:space="preserve"> Goma Decorama  Guangfa BankNRA</t>
  </si>
  <si>
    <t>From USD50943</t>
  </si>
  <si>
    <t xml:space="preserve">Credit In  D4199  Goma  Wuxi Eric </t>
  </si>
  <si>
    <t>Credit In   D4209    Goma   Rachel</t>
  </si>
  <si>
    <t>Credit In   D4199 Goma  Wuxi Eric</t>
  </si>
  <si>
    <t xml:space="preserve">Pay D4199  Goma  Wuxi Eric </t>
  </si>
  <si>
    <t>Invoice $76517USD  工厂同意放单</t>
  </si>
  <si>
    <t>Pay D4209 Goma  Yancheng Rachel</t>
  </si>
  <si>
    <t>Yancheng YANCHENG SHINING WINDOWARE CO., LTD. 中行 5092 6041 4016  FromGuangfa Bank</t>
  </si>
  <si>
    <t>产地证 D4199 Goma</t>
  </si>
  <si>
    <t>Pay D4199 Goma  Wuxi Eric</t>
  </si>
  <si>
    <t>from USD10000</t>
  </si>
  <si>
    <t>Pay D4238 Goma  Wuxi Eric</t>
  </si>
  <si>
    <t xml:space="preserve">Commission D4199 Wuxi Eric </t>
  </si>
  <si>
    <t>Invoice $76517</t>
  </si>
  <si>
    <t xml:space="preserve">Commission D4094 Rachel Shinnig </t>
  </si>
  <si>
    <t>Invoice：$57500</t>
  </si>
  <si>
    <t>Pay  D4209 Goma  Yancheng Rachel</t>
  </si>
  <si>
    <t>YANCHENG SHINING WINDOWARE CO., LTD. 中行美元 5092 6041 4016  从 Xtransfer</t>
  </si>
  <si>
    <t xml:space="preserve">Total Balance </t>
  </si>
  <si>
    <t xml:space="preserve">Invoice # </t>
  </si>
  <si>
    <t xml:space="preserve">Factory </t>
  </si>
  <si>
    <t xml:space="preserve">Invoice Amount </t>
  </si>
  <si>
    <t xml:space="preserve">Payment to Factory </t>
  </si>
  <si>
    <t>ETD</t>
  </si>
  <si>
    <t>ETA</t>
  </si>
  <si>
    <t>D4094</t>
  </si>
  <si>
    <t xml:space="preserve">Rachel Shining </t>
  </si>
  <si>
    <t>D4099</t>
  </si>
  <si>
    <t xml:space="preserve">Eric Wuxi Cube </t>
  </si>
  <si>
    <t xml:space="preserve">All Done </t>
  </si>
  <si>
    <t xml:space="preserve">D4199 </t>
  </si>
  <si>
    <r>
      <rPr>
        <sz val="12"/>
        <color rgb="FFFF0000"/>
        <rFont val="PingFang SC Regular"/>
        <charset val="134"/>
      </rPr>
      <t>Red</t>
    </r>
    <r>
      <rPr>
        <sz val="12"/>
        <color theme="1"/>
        <rFont val="PingFang SC Regular"/>
        <charset val="134"/>
      </rPr>
      <t xml:space="preserve">:  means not yet paid  </t>
    </r>
  </si>
</sst>
</file>

<file path=xl/styles.xml><?xml version="1.0" encoding="utf-8"?>
<styleSheet xmlns="http://schemas.openxmlformats.org/spreadsheetml/2006/main">
  <numFmts count="12">
    <numFmt numFmtId="176" formatCode="&quot;CA$&quot;###0.00"/>
    <numFmt numFmtId="6" formatCode="&quot;￥&quot;#,##0;[Red]&quot;￥&quot;\-#,##0"/>
    <numFmt numFmtId="177" formatCode="0.00_ "/>
    <numFmt numFmtId="178" formatCode="yyyy/m/d;@"/>
    <numFmt numFmtId="179" formatCode="&quot;USD &quot;#,##0.00"/>
    <numFmt numFmtId="180" formatCode="&quot;USD&quot;###0.00"/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1" formatCode="0_ "/>
    <numFmt numFmtId="43" formatCode="_ * #,##0.00_ ;_ * \-#,##0.00_ ;_ * &quot;-&quot;??_ ;_ @_ "/>
    <numFmt numFmtId="41" formatCode="_ * #,##0_ ;_ * \-#,##0_ ;_ * &quot;-&quot;_ ;_ @_ "/>
  </numFmts>
  <fonts count="57">
    <font>
      <sz val="12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name val="PingFang SC Regular"/>
      <charset val="134"/>
    </font>
    <font>
      <sz val="14"/>
      <color theme="1"/>
      <name val="PingFang SC Regular"/>
      <charset val="134"/>
    </font>
    <font>
      <b/>
      <sz val="12"/>
      <color theme="1"/>
      <name val="PingFang SC Regular"/>
      <charset val="134"/>
    </font>
    <font>
      <sz val="11"/>
      <color indexed="12"/>
      <name val="PingFang SC Regular"/>
      <charset val="134"/>
    </font>
    <font>
      <sz val="10"/>
      <name val="PingFang SC Regular"/>
      <charset val="134"/>
    </font>
    <font>
      <sz val="12"/>
      <name val="PingFang SC Regular"/>
      <charset val="134"/>
    </font>
    <font>
      <sz val="11"/>
      <color theme="0" tint="-0.0499893185216834"/>
      <name val="PingFang SC Regular"/>
      <charset val="134"/>
    </font>
    <font>
      <sz val="11"/>
      <color theme="0"/>
      <name val="PingFang SC Regular"/>
      <charset val="134"/>
    </font>
    <font>
      <b/>
      <sz val="11"/>
      <name val="PingFang SC Regular"/>
      <charset val="134"/>
    </font>
    <font>
      <sz val="12"/>
      <color rgb="FFC00000"/>
      <name val="PingFang SC Regular"/>
      <charset val="134"/>
    </font>
    <font>
      <sz val="11"/>
      <color rgb="FFFEAA32"/>
      <name val="PingFang SC Regular"/>
      <charset val="134"/>
    </font>
    <font>
      <sz val="11"/>
      <color rgb="FFFFC000"/>
      <name val="PingFang SC Regular"/>
      <charset val="134"/>
    </font>
    <font>
      <sz val="10"/>
      <color theme="1"/>
      <name val="PingFang SC Regular"/>
      <charset val="134"/>
    </font>
    <font>
      <sz val="11"/>
      <name val="苹方-简"/>
      <charset val="134"/>
    </font>
    <font>
      <b/>
      <sz val="14"/>
      <color theme="1"/>
      <name val="PingFang SC Regular"/>
      <charset val="134"/>
    </font>
    <font>
      <sz val="11"/>
      <color theme="0" tint="-0.35"/>
      <name val="PingFang SC Regular"/>
      <charset val="134"/>
    </font>
    <font>
      <b/>
      <sz val="12"/>
      <color theme="1"/>
      <name val="PingFang SC Semibold"/>
      <charset val="134"/>
    </font>
    <font>
      <sz val="12"/>
      <color rgb="FFFF0000"/>
      <name val="PingFang SC Regular"/>
      <charset val="134"/>
    </font>
    <font>
      <sz val="11"/>
      <color rgb="FFC00000"/>
      <name val="PingFang SC Regular"/>
      <charset val="134"/>
    </font>
    <font>
      <sz val="14"/>
      <color indexed="12"/>
      <name val="PingFang SC Regular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12"/>
      <name val="苹方-简"/>
      <charset val="134"/>
    </font>
    <font>
      <sz val="14"/>
      <color rgb="FFFFC000"/>
      <name val="方正书宋_GBK"/>
      <charset val="134"/>
    </font>
    <font>
      <sz val="12"/>
      <color theme="0"/>
      <name val="方正书宋_GBK"/>
      <charset val="134"/>
    </font>
    <font>
      <sz val="12"/>
      <name val="Arial Regular"/>
      <charset val="134"/>
    </font>
    <font>
      <sz val="12"/>
      <name val="方正书宋_GBK"/>
      <charset val="134"/>
    </font>
    <font>
      <sz val="11"/>
      <color theme="0" tint="-0.0499893185216834"/>
      <name val="苹方-简"/>
      <charset val="134"/>
    </font>
    <font>
      <sz val="11"/>
      <color rgb="FFFEAA32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rgb="FFFF0000"/>
      <name val="苹方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0"/>
      <name val="方正书宋_GBK"/>
      <charset val="134"/>
    </font>
    <font>
      <sz val="10"/>
      <name val="苹方-简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8" fillId="4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9" fillId="37" borderId="21" applyNumberFormat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8" fillId="29" borderId="21" applyNumberFormat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4" fillId="30" borderId="19" applyNumberFormat="0" applyAlignment="0" applyProtection="0">
      <alignment vertical="center"/>
    </xf>
    <xf numFmtId="0" fontId="43" fillId="29" borderId="18" applyNumberFormat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</cellStyleXfs>
  <cellXfs count="16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4" fillId="3" borderId="0" xfId="0" applyFont="1" applyFill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40" fontId="5" fillId="4" borderId="0" xfId="0" applyNumberFormat="1" applyFont="1" applyFill="1" applyBorder="1" applyAlignment="1" applyProtection="1">
      <alignment horizontal="center" vertical="center"/>
    </xf>
    <xf numFmtId="40" fontId="2" fillId="4" borderId="0" xfId="0" applyNumberFormat="1" applyFont="1" applyFill="1" applyBorder="1" applyAlignment="1" applyProtection="1">
      <alignment horizontal="center" vertical="center"/>
    </xf>
    <xf numFmtId="14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vertical="center"/>
      <protection locked="0"/>
    </xf>
    <xf numFmtId="17" fontId="2" fillId="0" borderId="0" xfId="0" applyNumberFormat="1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  <protection locked="0"/>
    </xf>
    <xf numFmtId="180" fontId="2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40" fontId="8" fillId="5" borderId="0" xfId="0" applyNumberFormat="1" applyFont="1" applyFill="1" applyBorder="1" applyAlignment="1" applyProtection="1">
      <alignment vertical="center"/>
    </xf>
    <xf numFmtId="40" fontId="8" fillId="5" borderId="0" xfId="0" applyNumberFormat="1" applyFont="1" applyFill="1" applyBorder="1" applyAlignment="1" applyProtection="1">
      <alignment horizontal="right" vertical="center"/>
    </xf>
    <xf numFmtId="40" fontId="5" fillId="4" borderId="0" xfId="0" applyNumberFormat="1" applyFont="1" applyFill="1" applyBorder="1" applyAlignment="1" applyProtection="1">
      <alignment horizontal="center" vertical="center"/>
      <protection locked="0"/>
    </xf>
    <xf numFmtId="14" fontId="2" fillId="2" borderId="0" xfId="0" applyNumberFormat="1" applyFont="1" applyFill="1" applyBorder="1" applyAlignment="1" applyProtection="1">
      <alignment horizontal="left" vertical="center"/>
      <protection locked="0"/>
    </xf>
    <xf numFmtId="58" fontId="2" fillId="2" borderId="0" xfId="0" applyNumberFormat="1" applyFont="1" applyFill="1" applyBorder="1" applyAlignment="1" applyProtection="1">
      <alignment vertical="center"/>
      <protection locked="0"/>
    </xf>
    <xf numFmtId="40" fontId="5" fillId="2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vertical="center"/>
      <protection locked="0"/>
    </xf>
    <xf numFmtId="40" fontId="5" fillId="0" borderId="0" xfId="0" applyNumberFormat="1" applyFont="1" applyFill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  <protection locked="0"/>
    </xf>
    <xf numFmtId="58" fontId="2" fillId="0" borderId="0" xfId="0" applyNumberFormat="1" applyFont="1" applyFill="1" applyBorder="1" applyAlignment="1" applyProtection="1">
      <alignment vertical="center" wrapText="1"/>
    </xf>
    <xf numFmtId="40" fontId="9" fillId="0" borderId="0" xfId="0" applyNumberFormat="1" applyFont="1" applyFill="1" applyBorder="1" applyAlignment="1" applyProtection="1">
      <alignment horizontal="right" vertical="center"/>
    </xf>
    <xf numFmtId="179" fontId="5" fillId="0" borderId="0" xfId="0" applyNumberFormat="1" applyFont="1" applyFill="1" applyBorder="1" applyAlignment="1" applyProtection="1">
      <alignment horizontal="center" vertical="center"/>
    </xf>
    <xf numFmtId="179" fontId="5" fillId="0" borderId="0" xfId="0" applyNumberFormat="1" applyFont="1" applyFill="1" applyAlignment="1" applyProtection="1">
      <alignment horizontal="center" vertical="center"/>
      <protection locked="0"/>
    </xf>
    <xf numFmtId="40" fontId="5" fillId="6" borderId="0" xfId="0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58" fontId="2" fillId="0" borderId="0" xfId="0" applyNumberFormat="1" applyFont="1" applyFill="1" applyAlignment="1" applyProtection="1">
      <alignment vertical="center" wrapText="1"/>
      <protection locked="0"/>
    </xf>
    <xf numFmtId="40" fontId="5" fillId="6" borderId="0" xfId="0" applyNumberFormat="1" applyFont="1" applyFill="1" applyBorder="1" applyAlignment="1" applyProtection="1">
      <alignment horizontal="center" vertical="center"/>
    </xf>
    <xf numFmtId="180" fontId="10" fillId="0" borderId="0" xfId="0" applyNumberFormat="1" applyFont="1" applyFill="1" applyBorder="1" applyAlignment="1" applyProtection="1">
      <alignment horizontal="left" vertical="center"/>
    </xf>
    <xf numFmtId="0" fontId="2" fillId="7" borderId="0" xfId="0" applyFont="1" applyFill="1" applyBorder="1" applyAlignment="1" applyProtection="1">
      <alignment vertical="center"/>
      <protection locked="0"/>
    </xf>
    <xf numFmtId="180" fontId="2" fillId="2" borderId="0" xfId="0" applyNumberFormat="1" applyFont="1" applyFill="1" applyBorder="1" applyAlignment="1" applyProtection="1">
      <alignment horizontal="left" vertical="center"/>
      <protection locked="0"/>
    </xf>
    <xf numFmtId="180" fontId="2" fillId="0" borderId="0" xfId="0" applyNumberFormat="1" applyFont="1" applyFill="1" applyAlignment="1" applyProtection="1">
      <alignment horizontal="left" vertical="center"/>
      <protection locked="0"/>
    </xf>
    <xf numFmtId="58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  <protection locked="0"/>
    </xf>
    <xf numFmtId="58" fontId="2" fillId="0" borderId="0" xfId="0" applyNumberFormat="1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vertical="center"/>
    </xf>
    <xf numFmtId="40" fontId="5" fillId="0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40" fontId="12" fillId="5" borderId="0" xfId="0" applyNumberFormat="1" applyFont="1" applyFill="1" applyBorder="1" applyAlignment="1" applyProtection="1">
      <alignment horizontal="right" vertical="center"/>
    </xf>
    <xf numFmtId="40" fontId="8" fillId="5" borderId="0" xfId="0" applyNumberFormat="1" applyFont="1" applyFill="1" applyBorder="1" applyAlignment="1" applyProtection="1">
      <alignment vertical="center"/>
      <protection locked="0"/>
    </xf>
    <xf numFmtId="40" fontId="12" fillId="5" borderId="0" xfId="0" applyNumberFormat="1" applyFont="1" applyFill="1" applyBorder="1" applyAlignment="1" applyProtection="1">
      <alignment horizontal="right" vertical="center"/>
      <protection locked="0"/>
    </xf>
    <xf numFmtId="40" fontId="8" fillId="2" borderId="0" xfId="0" applyNumberFormat="1" applyFont="1" applyFill="1" applyBorder="1" applyAlignment="1" applyProtection="1">
      <alignment vertical="center"/>
      <protection locked="0"/>
    </xf>
    <xf numFmtId="40" fontId="8" fillId="0" borderId="0" xfId="0" applyNumberFormat="1" applyFont="1" applyFill="1" applyAlignment="1" applyProtection="1">
      <alignment vertical="center"/>
      <protection locked="0"/>
    </xf>
    <xf numFmtId="0" fontId="6" fillId="0" borderId="1" xfId="0" applyFont="1" applyFill="1" applyBorder="1" applyAlignment="1">
      <alignment horizontal="center" vertical="center"/>
    </xf>
    <xf numFmtId="40" fontId="8" fillId="5" borderId="0" xfId="0" applyNumberFormat="1" applyFont="1" applyFill="1" applyAlignment="1" applyProtection="1">
      <alignment vertical="center"/>
      <protection locked="0"/>
    </xf>
    <xf numFmtId="40" fontId="5" fillId="4" borderId="0" xfId="0" applyNumberFormat="1" applyFont="1" applyFill="1" applyAlignment="1" applyProtection="1">
      <alignment horizontal="center" vertical="center"/>
      <protection locked="0"/>
    </xf>
    <xf numFmtId="40" fontId="9" fillId="5" borderId="0" xfId="0" applyNumberFormat="1" applyFont="1" applyFill="1" applyBorder="1" applyAlignment="1" applyProtection="1">
      <alignment horizontal="right" vertical="center"/>
    </xf>
    <xf numFmtId="40" fontId="13" fillId="5" borderId="0" xfId="0" applyNumberFormat="1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/>
      <protection locked="0"/>
    </xf>
    <xf numFmtId="58" fontId="2" fillId="0" borderId="0" xfId="0" applyNumberFormat="1" applyFont="1" applyFill="1" applyAlignment="1" applyProtection="1">
      <alignment vertical="center"/>
    </xf>
    <xf numFmtId="0" fontId="16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80" fontId="17" fillId="0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180" fontId="1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Protection="1">
      <alignment vertical="center"/>
      <protection locked="0"/>
    </xf>
    <xf numFmtId="180" fontId="20" fillId="0" borderId="0" xfId="0" applyNumberFormat="1" applyFont="1" applyFill="1" applyAlignment="1" applyProtection="1">
      <alignment horizontal="left" vertical="center"/>
    </xf>
    <xf numFmtId="179" fontId="21" fillId="0" borderId="3" xfId="0" applyNumberFormat="1" applyFont="1" applyFill="1" applyBorder="1" applyAlignment="1" applyProtection="1">
      <alignment horizontal="center" vertical="center"/>
    </xf>
    <xf numFmtId="178" fontId="22" fillId="8" borderId="4" xfId="0" applyNumberFormat="1" applyFont="1" applyFill="1" applyBorder="1" applyAlignment="1">
      <alignment horizontal="left" vertical="center" wrapText="1"/>
    </xf>
    <xf numFmtId="178" fontId="23" fillId="8" borderId="4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horizontal="left" vertical="center"/>
    </xf>
    <xf numFmtId="58" fontId="15" fillId="0" borderId="0" xfId="0" applyNumberFormat="1" applyFont="1" applyFill="1" applyBorder="1" applyAlignment="1">
      <alignment vertical="center"/>
    </xf>
    <xf numFmtId="40" fontId="15" fillId="9" borderId="0" xfId="0" applyNumberFormat="1" applyFont="1" applyFill="1" applyBorder="1" applyAlignment="1">
      <alignment vertical="center"/>
    </xf>
    <xf numFmtId="14" fontId="15" fillId="0" borderId="0" xfId="0" applyNumberFormat="1" applyFont="1" applyFill="1" applyAlignment="1">
      <alignment horizontal="left" vertical="center"/>
    </xf>
    <xf numFmtId="0" fontId="25" fillId="7" borderId="0" xfId="0" applyFont="1" applyFill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81" fontId="0" fillId="0" borderId="0" xfId="0" applyNumberFormat="1" applyFill="1" applyAlignment="1">
      <alignment horizontal="center" vertical="center"/>
    </xf>
    <xf numFmtId="40" fontId="26" fillId="10" borderId="0" xfId="0" applyNumberFormat="1" applyFont="1" applyFill="1" applyBorder="1" applyAlignment="1">
      <alignment horizontal="center" vertical="center"/>
    </xf>
    <xf numFmtId="180" fontId="15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horizontal="center" vertical="center"/>
    </xf>
    <xf numFmtId="40" fontId="26" fillId="0" borderId="0" xfId="0" applyNumberFormat="1" applyFont="1" applyFill="1" applyAlignment="1">
      <alignment horizontal="center" vertical="center"/>
    </xf>
    <xf numFmtId="38" fontId="26" fillId="0" borderId="0" xfId="0" applyNumberFormat="1" applyFont="1" applyFill="1" applyAlignment="1">
      <alignment horizontal="center" vertical="center"/>
    </xf>
    <xf numFmtId="0" fontId="27" fillId="11" borderId="0" xfId="0" applyFont="1" applyFill="1" applyBorder="1" applyAlignment="1">
      <alignment vertical="center"/>
    </xf>
    <xf numFmtId="0" fontId="28" fillId="11" borderId="0" xfId="0" applyFont="1" applyFill="1" applyBorder="1" applyAlignment="1">
      <alignment horizontal="center" vertical="center"/>
    </xf>
    <xf numFmtId="14" fontId="29" fillId="12" borderId="6" xfId="0" applyNumberFormat="1" applyFont="1" applyFill="1" applyBorder="1" applyAlignment="1">
      <alignment horizontal="left" vertical="center"/>
    </xf>
    <xf numFmtId="0" fontId="29" fillId="12" borderId="7" xfId="0" applyFont="1" applyFill="1" applyBorder="1" applyAlignment="1">
      <alignment vertical="center"/>
    </xf>
    <xf numFmtId="0" fontId="29" fillId="12" borderId="7" xfId="0" applyFont="1" applyFill="1" applyBorder="1" applyAlignment="1">
      <alignment horizontal="left" vertical="center"/>
    </xf>
    <xf numFmtId="0" fontId="29" fillId="12" borderId="7" xfId="0" applyFont="1" applyFill="1" applyBorder="1" applyAlignment="1">
      <alignment horizontal="center" vertical="center"/>
    </xf>
    <xf numFmtId="14" fontId="29" fillId="12" borderId="8" xfId="0" applyNumberFormat="1" applyFont="1" applyFill="1" applyBorder="1" applyAlignment="1">
      <alignment horizontal="left" vertical="center"/>
    </xf>
    <xf numFmtId="0" fontId="29" fillId="12" borderId="9" xfId="0" applyFont="1" applyFill="1" applyBorder="1" applyAlignment="1">
      <alignment vertical="center"/>
    </xf>
    <xf numFmtId="0" fontId="30" fillId="12" borderId="9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left" vertical="center"/>
    </xf>
    <xf numFmtId="0" fontId="30" fillId="12" borderId="9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10" xfId="0" applyFont="1" applyFill="1" applyBorder="1" applyAlignment="1">
      <alignment horizontal="left" vertical="center"/>
    </xf>
    <xf numFmtId="14" fontId="29" fillId="12" borderId="11" xfId="0" applyNumberFormat="1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horizontal="left" vertical="center"/>
    </xf>
    <xf numFmtId="0" fontId="30" fillId="12" borderId="10" xfId="0" applyFont="1" applyFill="1" applyBorder="1" applyAlignment="1">
      <alignment vertical="center"/>
    </xf>
    <xf numFmtId="14" fontId="29" fillId="12" borderId="7" xfId="0" applyNumberFormat="1" applyFont="1" applyFill="1" applyBorder="1" applyAlignment="1">
      <alignment horizontal="left" vertical="center"/>
    </xf>
    <xf numFmtId="14" fontId="29" fillId="12" borderId="9" xfId="0" applyNumberFormat="1" applyFont="1" applyFill="1" applyBorder="1" applyAlignment="1">
      <alignment horizontal="left" vertical="center"/>
    </xf>
    <xf numFmtId="14" fontId="29" fillId="12" borderId="10" xfId="0" applyNumberFormat="1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0" fontId="29" fillId="12" borderId="12" xfId="0" applyFont="1" applyFill="1" applyBorder="1" applyAlignment="1">
      <alignment horizontal="center" vertical="center"/>
    </xf>
    <xf numFmtId="0" fontId="29" fillId="12" borderId="13" xfId="0" applyFont="1" applyFill="1" applyBorder="1" applyAlignment="1">
      <alignment vertical="center"/>
    </xf>
    <xf numFmtId="0" fontId="30" fillId="12" borderId="13" xfId="0" applyFont="1" applyFill="1" applyBorder="1" applyAlignment="1">
      <alignment vertical="center"/>
    </xf>
    <xf numFmtId="0" fontId="30" fillId="12" borderId="14" xfId="0" applyFont="1" applyFill="1" applyBorder="1" applyAlignment="1">
      <alignment vertical="center"/>
    </xf>
    <xf numFmtId="0" fontId="29" fillId="12" borderId="14" xfId="0" applyFont="1" applyFill="1" applyBorder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25" fillId="3" borderId="0" xfId="0" applyFont="1" applyFill="1" applyProtection="1">
      <alignment vertical="center"/>
      <protection locked="0"/>
    </xf>
    <xf numFmtId="181" fontId="15" fillId="0" borderId="0" xfId="0" applyNumberFormat="1" applyFont="1" applyFill="1" applyBorder="1" applyAlignment="1" applyProtection="1">
      <alignment horizontal="left" vertical="center"/>
      <protection locked="0"/>
    </xf>
    <xf numFmtId="14" fontId="15" fillId="0" borderId="0" xfId="0" applyNumberFormat="1" applyFont="1" applyFill="1" applyBorder="1" applyAlignment="1" applyProtection="1">
      <alignment horizontal="left" vertical="center"/>
    </xf>
    <xf numFmtId="58" fontId="15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40" fontId="31" fillId="5" borderId="0" xfId="0" applyNumberFormat="1" applyFont="1" applyFill="1" applyBorder="1" applyAlignment="1" applyProtection="1">
      <alignment vertical="center"/>
      <protection locked="0"/>
    </xf>
    <xf numFmtId="40" fontId="26" fillId="4" borderId="0" xfId="0" applyNumberFormat="1" applyFont="1" applyFill="1" applyBorder="1" applyAlignment="1" applyProtection="1">
      <alignment horizontal="center" vertical="center"/>
      <protection locked="0"/>
    </xf>
    <xf numFmtId="40" fontId="31" fillId="5" borderId="0" xfId="0" applyNumberFormat="1" applyFont="1" applyFill="1" applyBorder="1" applyAlignment="1" applyProtection="1">
      <alignment vertical="center"/>
    </xf>
    <xf numFmtId="40" fontId="26" fillId="4" borderId="0" xfId="0" applyNumberFormat="1" applyFont="1" applyFill="1" applyBorder="1" applyAlignment="1" applyProtection="1">
      <alignment horizontal="center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40" fontId="32" fillId="5" borderId="0" xfId="0" applyNumberFormat="1" applyFont="1" applyFill="1" applyBorder="1" applyAlignment="1" applyProtection="1">
      <alignment horizontal="right" vertical="center"/>
    </xf>
    <xf numFmtId="58" fontId="15" fillId="0" borderId="0" xfId="0" applyNumberFormat="1" applyFont="1" applyFill="1" applyBorder="1" applyAlignment="1" applyProtection="1">
      <alignment horizontal="left" vertical="center"/>
    </xf>
    <xf numFmtId="40" fontId="33" fillId="5" borderId="0" xfId="0" applyNumberFormat="1" applyFont="1" applyFill="1" applyBorder="1" applyAlignment="1" applyProtection="1">
      <alignment horizontal="right" vertical="center"/>
    </xf>
    <xf numFmtId="0" fontId="0" fillId="0" borderId="0" xfId="0" applyProtection="1">
      <alignment vertical="center"/>
    </xf>
    <xf numFmtId="0" fontId="0" fillId="13" borderId="0" xfId="0" applyFill="1" applyProtection="1">
      <alignment vertical="center"/>
    </xf>
    <xf numFmtId="0" fontId="0" fillId="13" borderId="0" xfId="0" applyFill="1" applyProtection="1">
      <alignment vertical="center"/>
      <protection locked="0"/>
    </xf>
    <xf numFmtId="40" fontId="34" fillId="5" borderId="0" xfId="0" applyNumberFormat="1" applyFont="1" applyFill="1" applyBorder="1" applyAlignment="1" applyProtection="1">
      <alignment horizontal="right" vertical="center"/>
    </xf>
    <xf numFmtId="180" fontId="15" fillId="6" borderId="0" xfId="0" applyNumberFormat="1" applyFont="1" applyFill="1" applyBorder="1" applyAlignment="1" applyProtection="1">
      <alignment horizontal="left" vertical="center"/>
    </xf>
    <xf numFmtId="40" fontId="34" fillId="5" borderId="0" xfId="0" applyNumberFormat="1" applyFont="1" applyFill="1" applyBorder="1" applyAlignment="1" applyProtection="1">
      <alignment vertical="center"/>
    </xf>
    <xf numFmtId="177" fontId="15" fillId="0" borderId="0" xfId="0" applyNumberFormat="1" applyFont="1" applyFill="1" applyBorder="1" applyAlignment="1" applyProtection="1">
      <alignment horizontal="left" vertical="center"/>
    </xf>
    <xf numFmtId="177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Border="1" applyAlignment="1" applyProtection="1">
      <alignment vertical="center" wrapText="1"/>
      <protection locked="0"/>
    </xf>
    <xf numFmtId="40" fontId="34" fillId="5" borderId="0" xfId="0" applyNumberFormat="1" applyFont="1" applyFill="1" applyBorder="1" applyAlignment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6" fontId="15" fillId="0" borderId="0" xfId="0" applyNumberFormat="1" applyFont="1" applyFill="1" applyBorder="1" applyAlignment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176" fontId="15" fillId="0" borderId="0" xfId="0" applyNumberFormat="1" applyFont="1" applyFill="1" applyBorder="1" applyAlignment="1" applyProtection="1">
      <alignment horizontal="left" vertical="center"/>
      <protection locked="0"/>
    </xf>
    <xf numFmtId="58" fontId="15" fillId="0" borderId="0" xfId="0" applyNumberFormat="1" applyFont="1" applyFill="1" applyAlignment="1" applyProtection="1">
      <alignment vertical="center"/>
      <protection locked="0"/>
    </xf>
    <xf numFmtId="40" fontId="15" fillId="4" borderId="0" xfId="0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 applyProtection="1">
      <alignment vertical="center"/>
      <protection locked="0"/>
    </xf>
    <xf numFmtId="181" fontId="15" fillId="0" borderId="0" xfId="0" applyNumberFormat="1" applyFont="1" applyFill="1" applyAlignment="1" applyProtection="1">
      <alignment horizontal="left" vertical="center"/>
      <protection locked="0"/>
    </xf>
    <xf numFmtId="181" fontId="15" fillId="7" borderId="0" xfId="0" applyNumberFormat="1" applyFont="1" applyFill="1" applyAlignment="1" applyProtection="1">
      <alignment horizontal="left" vertical="center"/>
      <protection locked="0"/>
    </xf>
    <xf numFmtId="14" fontId="15" fillId="0" borderId="0" xfId="0" applyNumberFormat="1" applyFont="1" applyFill="1" applyAlignment="1" applyProtection="1">
      <alignment horizontal="left" vertical="center"/>
      <protection locked="0"/>
    </xf>
    <xf numFmtId="14" fontId="15" fillId="6" borderId="0" xfId="0" applyNumberFormat="1" applyFont="1" applyFill="1" applyBorder="1" applyAlignment="1" applyProtection="1">
      <alignment horizontal="left" vertical="center"/>
      <protection locked="0"/>
    </xf>
    <xf numFmtId="58" fontId="15" fillId="6" borderId="0" xfId="0" applyNumberFormat="1" applyFont="1" applyFill="1" applyBorder="1" applyAlignment="1" applyProtection="1">
      <alignment vertical="center"/>
      <protection locked="0"/>
    </xf>
    <xf numFmtId="40" fontId="35" fillId="4" borderId="0" xfId="0" applyNumberFormat="1" applyFont="1" applyFill="1" applyBorder="1" applyAlignment="1" applyProtection="1">
      <alignment horizontal="center" vertical="center"/>
      <protection locked="0"/>
    </xf>
    <xf numFmtId="40" fontId="31" fillId="6" borderId="0" xfId="0" applyNumberFormat="1" applyFont="1" applyFill="1" applyBorder="1" applyAlignment="1" applyProtection="1">
      <alignment vertical="center"/>
      <protection locked="0"/>
    </xf>
    <xf numFmtId="40" fontId="26" fillId="6" borderId="0" xfId="0" applyNumberFormat="1" applyFont="1" applyFill="1" applyBorder="1" applyAlignment="1" applyProtection="1">
      <alignment horizontal="center" vertical="center"/>
      <protection locked="0"/>
    </xf>
    <xf numFmtId="180" fontId="15" fillId="6" borderId="0" xfId="0" applyNumberFormat="1" applyFont="1" applyFill="1" applyBorder="1" applyAlignment="1" applyProtection="1">
      <alignment horizontal="left" vertical="center"/>
      <protection locked="0"/>
    </xf>
    <xf numFmtId="7" fontId="11" fillId="6" borderId="0" xfId="0" applyNumberFormat="1" applyFont="1" applyFill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ont>
        <color rgb="FF295AA6"/>
      </font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00"/>
      <color rgb="0092D050"/>
      <color rgb="00FFFF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67"/>
  <sheetViews>
    <sheetView tabSelected="1" zoomScale="101" zoomScaleNormal="101" workbookViewId="0">
      <pane ySplit="2" topLeftCell="A98" activePane="bottomLeft" state="frozen"/>
      <selection/>
      <selection pane="bottomLeft" activeCell="D53" sqref="D53"/>
    </sheetView>
  </sheetViews>
  <sheetFormatPr defaultColWidth="9.14285714285714" defaultRowHeight="17.6"/>
  <cols>
    <col min="1" max="1" width="11.9285714285714" style="74" customWidth="1"/>
    <col min="2" max="2" width="5.72321428571429" style="74" customWidth="1"/>
    <col min="3" max="3" width="35.8035714285714" style="74" customWidth="1"/>
    <col min="4" max="4" width="37.5" style="74" customWidth="1"/>
    <col min="5" max="5" width="12.7946428571429" style="74" customWidth="1"/>
    <col min="6" max="6" width="15.0267857142857" style="74" customWidth="1"/>
    <col min="7" max="7" width="14.9285714285714" style="74" customWidth="1"/>
    <col min="8" max="8" width="25.1071428571429" style="74" customWidth="1"/>
    <col min="9" max="9" width="7.03571428571429" style="74" customWidth="1"/>
    <col min="10" max="10" width="12.75" style="74" customWidth="1"/>
    <col min="11" max="11" width="9.57142857142857" style="74"/>
    <col min="12" max="16384" width="9.14285714285714" style="74"/>
  </cols>
  <sheetData>
    <row r="1" s="120" customFormat="1" spans="1:13">
      <c r="A1" s="120">
        <v>0</v>
      </c>
      <c r="B1" s="120">
        <v>1</v>
      </c>
      <c r="C1" s="120">
        <v>2</v>
      </c>
      <c r="D1" s="120">
        <v>3</v>
      </c>
      <c r="E1" s="120">
        <v>4</v>
      </c>
      <c r="F1" s="120">
        <v>5</v>
      </c>
      <c r="G1" s="120">
        <v>6</v>
      </c>
      <c r="H1" s="120">
        <v>7</v>
      </c>
      <c r="I1" s="120">
        <v>8</v>
      </c>
      <c r="J1" s="120">
        <v>9</v>
      </c>
      <c r="K1" s="120">
        <v>10</v>
      </c>
      <c r="L1" s="120">
        <v>11</v>
      </c>
      <c r="M1" s="120">
        <v>12</v>
      </c>
    </row>
    <row r="2" ht="21" customHeight="1" spans="1:13">
      <c r="A2" s="122" t="s">
        <v>0</v>
      </c>
      <c r="B2" s="122" t="s">
        <v>1</v>
      </c>
      <c r="C2" s="122" t="s">
        <v>2</v>
      </c>
      <c r="D2" s="122" t="s">
        <v>3</v>
      </c>
      <c r="E2" s="122" t="s">
        <v>4</v>
      </c>
      <c r="F2" s="122" t="s">
        <v>5</v>
      </c>
      <c r="G2" s="122" t="s">
        <v>6</v>
      </c>
      <c r="I2" s="122" t="s">
        <v>7</v>
      </c>
      <c r="J2" s="122" t="s">
        <v>8</v>
      </c>
      <c r="K2" s="122" t="s">
        <v>9</v>
      </c>
      <c r="L2" s="122" t="s">
        <v>10</v>
      </c>
      <c r="M2" s="122" t="s">
        <v>11</v>
      </c>
    </row>
    <row r="3" ht="23" customHeight="1" spans="1:8">
      <c r="A3" s="63">
        <v>44421</v>
      </c>
      <c r="B3" s="123">
        <v>1</v>
      </c>
      <c r="C3" s="64" t="s">
        <v>12</v>
      </c>
      <c r="D3" s="64" t="s">
        <v>13</v>
      </c>
      <c r="E3" s="127">
        <v>1624</v>
      </c>
      <c r="F3" s="128"/>
      <c r="G3" s="73"/>
      <c r="H3" s="121"/>
    </row>
    <row r="4" ht="25" customHeight="1" spans="1:9">
      <c r="A4" s="124">
        <v>44421</v>
      </c>
      <c r="B4" s="123">
        <v>2</v>
      </c>
      <c r="C4" s="125" t="s">
        <v>12</v>
      </c>
      <c r="D4" s="125" t="s">
        <v>14</v>
      </c>
      <c r="E4" s="129">
        <v>2032.62</v>
      </c>
      <c r="F4" s="130"/>
      <c r="G4" s="131"/>
      <c r="H4" s="126"/>
      <c r="I4" s="135"/>
    </row>
    <row r="5" ht="25" customHeight="1" spans="1:9">
      <c r="A5" s="124">
        <v>44421</v>
      </c>
      <c r="B5" s="123">
        <v>3</v>
      </c>
      <c r="C5" s="125" t="s">
        <v>12</v>
      </c>
      <c r="D5" s="125" t="s">
        <v>15</v>
      </c>
      <c r="E5" s="129">
        <v>3818</v>
      </c>
      <c r="F5" s="130"/>
      <c r="G5" s="131"/>
      <c r="H5" s="126"/>
      <c r="I5" s="135"/>
    </row>
    <row r="6" s="121" customFormat="1" ht="25" customHeight="1" spans="1:13">
      <c r="A6" s="124">
        <v>44432</v>
      </c>
      <c r="B6" s="123">
        <v>4</v>
      </c>
      <c r="C6" s="126" t="s">
        <v>16</v>
      </c>
      <c r="D6" s="125" t="s">
        <v>17</v>
      </c>
      <c r="E6" s="132">
        <v>0</v>
      </c>
      <c r="F6" s="130">
        <v>64600</v>
      </c>
      <c r="G6" s="131">
        <v>10000</v>
      </c>
      <c r="H6" s="133" t="s">
        <v>18</v>
      </c>
      <c r="I6" s="126"/>
      <c r="L6" s="121">
        <v>1010</v>
      </c>
      <c r="M6" s="121">
        <v>2000</v>
      </c>
    </row>
    <row r="7" s="121" customFormat="1" ht="17" customHeight="1" spans="1:9">
      <c r="A7" s="124">
        <v>44433</v>
      </c>
      <c r="B7" s="123">
        <v>5</v>
      </c>
      <c r="C7" s="126" t="s">
        <v>19</v>
      </c>
      <c r="D7" s="125" t="s">
        <v>20</v>
      </c>
      <c r="E7" s="129">
        <v>64685</v>
      </c>
      <c r="F7" s="130"/>
      <c r="G7" s="131">
        <v>10000</v>
      </c>
      <c r="H7" s="133" t="s">
        <v>21</v>
      </c>
      <c r="I7" s="126"/>
    </row>
    <row r="8" s="121" customFormat="1" ht="25" customHeight="1" spans="1:13">
      <c r="A8" s="124">
        <v>44483</v>
      </c>
      <c r="B8" s="123">
        <v>6</v>
      </c>
      <c r="C8" s="126" t="s">
        <v>22</v>
      </c>
      <c r="D8" s="125" t="s">
        <v>23</v>
      </c>
      <c r="E8" s="129"/>
      <c r="F8" s="130">
        <f>990*6.38</f>
        <v>6316.2</v>
      </c>
      <c r="G8" s="131">
        <v>990</v>
      </c>
      <c r="H8" s="133"/>
      <c r="I8" s="126"/>
      <c r="L8" s="121">
        <v>1011</v>
      </c>
      <c r="M8" s="121">
        <v>2001</v>
      </c>
    </row>
    <row r="9" s="121" customFormat="1" ht="25" customHeight="1" spans="1:9">
      <c r="A9" s="124">
        <v>44488</v>
      </c>
      <c r="B9" s="123">
        <v>7</v>
      </c>
      <c r="C9" s="126" t="s">
        <v>24</v>
      </c>
      <c r="D9" s="125" t="s">
        <v>25</v>
      </c>
      <c r="E9" s="129">
        <f>990*6.38</f>
        <v>6316.2</v>
      </c>
      <c r="F9" s="130"/>
      <c r="G9" s="131">
        <v>990</v>
      </c>
      <c r="H9" s="133"/>
      <c r="I9" s="126"/>
    </row>
    <row r="10" s="121" customFormat="1" ht="25" customHeight="1" spans="1:9">
      <c r="A10" s="124">
        <v>44488</v>
      </c>
      <c r="B10" s="123">
        <v>8</v>
      </c>
      <c r="C10" s="126" t="s">
        <v>26</v>
      </c>
      <c r="D10" s="125" t="s">
        <v>27</v>
      </c>
      <c r="E10" s="129">
        <v>8000</v>
      </c>
      <c r="F10" s="130"/>
      <c r="G10" s="131"/>
      <c r="H10" s="133"/>
      <c r="I10" s="126"/>
    </row>
    <row r="11" s="121" customFormat="1" ht="25" customHeight="1" spans="1:13">
      <c r="A11" s="124">
        <v>44854</v>
      </c>
      <c r="B11" s="123">
        <v>9</v>
      </c>
      <c r="C11" s="126" t="s">
        <v>22</v>
      </c>
      <c r="D11" s="125" t="s">
        <v>23</v>
      </c>
      <c r="E11" s="129"/>
      <c r="F11" s="130">
        <f>16475*6.38</f>
        <v>105110.5</v>
      </c>
      <c r="G11" s="131">
        <v>16475</v>
      </c>
      <c r="H11" s="133"/>
      <c r="I11" s="126"/>
      <c r="L11" s="121">
        <v>1012</v>
      </c>
      <c r="M11" s="121">
        <v>2002</v>
      </c>
    </row>
    <row r="12" s="121" customFormat="1" ht="25" customHeight="1" spans="1:9">
      <c r="A12" s="124">
        <v>44854</v>
      </c>
      <c r="B12" s="123">
        <v>10</v>
      </c>
      <c r="C12" s="126" t="s">
        <v>24</v>
      </c>
      <c r="D12" s="125" t="s">
        <v>25</v>
      </c>
      <c r="E12" s="129">
        <f>16475*6.38</f>
        <v>105110.5</v>
      </c>
      <c r="F12" s="130"/>
      <c r="G12" s="131">
        <v>16475</v>
      </c>
      <c r="H12" s="133"/>
      <c r="I12" s="126"/>
    </row>
    <row r="13" s="121" customFormat="1" ht="25" customHeight="1" spans="1:13">
      <c r="A13" s="124">
        <v>44489</v>
      </c>
      <c r="B13" s="123">
        <v>11</v>
      </c>
      <c r="C13" s="125" t="s">
        <v>28</v>
      </c>
      <c r="D13" s="125" t="s">
        <v>29</v>
      </c>
      <c r="E13" s="132">
        <v>0</v>
      </c>
      <c r="F13" s="130">
        <v>61232.021</v>
      </c>
      <c r="G13" s="131">
        <v>9599</v>
      </c>
      <c r="H13" s="126"/>
      <c r="I13" s="126"/>
      <c r="L13" s="121">
        <v>1013</v>
      </c>
      <c r="M13" s="121">
        <v>2003</v>
      </c>
    </row>
    <row r="14" s="121" customFormat="1" ht="25" customHeight="1" spans="1:9">
      <c r="A14" s="124">
        <v>44489</v>
      </c>
      <c r="B14" s="123">
        <v>12</v>
      </c>
      <c r="C14" s="125" t="s">
        <v>30</v>
      </c>
      <c r="D14" s="125" t="s">
        <v>31</v>
      </c>
      <c r="E14" s="129">
        <v>61232.021</v>
      </c>
      <c r="F14" s="130"/>
      <c r="G14" s="131">
        <v>9599</v>
      </c>
      <c r="H14" s="126"/>
      <c r="I14" s="126"/>
    </row>
    <row r="15" s="121" customFormat="1" ht="25" customHeight="1" spans="1:9">
      <c r="A15" s="124">
        <v>44491</v>
      </c>
      <c r="B15" s="123">
        <v>13</v>
      </c>
      <c r="C15" s="125" t="s">
        <v>32</v>
      </c>
      <c r="D15" s="125" t="s">
        <v>33</v>
      </c>
      <c r="E15" s="129">
        <v>7500</v>
      </c>
      <c r="F15" s="130"/>
      <c r="G15" s="131"/>
      <c r="H15" s="126"/>
      <c r="I15" s="126"/>
    </row>
    <row r="16" ht="23" customHeight="1" spans="1:9">
      <c r="A16" s="124">
        <v>44501</v>
      </c>
      <c r="B16" s="123">
        <v>14</v>
      </c>
      <c r="C16" s="125" t="s">
        <v>34</v>
      </c>
      <c r="D16" s="125" t="s">
        <v>35</v>
      </c>
      <c r="E16" s="132"/>
      <c r="F16" s="130">
        <f>3630*6.37</f>
        <v>23123.1</v>
      </c>
      <c r="G16" s="131">
        <v>3630</v>
      </c>
      <c r="H16" s="126"/>
      <c r="I16" s="135"/>
    </row>
    <row r="17" ht="23" customHeight="1" spans="1:9">
      <c r="A17" s="124">
        <v>44501</v>
      </c>
      <c r="B17" s="123">
        <v>15</v>
      </c>
      <c r="C17" s="125" t="s">
        <v>36</v>
      </c>
      <c r="D17" s="125" t="s">
        <v>37</v>
      </c>
      <c r="E17" s="134">
        <f>100+330+5*6.37</f>
        <v>461.85</v>
      </c>
      <c r="F17" s="130"/>
      <c r="G17" s="131"/>
      <c r="H17" s="126"/>
      <c r="I17" s="135"/>
    </row>
    <row r="18" ht="23" customHeight="1" spans="1:13">
      <c r="A18" s="124">
        <v>44498</v>
      </c>
      <c r="B18" s="123">
        <v>16</v>
      </c>
      <c r="C18" s="125" t="s">
        <v>38</v>
      </c>
      <c r="D18" s="125" t="s">
        <v>39</v>
      </c>
      <c r="E18" s="134"/>
      <c r="F18" s="130">
        <f>26841*6.37</f>
        <v>170977.17</v>
      </c>
      <c r="G18" s="131">
        <v>26841</v>
      </c>
      <c r="H18" s="126"/>
      <c r="I18" s="135"/>
      <c r="L18" s="74">
        <v>1014</v>
      </c>
      <c r="M18" s="74">
        <v>2004</v>
      </c>
    </row>
    <row r="19" ht="23" customHeight="1" spans="1:13">
      <c r="A19" s="124">
        <v>44498</v>
      </c>
      <c r="B19" s="123">
        <v>17</v>
      </c>
      <c r="C19" s="125" t="s">
        <v>40</v>
      </c>
      <c r="D19" s="126" t="s">
        <v>41</v>
      </c>
      <c r="E19" s="132"/>
      <c r="F19" s="130">
        <f>18175*6.37</f>
        <v>115774.75</v>
      </c>
      <c r="G19" s="131">
        <v>18175</v>
      </c>
      <c r="H19" s="126" t="s">
        <v>42</v>
      </c>
      <c r="I19" s="135"/>
      <c r="L19" s="74">
        <v>1015</v>
      </c>
      <c r="M19" s="74">
        <v>2005</v>
      </c>
    </row>
    <row r="20" ht="23" customHeight="1" spans="1:9">
      <c r="A20" s="124">
        <v>44498</v>
      </c>
      <c r="B20" s="123">
        <v>18</v>
      </c>
      <c r="C20" s="125" t="s">
        <v>43</v>
      </c>
      <c r="D20" s="125" t="s">
        <v>44</v>
      </c>
      <c r="E20" s="134">
        <f>26841*6.37</f>
        <v>170977.17</v>
      </c>
      <c r="F20" s="130"/>
      <c r="G20" s="131">
        <v>26841</v>
      </c>
      <c r="H20" s="126" t="s">
        <v>45</v>
      </c>
      <c r="I20" s="135"/>
    </row>
    <row r="21" ht="23" customHeight="1" spans="1:9">
      <c r="A21" s="124">
        <v>44498</v>
      </c>
      <c r="B21" s="123">
        <v>19</v>
      </c>
      <c r="C21" s="125" t="s">
        <v>46</v>
      </c>
      <c r="D21" s="125" t="s">
        <v>47</v>
      </c>
      <c r="E21" s="134">
        <f>16288*6.37</f>
        <v>103754.56</v>
      </c>
      <c r="F21" s="130"/>
      <c r="G21" s="131">
        <v>16288</v>
      </c>
      <c r="H21" s="126" t="s">
        <v>48</v>
      </c>
      <c r="I21" s="135"/>
    </row>
    <row r="22" ht="23" customHeight="1" spans="1:13">
      <c r="A22" s="124">
        <v>44502</v>
      </c>
      <c r="B22" s="123">
        <v>20</v>
      </c>
      <c r="C22" s="125" t="s">
        <v>49</v>
      </c>
      <c r="D22" s="125" t="s">
        <v>50</v>
      </c>
      <c r="E22" s="134"/>
      <c r="F22" s="130">
        <f>50897*6.39</f>
        <v>325231.83</v>
      </c>
      <c r="G22" s="131">
        <v>50897</v>
      </c>
      <c r="H22" s="135"/>
      <c r="I22" s="135"/>
      <c r="L22" s="74">
        <v>1016</v>
      </c>
      <c r="M22" s="74">
        <v>2006</v>
      </c>
    </row>
    <row r="23" ht="23" customHeight="1" spans="1:9">
      <c r="A23" s="124">
        <v>44502</v>
      </c>
      <c r="B23" s="123">
        <v>21</v>
      </c>
      <c r="C23" s="125" t="s">
        <v>51</v>
      </c>
      <c r="D23" s="125" t="s">
        <v>25</v>
      </c>
      <c r="E23" s="134">
        <f>50897*6.39</f>
        <v>325231.83</v>
      </c>
      <c r="F23" s="130"/>
      <c r="G23" s="131">
        <v>50897</v>
      </c>
      <c r="H23" s="135" t="s">
        <v>52</v>
      </c>
      <c r="I23" s="135"/>
    </row>
    <row r="24" ht="23" customHeight="1" spans="1:9">
      <c r="A24" s="124">
        <v>44501</v>
      </c>
      <c r="B24" s="123">
        <v>22</v>
      </c>
      <c r="C24" s="125" t="s">
        <v>53</v>
      </c>
      <c r="D24" s="125" t="s">
        <v>54</v>
      </c>
      <c r="E24" s="134">
        <f>40*6.39</f>
        <v>255.6</v>
      </c>
      <c r="F24" s="130"/>
      <c r="G24" s="131">
        <v>40</v>
      </c>
      <c r="H24" s="135"/>
      <c r="I24" s="135"/>
    </row>
    <row r="25" ht="23" customHeight="1" spans="1:13">
      <c r="A25" s="124">
        <v>44503</v>
      </c>
      <c r="B25" s="123">
        <v>23</v>
      </c>
      <c r="C25" s="125" t="s">
        <v>55</v>
      </c>
      <c r="D25" s="125" t="s">
        <v>56</v>
      </c>
      <c r="E25" s="134"/>
      <c r="F25" s="130">
        <f>24202*6.38</f>
        <v>154408.76</v>
      </c>
      <c r="G25" s="131">
        <v>24202</v>
      </c>
      <c r="H25" s="135"/>
      <c r="I25" s="135"/>
      <c r="L25" s="74">
        <v>1017</v>
      </c>
      <c r="M25" s="74">
        <v>2007</v>
      </c>
    </row>
    <row r="26" ht="23" customHeight="1" spans="1:9">
      <c r="A26" s="124">
        <v>44503</v>
      </c>
      <c r="B26" s="123">
        <v>24</v>
      </c>
      <c r="C26" s="125" t="s">
        <v>57</v>
      </c>
      <c r="D26" s="125" t="s">
        <v>58</v>
      </c>
      <c r="E26" s="134">
        <f>24202*6.38</f>
        <v>154408.76</v>
      </c>
      <c r="F26" s="130"/>
      <c r="G26" s="131">
        <v>24202</v>
      </c>
      <c r="H26" s="135" t="s">
        <v>59</v>
      </c>
      <c r="I26" s="135"/>
    </row>
    <row r="27" ht="23" customHeight="1" spans="1:13">
      <c r="A27" s="124">
        <v>44504</v>
      </c>
      <c r="B27" s="123">
        <v>25</v>
      </c>
      <c r="C27" s="125" t="s">
        <v>60</v>
      </c>
      <c r="D27" s="125" t="s">
        <v>61</v>
      </c>
      <c r="E27" s="134"/>
      <c r="F27" s="130">
        <f>87734*6.383</f>
        <v>560006.122</v>
      </c>
      <c r="G27" s="131">
        <v>87734</v>
      </c>
      <c r="H27" s="135"/>
      <c r="I27" s="135"/>
      <c r="L27" s="74">
        <v>1018</v>
      </c>
      <c r="M27" s="74">
        <v>2008</v>
      </c>
    </row>
    <row r="28" ht="23" customHeight="1" spans="1:9">
      <c r="A28" s="124">
        <v>44504</v>
      </c>
      <c r="B28" s="123">
        <v>26</v>
      </c>
      <c r="C28" s="125" t="s">
        <v>62</v>
      </c>
      <c r="D28" s="125" t="s">
        <v>25</v>
      </c>
      <c r="E28" s="134">
        <f>86089*6.383</f>
        <v>549506.087</v>
      </c>
      <c r="F28" s="130"/>
      <c r="G28" s="131">
        <f>87734-1645</f>
        <v>86089</v>
      </c>
      <c r="H28" s="135"/>
      <c r="I28" s="135"/>
    </row>
    <row r="29" ht="23" customHeight="1" spans="1:9">
      <c r="A29" s="124">
        <v>44503</v>
      </c>
      <c r="B29" s="123">
        <v>27</v>
      </c>
      <c r="C29" s="125" t="s">
        <v>63</v>
      </c>
      <c r="D29" s="125" t="s">
        <v>64</v>
      </c>
      <c r="E29" s="134">
        <f>1645*6.383</f>
        <v>10500.035</v>
      </c>
      <c r="F29" s="130"/>
      <c r="G29" s="131">
        <v>1645</v>
      </c>
      <c r="H29" s="135"/>
      <c r="I29" s="135"/>
    </row>
    <row r="30" ht="23" customHeight="1" spans="1:9">
      <c r="A30" s="124">
        <v>44508</v>
      </c>
      <c r="B30" s="123">
        <v>28</v>
      </c>
      <c r="C30" s="125" t="s">
        <v>65</v>
      </c>
      <c r="D30" s="125" t="s">
        <v>25</v>
      </c>
      <c r="E30" s="134">
        <f>19094*6.38</f>
        <v>121819.72</v>
      </c>
      <c r="F30" s="130"/>
      <c r="G30" s="131">
        <v>19094</v>
      </c>
      <c r="H30" s="135"/>
      <c r="I30" s="135"/>
    </row>
    <row r="31" ht="23" customHeight="1" spans="1:9">
      <c r="A31" s="124">
        <v>44508</v>
      </c>
      <c r="B31" s="123">
        <v>29</v>
      </c>
      <c r="C31" s="125" t="s">
        <v>66</v>
      </c>
      <c r="D31" s="125" t="s">
        <v>25</v>
      </c>
      <c r="E31" s="134">
        <f>9907*6.38</f>
        <v>63206.66</v>
      </c>
      <c r="F31" s="130"/>
      <c r="G31" s="131">
        <v>9970</v>
      </c>
      <c r="H31" s="135"/>
      <c r="I31" s="135"/>
    </row>
    <row r="32" ht="20" customHeight="1" spans="1:9">
      <c r="A32" s="124">
        <v>44508</v>
      </c>
      <c r="B32" s="123">
        <v>30</v>
      </c>
      <c r="C32" s="125" t="s">
        <v>65</v>
      </c>
      <c r="D32" s="125" t="s">
        <v>25</v>
      </c>
      <c r="E32" s="134"/>
      <c r="F32" s="130">
        <f>19094*6.38</f>
        <v>121819.72</v>
      </c>
      <c r="G32" s="131">
        <v>19094</v>
      </c>
      <c r="H32" s="135"/>
      <c r="I32" s="135"/>
    </row>
    <row r="33" ht="21" customHeight="1" spans="1:9">
      <c r="A33" s="124">
        <v>44508</v>
      </c>
      <c r="B33" s="123">
        <v>31</v>
      </c>
      <c r="C33" s="125" t="s">
        <v>66</v>
      </c>
      <c r="D33" s="125" t="s">
        <v>25</v>
      </c>
      <c r="E33" s="134"/>
      <c r="F33" s="130">
        <f>9907*6.38</f>
        <v>63206.66</v>
      </c>
      <c r="G33" s="131">
        <v>9970</v>
      </c>
      <c r="H33" s="135"/>
      <c r="I33" s="135"/>
    </row>
    <row r="34" ht="21" customHeight="1" spans="1:13">
      <c r="A34" s="124">
        <v>44508</v>
      </c>
      <c r="B34" s="123">
        <v>32</v>
      </c>
      <c r="C34" s="125" t="s">
        <v>67</v>
      </c>
      <c r="D34" s="125" t="s">
        <v>68</v>
      </c>
      <c r="E34" s="134"/>
      <c r="F34" s="130">
        <f>16608*6.38</f>
        <v>105959.04</v>
      </c>
      <c r="G34" s="131">
        <v>16608</v>
      </c>
      <c r="H34" s="135"/>
      <c r="I34" s="135"/>
      <c r="L34" s="74">
        <v>1019</v>
      </c>
      <c r="M34" s="74">
        <v>2009</v>
      </c>
    </row>
    <row r="35" ht="21" customHeight="1" spans="1:9">
      <c r="A35" s="124">
        <v>44509</v>
      </c>
      <c r="B35" s="123">
        <v>33</v>
      </c>
      <c r="C35" s="125" t="s">
        <v>69</v>
      </c>
      <c r="D35" s="125" t="s">
        <v>25</v>
      </c>
      <c r="E35" s="134"/>
      <c r="F35" s="130">
        <f>8031*6.38</f>
        <v>51237.78</v>
      </c>
      <c r="G35" s="131">
        <v>8031</v>
      </c>
      <c r="H35" s="135"/>
      <c r="I35" s="135"/>
    </row>
    <row r="36" ht="21" customHeight="1" spans="1:13">
      <c r="A36" s="124">
        <v>44509</v>
      </c>
      <c r="B36" s="123">
        <v>34</v>
      </c>
      <c r="C36" s="125" t="s">
        <v>67</v>
      </c>
      <c r="D36" s="125" t="s">
        <v>70</v>
      </c>
      <c r="E36" s="134"/>
      <c r="F36" s="130">
        <f>14640*6.38</f>
        <v>93403.2</v>
      </c>
      <c r="G36" s="131">
        <v>14640</v>
      </c>
      <c r="H36" s="135" t="s">
        <v>71</v>
      </c>
      <c r="I36" s="135"/>
      <c r="L36" s="74">
        <v>1020</v>
      </c>
      <c r="M36" s="74">
        <v>2010</v>
      </c>
    </row>
    <row r="37" ht="21" customHeight="1" spans="1:13">
      <c r="A37" s="124">
        <v>44509</v>
      </c>
      <c r="B37" s="123">
        <v>35</v>
      </c>
      <c r="C37" s="125" t="s">
        <v>72</v>
      </c>
      <c r="D37" s="125" t="s">
        <v>73</v>
      </c>
      <c r="E37" s="134"/>
      <c r="F37" s="130">
        <f>104969*6.38</f>
        <v>669702.22</v>
      </c>
      <c r="G37" s="131">
        <v>104969</v>
      </c>
      <c r="H37" s="135"/>
      <c r="I37" s="135"/>
      <c r="J37" s="137"/>
      <c r="L37" s="74">
        <v>1021</v>
      </c>
      <c r="M37" s="74">
        <v>2011</v>
      </c>
    </row>
    <row r="38" ht="21" customHeight="1" spans="1:9">
      <c r="A38" s="124">
        <v>44509</v>
      </c>
      <c r="B38" s="123">
        <v>36</v>
      </c>
      <c r="C38" s="125" t="s">
        <v>74</v>
      </c>
      <c r="D38" s="125" t="s">
        <v>25</v>
      </c>
      <c r="E38" s="134">
        <f>16608*6.38</f>
        <v>105959.04</v>
      </c>
      <c r="F38" s="130"/>
      <c r="G38" s="131">
        <v>16608</v>
      </c>
      <c r="H38" s="135"/>
      <c r="I38" s="135"/>
    </row>
    <row r="39" ht="21" customHeight="1" spans="1:10">
      <c r="A39" s="124">
        <v>44510</v>
      </c>
      <c r="B39" s="123">
        <v>37</v>
      </c>
      <c r="C39" s="125" t="s">
        <v>75</v>
      </c>
      <c r="D39" s="125" t="s">
        <v>76</v>
      </c>
      <c r="E39" s="134">
        <f>11977*6.38</f>
        <v>76413.26</v>
      </c>
      <c r="F39" s="130"/>
      <c r="G39" s="131">
        <v>12000</v>
      </c>
      <c r="H39" s="136" t="s">
        <v>77</v>
      </c>
      <c r="I39" s="135"/>
      <c r="J39" s="137"/>
    </row>
    <row r="40" ht="21" customHeight="1" spans="1:9">
      <c r="A40" s="124">
        <v>44510</v>
      </c>
      <c r="B40" s="123">
        <v>38</v>
      </c>
      <c r="C40" s="125" t="s">
        <v>78</v>
      </c>
      <c r="D40" s="125" t="s">
        <v>79</v>
      </c>
      <c r="E40" s="134"/>
      <c r="F40" s="130">
        <v>508</v>
      </c>
      <c r="G40" s="135"/>
      <c r="H40" s="135"/>
      <c r="I40" s="135"/>
    </row>
    <row r="41" ht="21" customHeight="1" spans="1:9">
      <c r="A41" s="124">
        <v>44510</v>
      </c>
      <c r="B41" s="123">
        <v>39</v>
      </c>
      <c r="C41" s="125" t="s">
        <v>78</v>
      </c>
      <c r="D41" s="125" t="s">
        <v>37</v>
      </c>
      <c r="E41" s="134">
        <v>508</v>
      </c>
      <c r="F41" s="130"/>
      <c r="G41" s="135"/>
      <c r="H41" s="135"/>
      <c r="I41" s="135"/>
    </row>
    <row r="42" ht="21" customHeight="1" spans="1:9">
      <c r="A42" s="124">
        <v>44510</v>
      </c>
      <c r="B42" s="123">
        <v>40</v>
      </c>
      <c r="C42" s="125" t="s">
        <v>75</v>
      </c>
      <c r="D42" s="125" t="s">
        <v>80</v>
      </c>
      <c r="E42" s="134">
        <f>11955*6.38</f>
        <v>76272.9</v>
      </c>
      <c r="F42" s="130"/>
      <c r="G42" s="131">
        <v>12004.8</v>
      </c>
      <c r="H42" s="135" t="s">
        <v>81</v>
      </c>
      <c r="I42" s="135"/>
    </row>
    <row r="43" ht="21" customHeight="1" spans="1:9">
      <c r="A43" s="124">
        <v>44510</v>
      </c>
      <c r="B43" s="123">
        <v>41</v>
      </c>
      <c r="C43" s="125" t="s">
        <v>82</v>
      </c>
      <c r="D43" s="125" t="s">
        <v>83</v>
      </c>
      <c r="E43" s="134">
        <f>61756*6.38</f>
        <v>394003.28</v>
      </c>
      <c r="F43" s="130"/>
      <c r="G43" s="131">
        <f>G37-16608-14600-12005</f>
        <v>61756</v>
      </c>
      <c r="H43" s="135" t="s">
        <v>84</v>
      </c>
      <c r="I43" s="135"/>
    </row>
    <row r="44" ht="21" customHeight="1" spans="1:9">
      <c r="A44" s="124">
        <v>44510</v>
      </c>
      <c r="B44" s="123">
        <v>42</v>
      </c>
      <c r="C44" s="125" t="s">
        <v>85</v>
      </c>
      <c r="D44" s="125" t="s">
        <v>86</v>
      </c>
      <c r="E44" s="134"/>
      <c r="F44" s="130">
        <f>40*6.38</f>
        <v>255.2</v>
      </c>
      <c r="G44" s="131">
        <v>40</v>
      </c>
      <c r="H44" s="135"/>
      <c r="I44" s="135"/>
    </row>
    <row r="45" ht="21" customHeight="1" spans="1:13">
      <c r="A45" s="124">
        <v>44510</v>
      </c>
      <c r="B45" s="123">
        <v>43</v>
      </c>
      <c r="C45" s="125" t="s">
        <v>87</v>
      </c>
      <c r="D45" s="125" t="s">
        <v>25</v>
      </c>
      <c r="E45" s="134"/>
      <c r="F45" s="130"/>
      <c r="G45" s="131">
        <v>7963</v>
      </c>
      <c r="H45" s="135"/>
      <c r="I45" s="135"/>
      <c r="L45" s="74">
        <v>1022</v>
      </c>
      <c r="M45" s="74">
        <v>2012</v>
      </c>
    </row>
    <row r="46" ht="21" customHeight="1" spans="1:13">
      <c r="A46" s="124">
        <v>44510</v>
      </c>
      <c r="B46" s="123">
        <v>44</v>
      </c>
      <c r="C46" s="125" t="s">
        <v>88</v>
      </c>
      <c r="D46" s="125" t="s">
        <v>25</v>
      </c>
      <c r="E46" s="134"/>
      <c r="F46" s="130"/>
      <c r="G46" s="131">
        <v>5758</v>
      </c>
      <c r="H46" s="135"/>
      <c r="I46" s="135"/>
      <c r="L46" s="74">
        <v>1023</v>
      </c>
      <c r="M46" s="74">
        <v>2013</v>
      </c>
    </row>
    <row r="47" ht="21" customHeight="1" spans="1:9">
      <c r="A47" s="124">
        <v>44509</v>
      </c>
      <c r="B47" s="123">
        <v>45</v>
      </c>
      <c r="C47" s="125" t="s">
        <v>89</v>
      </c>
      <c r="D47" s="125" t="s">
        <v>90</v>
      </c>
      <c r="E47" s="134">
        <f>29640*6.39</f>
        <v>189399.6</v>
      </c>
      <c r="F47" s="130"/>
      <c r="G47" s="131">
        <f>15000+14640</f>
        <v>29640</v>
      </c>
      <c r="H47" s="135"/>
      <c r="I47" s="135"/>
    </row>
    <row r="48" ht="21" customHeight="1" spans="1:9">
      <c r="A48" s="124">
        <v>44512</v>
      </c>
      <c r="B48" s="123">
        <v>46</v>
      </c>
      <c r="C48" s="125" t="s">
        <v>91</v>
      </c>
      <c r="D48" s="125" t="s">
        <v>92</v>
      </c>
      <c r="E48" s="134">
        <v>350</v>
      </c>
      <c r="F48" s="130"/>
      <c r="G48" s="131"/>
      <c r="H48" s="135"/>
      <c r="I48" s="135"/>
    </row>
    <row r="49" ht="21" customHeight="1" spans="1:13">
      <c r="A49" s="124">
        <v>44512</v>
      </c>
      <c r="B49" s="123">
        <v>47</v>
      </c>
      <c r="C49" s="125" t="s">
        <v>93</v>
      </c>
      <c r="D49" s="125" t="s">
        <v>94</v>
      </c>
      <c r="E49" s="134"/>
      <c r="F49" s="130">
        <f>35033*6.38</f>
        <v>223510.54</v>
      </c>
      <c r="G49" s="131">
        <v>35033</v>
      </c>
      <c r="H49" s="135"/>
      <c r="I49" s="135"/>
      <c r="L49" s="74">
        <v>1024</v>
      </c>
      <c r="M49" s="74">
        <v>2014</v>
      </c>
    </row>
    <row r="50" ht="21" customHeight="1" spans="1:13">
      <c r="A50" s="124">
        <v>44512</v>
      </c>
      <c r="B50" s="123">
        <v>48</v>
      </c>
      <c r="C50" s="125" t="s">
        <v>95</v>
      </c>
      <c r="D50" s="125" t="s">
        <v>39</v>
      </c>
      <c r="E50" s="134"/>
      <c r="F50" s="130">
        <f>56777*6.38</f>
        <v>362237.26</v>
      </c>
      <c r="G50" s="131">
        <v>56770</v>
      </c>
      <c r="H50" s="135"/>
      <c r="I50" s="135"/>
      <c r="L50" s="74">
        <v>1025</v>
      </c>
      <c r="M50" s="74">
        <v>2015</v>
      </c>
    </row>
    <row r="51" ht="21" customHeight="1" spans="1:9">
      <c r="A51" s="124">
        <v>44512</v>
      </c>
      <c r="B51" s="123">
        <v>49</v>
      </c>
      <c r="C51" s="125" t="s">
        <v>96</v>
      </c>
      <c r="D51" s="125" t="s">
        <v>25</v>
      </c>
      <c r="E51" s="134">
        <f>56770*6.38</f>
        <v>362192.6</v>
      </c>
      <c r="F51" s="130"/>
      <c r="G51" s="131">
        <v>56770</v>
      </c>
      <c r="H51" s="135"/>
      <c r="I51" s="135"/>
    </row>
    <row r="52" ht="21" customHeight="1" spans="1:9">
      <c r="A52" s="124">
        <v>44515</v>
      </c>
      <c r="B52" s="123">
        <v>50</v>
      </c>
      <c r="C52" s="125" t="s">
        <v>97</v>
      </c>
      <c r="D52" s="125" t="s">
        <v>25</v>
      </c>
      <c r="E52" s="134">
        <f>35033*6.38</f>
        <v>223510.54</v>
      </c>
      <c r="F52" s="130"/>
      <c r="G52" s="131">
        <v>35033</v>
      </c>
      <c r="H52" s="135"/>
      <c r="I52" s="135"/>
    </row>
    <row r="53" ht="21" customHeight="1" spans="1:13">
      <c r="A53" s="124">
        <v>44515</v>
      </c>
      <c r="B53" s="123">
        <v>51</v>
      </c>
      <c r="C53" s="125" t="s">
        <v>98</v>
      </c>
      <c r="D53" s="125" t="s">
        <v>99</v>
      </c>
      <c r="E53" s="134"/>
      <c r="F53" s="130">
        <v>75064.08</v>
      </c>
      <c r="G53" s="131">
        <v>11784</v>
      </c>
      <c r="H53" s="135"/>
      <c r="I53" s="135"/>
      <c r="L53" s="74">
        <v>1026</v>
      </c>
      <c r="M53" s="74">
        <v>2016</v>
      </c>
    </row>
    <row r="54" ht="21" customHeight="1" spans="1:13">
      <c r="A54" s="124">
        <v>44515</v>
      </c>
      <c r="B54" s="123">
        <v>52</v>
      </c>
      <c r="C54" s="125" t="s">
        <v>100</v>
      </c>
      <c r="D54" s="125" t="s">
        <v>101</v>
      </c>
      <c r="E54" s="134"/>
      <c r="F54" s="130">
        <f>21563*6.37</f>
        <v>137356.31</v>
      </c>
      <c r="G54" s="131">
        <v>21563</v>
      </c>
      <c r="H54" s="135"/>
      <c r="I54" s="135"/>
      <c r="L54" s="74">
        <v>1027</v>
      </c>
      <c r="M54" s="74">
        <v>2017</v>
      </c>
    </row>
    <row r="55" ht="21" customHeight="1" spans="1:9">
      <c r="A55" s="124">
        <v>44880</v>
      </c>
      <c r="B55" s="123">
        <v>53</v>
      </c>
      <c r="C55" s="125" t="s">
        <v>102</v>
      </c>
      <c r="D55" s="125" t="s">
        <v>25</v>
      </c>
      <c r="E55" s="134">
        <v>75064.08</v>
      </c>
      <c r="F55" s="130"/>
      <c r="G55" s="131">
        <v>11784</v>
      </c>
      <c r="H55" s="135"/>
      <c r="I55" s="135"/>
    </row>
    <row r="56" ht="21" customHeight="1" spans="1:9">
      <c r="A56" s="124">
        <v>44880</v>
      </c>
      <c r="B56" s="123">
        <v>54</v>
      </c>
      <c r="C56" s="125" t="s">
        <v>103</v>
      </c>
      <c r="D56" s="125" t="s">
        <v>25</v>
      </c>
      <c r="E56" s="134">
        <v>137356</v>
      </c>
      <c r="F56" s="130"/>
      <c r="G56" s="131">
        <v>21563</v>
      </c>
      <c r="H56" s="135"/>
      <c r="I56" s="135"/>
    </row>
    <row r="57" ht="21" customHeight="1" spans="1:13">
      <c r="A57" s="124">
        <v>44517</v>
      </c>
      <c r="B57" s="123">
        <v>55</v>
      </c>
      <c r="C57" s="125" t="s">
        <v>104</v>
      </c>
      <c r="D57" s="125" t="s">
        <v>105</v>
      </c>
      <c r="E57" s="134">
        <v>0</v>
      </c>
      <c r="F57" s="130">
        <f>19904*6.373</f>
        <v>126848.192</v>
      </c>
      <c r="G57" s="131">
        <v>19904</v>
      </c>
      <c r="H57" s="135"/>
      <c r="I57" s="135"/>
      <c r="L57" s="74">
        <v>1028</v>
      </c>
      <c r="M57" s="74">
        <v>2018</v>
      </c>
    </row>
    <row r="58" ht="21" customHeight="1" spans="1:9">
      <c r="A58" s="124">
        <v>44517</v>
      </c>
      <c r="B58" s="123">
        <v>56</v>
      </c>
      <c r="C58" s="125" t="s">
        <v>106</v>
      </c>
      <c r="D58" s="125" t="s">
        <v>107</v>
      </c>
      <c r="E58" s="134">
        <v>126848.192</v>
      </c>
      <c r="F58" s="130"/>
      <c r="G58" s="131">
        <v>19904</v>
      </c>
      <c r="H58" s="135"/>
      <c r="I58" s="135"/>
    </row>
    <row r="59" ht="21" customHeight="1" spans="1:9">
      <c r="A59" s="124">
        <v>44517</v>
      </c>
      <c r="B59" s="123">
        <v>57</v>
      </c>
      <c r="C59" s="125" t="s">
        <v>82</v>
      </c>
      <c r="D59" s="125" t="s">
        <v>107</v>
      </c>
      <c r="E59" s="134">
        <f>982*6.373</f>
        <v>6258.286</v>
      </c>
      <c r="F59" s="130"/>
      <c r="G59" s="131">
        <f>20886.7-G57</f>
        <v>982.700000000001</v>
      </c>
      <c r="H59" s="135" t="s">
        <v>108</v>
      </c>
      <c r="I59" s="135"/>
    </row>
    <row r="60" ht="21" customHeight="1" spans="1:9">
      <c r="A60" s="124">
        <v>44517</v>
      </c>
      <c r="B60" s="123">
        <v>58</v>
      </c>
      <c r="C60" s="125" t="s">
        <v>82</v>
      </c>
      <c r="D60" s="125" t="s">
        <v>109</v>
      </c>
      <c r="E60" s="134">
        <f>1233*6.373</f>
        <v>7857.909</v>
      </c>
      <c r="F60" s="130"/>
      <c r="G60" s="131">
        <v>1233</v>
      </c>
      <c r="H60" s="135" t="s">
        <v>108</v>
      </c>
      <c r="I60" s="135"/>
    </row>
    <row r="61" ht="21" customHeight="1" spans="1:13">
      <c r="A61" s="124">
        <v>44518</v>
      </c>
      <c r="B61" s="123">
        <v>59</v>
      </c>
      <c r="C61" s="125" t="s">
        <v>110</v>
      </c>
      <c r="D61" s="125" t="s">
        <v>56</v>
      </c>
      <c r="E61" s="134"/>
      <c r="F61" s="130">
        <f>9400*6.363</f>
        <v>59812.2</v>
      </c>
      <c r="G61" s="131">
        <v>9400</v>
      </c>
      <c r="H61" s="135"/>
      <c r="I61" s="135"/>
      <c r="L61" s="74">
        <v>1029</v>
      </c>
      <c r="M61" s="74">
        <v>2019</v>
      </c>
    </row>
    <row r="62" ht="21" customHeight="1" spans="1:9">
      <c r="A62" s="124">
        <v>44518</v>
      </c>
      <c r="B62" s="123">
        <v>60</v>
      </c>
      <c r="C62" s="125" t="s">
        <v>111</v>
      </c>
      <c r="D62" s="125" t="s">
        <v>112</v>
      </c>
      <c r="E62" s="134">
        <f>9400*6.363</f>
        <v>59812.2</v>
      </c>
      <c r="F62" s="130"/>
      <c r="G62" s="131">
        <v>9400</v>
      </c>
      <c r="H62" s="135" t="s">
        <v>113</v>
      </c>
      <c r="I62" s="135"/>
    </row>
    <row r="63" ht="21" customHeight="1" spans="1:9">
      <c r="A63" s="124">
        <v>44518</v>
      </c>
      <c r="B63" s="123">
        <v>61</v>
      </c>
      <c r="C63" s="125" t="s">
        <v>82</v>
      </c>
      <c r="D63" s="125" t="s">
        <v>112</v>
      </c>
      <c r="E63" s="134">
        <f>384.3*6.363</f>
        <v>2445.3009</v>
      </c>
      <c r="F63" s="130"/>
      <c r="G63" s="131">
        <f>2600-1233-982.7</f>
        <v>384.3</v>
      </c>
      <c r="H63" s="135" t="s">
        <v>114</v>
      </c>
      <c r="I63" s="135"/>
    </row>
    <row r="64" ht="21" customHeight="1" spans="1:13">
      <c r="A64" s="124">
        <v>44526</v>
      </c>
      <c r="B64" s="123">
        <v>62</v>
      </c>
      <c r="C64" s="125" t="s">
        <v>115</v>
      </c>
      <c r="D64" s="125" t="s">
        <v>61</v>
      </c>
      <c r="E64" s="134"/>
      <c r="F64" s="130">
        <f>88364*6.375</f>
        <v>563320.5</v>
      </c>
      <c r="G64" s="131">
        <v>88364</v>
      </c>
      <c r="H64" s="135"/>
      <c r="I64" s="135"/>
      <c r="L64" s="74">
        <v>1030</v>
      </c>
      <c r="M64" s="74">
        <v>2020</v>
      </c>
    </row>
    <row r="65" ht="21" customHeight="1" spans="1:9">
      <c r="A65" s="124">
        <v>44529</v>
      </c>
      <c r="B65" s="123">
        <v>63</v>
      </c>
      <c r="C65" s="125" t="s">
        <v>116</v>
      </c>
      <c r="D65" s="125" t="s">
        <v>25</v>
      </c>
      <c r="E65" s="134">
        <f>88364*6.375</f>
        <v>563320.5</v>
      </c>
      <c r="F65" s="130"/>
      <c r="G65" s="131">
        <v>88364</v>
      </c>
      <c r="H65" s="135"/>
      <c r="I65" s="135"/>
    </row>
    <row r="66" ht="21" customHeight="1" spans="1:13">
      <c r="A66" s="124">
        <v>44529</v>
      </c>
      <c r="B66" s="123">
        <v>64</v>
      </c>
      <c r="C66" s="125" t="s">
        <v>117</v>
      </c>
      <c r="D66" s="125" t="s">
        <v>118</v>
      </c>
      <c r="E66" s="138"/>
      <c r="F66" s="130">
        <f>109860*6.38</f>
        <v>700906.8</v>
      </c>
      <c r="G66" s="131">
        <v>109860</v>
      </c>
      <c r="H66" s="135"/>
      <c r="I66" s="135"/>
      <c r="L66" s="74">
        <v>1031</v>
      </c>
      <c r="M66" s="74">
        <v>2021</v>
      </c>
    </row>
    <row r="67" ht="21" customHeight="1" spans="1:9">
      <c r="A67" s="124">
        <v>44529</v>
      </c>
      <c r="B67" s="123">
        <v>65</v>
      </c>
      <c r="C67" s="125" t="s">
        <v>119</v>
      </c>
      <c r="D67" s="125" t="s">
        <v>120</v>
      </c>
      <c r="E67" s="134">
        <f>142*6.38</f>
        <v>905.96</v>
      </c>
      <c r="F67" s="130"/>
      <c r="G67" s="131">
        <v>142</v>
      </c>
      <c r="H67" s="135"/>
      <c r="I67" s="135"/>
    </row>
    <row r="68" ht="21" customHeight="1" spans="1:9">
      <c r="A68" s="124">
        <v>44529</v>
      </c>
      <c r="B68" s="123">
        <v>66</v>
      </c>
      <c r="C68" s="125" t="s">
        <v>121</v>
      </c>
      <c r="D68" s="125" t="s">
        <v>107</v>
      </c>
      <c r="E68" s="134">
        <f>97860*6.38</f>
        <v>624346.8</v>
      </c>
      <c r="F68" s="130"/>
      <c r="G68" s="131">
        <f>109860-12000</f>
        <v>97860</v>
      </c>
      <c r="H68" s="135" t="s">
        <v>122</v>
      </c>
      <c r="I68" s="135"/>
    </row>
    <row r="69" ht="21" customHeight="1" spans="1:9">
      <c r="A69" s="124">
        <v>44529</v>
      </c>
      <c r="B69" s="123">
        <v>67</v>
      </c>
      <c r="C69" s="125" t="s">
        <v>121</v>
      </c>
      <c r="D69" s="125" t="s">
        <v>123</v>
      </c>
      <c r="E69" s="134">
        <f>12000*6.37-46*6.37</f>
        <v>76146.98</v>
      </c>
      <c r="F69" s="130"/>
      <c r="G69" s="131">
        <v>12000</v>
      </c>
      <c r="H69" s="135" t="s">
        <v>124</v>
      </c>
      <c r="I69" s="135"/>
    </row>
    <row r="70" ht="21" customHeight="1" spans="1:9">
      <c r="A70" s="124">
        <v>44529</v>
      </c>
      <c r="B70" s="123">
        <v>68</v>
      </c>
      <c r="C70" s="125" t="s">
        <v>125</v>
      </c>
      <c r="D70" s="125" t="s">
        <v>37</v>
      </c>
      <c r="E70" s="134"/>
      <c r="F70" s="130">
        <v>508.8</v>
      </c>
      <c r="G70" s="131"/>
      <c r="H70" s="135"/>
      <c r="I70" s="135"/>
    </row>
    <row r="71" ht="21" customHeight="1" spans="1:9">
      <c r="A71" s="124">
        <v>44529</v>
      </c>
      <c r="B71" s="123">
        <v>69</v>
      </c>
      <c r="C71" s="125" t="s">
        <v>126</v>
      </c>
      <c r="D71" s="125" t="s">
        <v>127</v>
      </c>
      <c r="E71" s="134"/>
      <c r="F71" s="130">
        <v>110</v>
      </c>
      <c r="G71" s="131"/>
      <c r="H71" s="135"/>
      <c r="I71" s="135"/>
    </row>
    <row r="72" ht="21" customHeight="1" spans="1:9">
      <c r="A72" s="124">
        <v>44529</v>
      </c>
      <c r="B72" s="123">
        <v>70</v>
      </c>
      <c r="C72" s="125" t="s">
        <v>128</v>
      </c>
      <c r="D72" s="125" t="s">
        <v>127</v>
      </c>
      <c r="E72" s="134"/>
      <c r="F72" s="130">
        <v>110</v>
      </c>
      <c r="G72" s="131"/>
      <c r="H72" s="135"/>
      <c r="I72" s="135"/>
    </row>
    <row r="73" ht="21" customHeight="1" spans="1:9">
      <c r="A73" s="124">
        <v>44529</v>
      </c>
      <c r="B73" s="123">
        <v>71</v>
      </c>
      <c r="C73" s="125" t="s">
        <v>129</v>
      </c>
      <c r="D73" s="125" t="s">
        <v>127</v>
      </c>
      <c r="E73" s="134"/>
      <c r="F73" s="130">
        <v>110</v>
      </c>
      <c r="G73" s="131"/>
      <c r="H73" s="135"/>
      <c r="I73" s="135"/>
    </row>
    <row r="74" ht="21" customHeight="1" spans="1:9">
      <c r="A74" s="124">
        <v>44529</v>
      </c>
      <c r="B74" s="123">
        <v>72</v>
      </c>
      <c r="C74" s="125" t="s">
        <v>130</v>
      </c>
      <c r="D74" s="125" t="s">
        <v>37</v>
      </c>
      <c r="E74" s="138"/>
      <c r="F74" s="130">
        <f>142*6.38</f>
        <v>905.96</v>
      </c>
      <c r="G74" s="131">
        <v>142</v>
      </c>
      <c r="H74" s="135"/>
      <c r="I74" s="135"/>
    </row>
    <row r="75" ht="21" customHeight="1" spans="1:13">
      <c r="A75" s="124">
        <v>44529</v>
      </c>
      <c r="B75" s="123">
        <v>73</v>
      </c>
      <c r="C75" s="125" t="s">
        <v>131</v>
      </c>
      <c r="D75" s="125" t="s">
        <v>132</v>
      </c>
      <c r="E75" s="138"/>
      <c r="F75" s="130">
        <f>63346*6.38</f>
        <v>404147.48</v>
      </c>
      <c r="G75" s="131">
        <v>63346</v>
      </c>
      <c r="H75" s="135"/>
      <c r="I75" s="135"/>
      <c r="L75" s="74">
        <v>1032</v>
      </c>
      <c r="M75" s="74">
        <v>2022</v>
      </c>
    </row>
    <row r="76" ht="21" customHeight="1" spans="1:9">
      <c r="A76" s="124">
        <v>44529</v>
      </c>
      <c r="B76" s="123">
        <v>74</v>
      </c>
      <c r="C76" s="125" t="s">
        <v>133</v>
      </c>
      <c r="D76" s="125" t="s">
        <v>112</v>
      </c>
      <c r="E76" s="134">
        <f>61545*6.38</f>
        <v>392657.1</v>
      </c>
      <c r="F76" s="130"/>
      <c r="G76" s="131">
        <f>63346-1800</f>
        <v>61546</v>
      </c>
      <c r="H76" s="135" t="s">
        <v>134</v>
      </c>
      <c r="I76" s="135"/>
    </row>
    <row r="77" ht="23" customHeight="1" spans="1:9">
      <c r="A77" s="124">
        <v>44529</v>
      </c>
      <c r="B77" s="123">
        <v>75</v>
      </c>
      <c r="C77" s="125" t="s">
        <v>133</v>
      </c>
      <c r="D77" s="125" t="s">
        <v>135</v>
      </c>
      <c r="E77" s="134">
        <f>1800*6.375</f>
        <v>11475</v>
      </c>
      <c r="F77" s="130"/>
      <c r="G77" s="131">
        <v>1800</v>
      </c>
      <c r="H77" s="135"/>
      <c r="I77" s="135"/>
    </row>
    <row r="78" ht="23" customHeight="1" spans="1:9">
      <c r="A78" s="124">
        <v>44529</v>
      </c>
      <c r="B78" s="123">
        <v>76</v>
      </c>
      <c r="C78" s="125" t="s">
        <v>136</v>
      </c>
      <c r="D78" s="125" t="s">
        <v>137</v>
      </c>
      <c r="E78" s="138"/>
      <c r="F78" s="130">
        <v>11475</v>
      </c>
      <c r="G78" s="131">
        <v>1800</v>
      </c>
      <c r="H78" s="135"/>
      <c r="I78" s="135"/>
    </row>
    <row r="79" ht="23" customHeight="1" spans="1:9">
      <c r="A79" s="124">
        <v>44529</v>
      </c>
      <c r="B79" s="123">
        <v>77</v>
      </c>
      <c r="C79" s="125" t="s">
        <v>138</v>
      </c>
      <c r="D79" s="125" t="s">
        <v>64</v>
      </c>
      <c r="E79" s="134">
        <v>11475</v>
      </c>
      <c r="F79" s="130"/>
      <c r="G79" s="131">
        <v>1800</v>
      </c>
      <c r="H79" s="135" t="s">
        <v>139</v>
      </c>
      <c r="I79" s="135"/>
    </row>
    <row r="80" ht="23" customHeight="1" spans="1:9">
      <c r="A80" s="124">
        <v>44529</v>
      </c>
      <c r="B80" s="123">
        <v>78</v>
      </c>
      <c r="C80" s="125" t="s">
        <v>140</v>
      </c>
      <c r="D80" s="125" t="s">
        <v>127</v>
      </c>
      <c r="E80" s="134">
        <v>508.8</v>
      </c>
      <c r="F80" s="130"/>
      <c r="G80" s="131"/>
      <c r="H80" s="135"/>
      <c r="I80" s="135"/>
    </row>
    <row r="81" ht="23" customHeight="1" spans="1:9">
      <c r="A81" s="124">
        <v>44529</v>
      </c>
      <c r="B81" s="123">
        <v>79</v>
      </c>
      <c r="C81" s="125" t="s">
        <v>141</v>
      </c>
      <c r="D81" s="125" t="s">
        <v>127</v>
      </c>
      <c r="E81" s="134">
        <v>110</v>
      </c>
      <c r="F81" s="130"/>
      <c r="G81" s="131"/>
      <c r="H81" s="135"/>
      <c r="I81" s="135"/>
    </row>
    <row r="82" ht="23" customHeight="1" spans="1:9">
      <c r="A82" s="124">
        <v>44506</v>
      </c>
      <c r="B82" s="123">
        <v>80</v>
      </c>
      <c r="C82" s="125" t="s">
        <v>142</v>
      </c>
      <c r="D82" s="125" t="s">
        <v>127</v>
      </c>
      <c r="E82" s="134">
        <v>110</v>
      </c>
      <c r="F82" s="130"/>
      <c r="G82" s="131"/>
      <c r="H82" s="135"/>
      <c r="I82" s="135"/>
    </row>
    <row r="83" ht="23" customHeight="1" spans="1:9">
      <c r="A83" s="124">
        <v>44500</v>
      </c>
      <c r="B83" s="123">
        <v>81</v>
      </c>
      <c r="C83" s="125" t="s">
        <v>143</v>
      </c>
      <c r="D83" s="125" t="s">
        <v>127</v>
      </c>
      <c r="E83" s="134">
        <v>110</v>
      </c>
      <c r="F83" s="130"/>
      <c r="G83" s="131"/>
      <c r="H83" s="135"/>
      <c r="I83" s="135"/>
    </row>
    <row r="84" ht="23" customHeight="1" spans="1:13">
      <c r="A84" s="124">
        <v>44530</v>
      </c>
      <c r="B84" s="123">
        <v>82</v>
      </c>
      <c r="C84" s="125" t="s">
        <v>144</v>
      </c>
      <c r="D84" s="125" t="s">
        <v>145</v>
      </c>
      <c r="E84" s="134"/>
      <c r="F84" s="130">
        <f>10775*6.37</f>
        <v>68636.75</v>
      </c>
      <c r="G84" s="131">
        <f>10787-12</f>
        <v>10775</v>
      </c>
      <c r="H84" s="135" t="s">
        <v>146</v>
      </c>
      <c r="I84" s="135"/>
      <c r="L84" s="74">
        <v>1033</v>
      </c>
      <c r="M84" s="74">
        <v>2023</v>
      </c>
    </row>
    <row r="85" ht="23" customHeight="1" spans="1:13">
      <c r="A85" s="124">
        <v>44530</v>
      </c>
      <c r="B85" s="123">
        <v>83</v>
      </c>
      <c r="C85" s="125" t="s">
        <v>147</v>
      </c>
      <c r="D85" s="125" t="s">
        <v>145</v>
      </c>
      <c r="E85" s="134"/>
      <c r="F85" s="130">
        <f>33410*6.37</f>
        <v>212821.7</v>
      </c>
      <c r="G85" s="131">
        <f>33430-20</f>
        <v>33410</v>
      </c>
      <c r="H85" s="135" t="s">
        <v>146</v>
      </c>
      <c r="I85" s="135"/>
      <c r="L85" s="74">
        <v>1033</v>
      </c>
      <c r="M85" s="74">
        <v>2024</v>
      </c>
    </row>
    <row r="86" ht="23" customHeight="1" spans="1:9">
      <c r="A86" s="124">
        <v>44530</v>
      </c>
      <c r="B86" s="123">
        <v>84</v>
      </c>
      <c r="C86" s="125" t="s">
        <v>148</v>
      </c>
      <c r="D86" s="125" t="s">
        <v>25</v>
      </c>
      <c r="E86" s="134">
        <v>68636.75</v>
      </c>
      <c r="F86" s="130"/>
      <c r="G86" s="131">
        <f>10787-12</f>
        <v>10775</v>
      </c>
      <c r="H86" s="135" t="s">
        <v>146</v>
      </c>
      <c r="I86" s="135"/>
    </row>
    <row r="87" ht="23" customHeight="1" spans="1:9">
      <c r="A87" s="124">
        <v>44530</v>
      </c>
      <c r="B87" s="123">
        <v>85</v>
      </c>
      <c r="C87" s="125" t="s">
        <v>149</v>
      </c>
      <c r="D87" s="125" t="s">
        <v>25</v>
      </c>
      <c r="E87" s="134">
        <v>212821.7</v>
      </c>
      <c r="F87" s="130"/>
      <c r="G87" s="131">
        <f>33430-20</f>
        <v>33410</v>
      </c>
      <c r="H87" s="135" t="s">
        <v>146</v>
      </c>
      <c r="I87" s="135"/>
    </row>
    <row r="88" ht="23" customHeight="1" spans="1:13">
      <c r="A88" s="124">
        <v>44532</v>
      </c>
      <c r="B88" s="123">
        <v>86</v>
      </c>
      <c r="C88" s="125" t="s">
        <v>150</v>
      </c>
      <c r="D88" s="125" t="s">
        <v>151</v>
      </c>
      <c r="E88" s="134"/>
      <c r="F88" s="130">
        <f>20175*6.358</f>
        <v>128272.65</v>
      </c>
      <c r="G88" s="131">
        <v>20175</v>
      </c>
      <c r="H88" s="135"/>
      <c r="I88" s="135"/>
      <c r="L88" s="74">
        <v>1035</v>
      </c>
      <c r="M88" s="74">
        <v>2025</v>
      </c>
    </row>
    <row r="89" ht="23" customHeight="1" spans="1:9">
      <c r="A89" s="124">
        <v>44532</v>
      </c>
      <c r="B89" s="123">
        <v>87</v>
      </c>
      <c r="C89" s="125" t="s">
        <v>152</v>
      </c>
      <c r="D89" s="125" t="s">
        <v>25</v>
      </c>
      <c r="E89" s="134">
        <f>20175*6.358</f>
        <v>128272.65</v>
      </c>
      <c r="F89" s="130"/>
      <c r="G89" s="131">
        <v>20175</v>
      </c>
      <c r="H89" s="135"/>
      <c r="I89" s="135"/>
    </row>
    <row r="90" ht="23" customHeight="1" spans="1:13">
      <c r="A90" s="124">
        <v>44533</v>
      </c>
      <c r="B90" s="123">
        <v>88</v>
      </c>
      <c r="C90" s="125" t="s">
        <v>153</v>
      </c>
      <c r="D90" s="125" t="s">
        <v>151</v>
      </c>
      <c r="E90" s="134"/>
      <c r="F90" s="130">
        <f>8575*6.35</f>
        <v>54451.25</v>
      </c>
      <c r="G90" s="131">
        <v>8575</v>
      </c>
      <c r="H90" s="135"/>
      <c r="I90" s="135"/>
      <c r="L90" s="74">
        <v>1036</v>
      </c>
      <c r="M90" s="74">
        <v>2026</v>
      </c>
    </row>
    <row r="91" ht="23" customHeight="1" spans="1:13">
      <c r="A91" s="124">
        <v>44533</v>
      </c>
      <c r="B91" s="123">
        <v>89</v>
      </c>
      <c r="C91" s="125" t="s">
        <v>154</v>
      </c>
      <c r="D91" s="125" t="s">
        <v>155</v>
      </c>
      <c r="E91" s="134"/>
      <c r="F91" s="130">
        <f>32660*6.35</f>
        <v>207391</v>
      </c>
      <c r="G91" s="131">
        <v>32660</v>
      </c>
      <c r="H91" s="135"/>
      <c r="I91" s="135"/>
      <c r="L91" s="74">
        <v>1037</v>
      </c>
      <c r="M91" s="74">
        <v>2027</v>
      </c>
    </row>
    <row r="92" ht="23" customHeight="1" spans="1:9">
      <c r="A92" s="124">
        <v>44533</v>
      </c>
      <c r="B92" s="123">
        <v>90</v>
      </c>
      <c r="C92" s="125" t="s">
        <v>156</v>
      </c>
      <c r="D92" s="125" t="s">
        <v>157</v>
      </c>
      <c r="E92" s="134">
        <f>23660*6.35</f>
        <v>150241</v>
      </c>
      <c r="F92" s="130"/>
      <c r="G92" s="131">
        <f>32660-9000</f>
        <v>23660</v>
      </c>
      <c r="H92" s="135"/>
      <c r="I92" s="135"/>
    </row>
    <row r="93" ht="23" customHeight="1" spans="1:9">
      <c r="A93" s="124">
        <v>44533</v>
      </c>
      <c r="B93" s="123">
        <v>91</v>
      </c>
      <c r="C93" s="125" t="s">
        <v>158</v>
      </c>
      <c r="D93" s="125" t="s">
        <v>157</v>
      </c>
      <c r="E93" s="134">
        <f>8575*6.35</f>
        <v>54451.25</v>
      </c>
      <c r="F93" s="130"/>
      <c r="G93" s="131">
        <v>8575</v>
      </c>
      <c r="H93" s="135"/>
      <c r="I93" s="135"/>
    </row>
    <row r="94" ht="23" customHeight="1" spans="1:9">
      <c r="A94" s="124">
        <v>44536</v>
      </c>
      <c r="B94" s="123">
        <v>92</v>
      </c>
      <c r="C94" s="125" t="s">
        <v>159</v>
      </c>
      <c r="D94" s="125" t="s">
        <v>160</v>
      </c>
      <c r="E94" s="134">
        <f>9000*6.357</f>
        <v>57213</v>
      </c>
      <c r="F94" s="130"/>
      <c r="G94" s="131">
        <v>9000</v>
      </c>
      <c r="H94" s="135"/>
      <c r="I94" s="135"/>
    </row>
    <row r="95" ht="23" customHeight="1" spans="1:9">
      <c r="A95" s="124">
        <v>44536</v>
      </c>
      <c r="B95" s="123">
        <v>93</v>
      </c>
      <c r="C95" s="125" t="s">
        <v>161</v>
      </c>
      <c r="D95" s="125" t="s">
        <v>13</v>
      </c>
      <c r="E95" s="134">
        <v>1534</v>
      </c>
      <c r="F95" s="130"/>
      <c r="G95" s="131"/>
      <c r="H95" s="135"/>
      <c r="I95" s="135"/>
    </row>
    <row r="96" ht="23" customHeight="1" spans="1:9">
      <c r="A96" s="124">
        <v>44536</v>
      </c>
      <c r="B96" s="123">
        <v>94</v>
      </c>
      <c r="C96" s="125" t="s">
        <v>161</v>
      </c>
      <c r="D96" s="125" t="s">
        <v>162</v>
      </c>
      <c r="E96" s="134">
        <v>1780.82</v>
      </c>
      <c r="F96" s="130"/>
      <c r="G96" s="131"/>
      <c r="H96" s="135"/>
      <c r="I96" s="135"/>
    </row>
    <row r="97" ht="23" customHeight="1" spans="1:9">
      <c r="A97" s="124">
        <v>44536</v>
      </c>
      <c r="B97" s="123">
        <v>95</v>
      </c>
      <c r="C97" s="125" t="s">
        <v>161</v>
      </c>
      <c r="D97" s="125" t="s">
        <v>163</v>
      </c>
      <c r="E97" s="134">
        <v>3438</v>
      </c>
      <c r="F97" s="130"/>
      <c r="G97" s="131"/>
      <c r="H97" s="135"/>
      <c r="I97" s="135"/>
    </row>
    <row r="98" s="121" customFormat="1" ht="20" customHeight="1" spans="1:9">
      <c r="A98" s="124">
        <v>44536</v>
      </c>
      <c r="B98" s="123">
        <v>96</v>
      </c>
      <c r="C98" s="125" t="s">
        <v>32</v>
      </c>
      <c r="D98" s="126" t="s">
        <v>164</v>
      </c>
      <c r="E98" s="129">
        <v>18090</v>
      </c>
      <c r="F98" s="130"/>
      <c r="G98" s="131"/>
      <c r="H98" s="126"/>
      <c r="I98" s="126"/>
    </row>
    <row r="99" s="121" customFormat="1" ht="20" customHeight="1" spans="1:9">
      <c r="A99" s="124">
        <v>44536</v>
      </c>
      <c r="B99" s="123">
        <v>97</v>
      </c>
      <c r="C99" s="125" t="s">
        <v>165</v>
      </c>
      <c r="D99" s="125" t="s">
        <v>166</v>
      </c>
      <c r="E99" s="129">
        <v>38775</v>
      </c>
      <c r="F99" s="130"/>
      <c r="G99" s="131"/>
      <c r="H99" s="126"/>
      <c r="I99" s="126"/>
    </row>
    <row r="100" s="121" customFormat="1" ht="22" customHeight="1" spans="1:13">
      <c r="A100" s="124">
        <v>44537</v>
      </c>
      <c r="B100" s="123">
        <v>98</v>
      </c>
      <c r="C100" s="125" t="s">
        <v>167</v>
      </c>
      <c r="D100" s="125" t="s">
        <v>168</v>
      </c>
      <c r="E100" s="129"/>
      <c r="F100" s="130">
        <f>9498*6.36</f>
        <v>60407.28</v>
      </c>
      <c r="G100" s="131">
        <v>9498</v>
      </c>
      <c r="H100" s="126"/>
      <c r="I100" s="126"/>
      <c r="L100" s="121">
        <v>1038</v>
      </c>
      <c r="M100" s="121">
        <v>2028</v>
      </c>
    </row>
    <row r="101" s="121" customFormat="1" ht="22" customHeight="1" spans="1:9">
      <c r="A101" s="124">
        <v>44537</v>
      </c>
      <c r="B101" s="123">
        <v>99</v>
      </c>
      <c r="C101" s="125" t="s">
        <v>169</v>
      </c>
      <c r="D101" s="125" t="s">
        <v>157</v>
      </c>
      <c r="E101" s="129">
        <f>9498*6.36</f>
        <v>60407.28</v>
      </c>
      <c r="F101" s="130"/>
      <c r="G101" s="131">
        <v>9498</v>
      </c>
      <c r="H101" s="126"/>
      <c r="I101" s="126"/>
    </row>
    <row r="102" s="121" customFormat="1" ht="22" customHeight="1" spans="1:13">
      <c r="A102" s="124">
        <v>44537</v>
      </c>
      <c r="B102" s="123">
        <v>100</v>
      </c>
      <c r="C102" s="125" t="s">
        <v>170</v>
      </c>
      <c r="D102" s="125" t="s">
        <v>171</v>
      </c>
      <c r="E102" s="129"/>
      <c r="F102" s="130">
        <f>14648*6.36</f>
        <v>93161.28</v>
      </c>
      <c r="G102" s="131">
        <v>14648</v>
      </c>
      <c r="H102" s="126" t="s">
        <v>172</v>
      </c>
      <c r="I102" s="126"/>
      <c r="L102" s="121">
        <v>1039</v>
      </c>
      <c r="M102" s="121">
        <v>2029</v>
      </c>
    </row>
    <row r="103" s="121" customFormat="1" ht="22" customHeight="1" spans="1:13">
      <c r="A103" s="124">
        <v>44538</v>
      </c>
      <c r="B103" s="123">
        <v>101</v>
      </c>
      <c r="C103" s="125" t="s">
        <v>173</v>
      </c>
      <c r="D103" s="125" t="s">
        <v>174</v>
      </c>
      <c r="E103" s="129"/>
      <c r="F103" s="130">
        <f>19981*6.36</f>
        <v>127079.16</v>
      </c>
      <c r="G103" s="131">
        <v>19981</v>
      </c>
      <c r="H103" s="126"/>
      <c r="I103" s="126"/>
      <c r="L103" s="121">
        <v>1040</v>
      </c>
      <c r="M103" s="121">
        <v>2030</v>
      </c>
    </row>
    <row r="104" s="121" customFormat="1" ht="22" customHeight="1" spans="1:9">
      <c r="A104" s="124">
        <v>44538</v>
      </c>
      <c r="B104" s="123">
        <v>102</v>
      </c>
      <c r="C104" s="125" t="s">
        <v>175</v>
      </c>
      <c r="D104" s="125" t="s">
        <v>157</v>
      </c>
      <c r="E104" s="129">
        <v>127079.16</v>
      </c>
      <c r="F104" s="130"/>
      <c r="G104" s="131">
        <v>19981</v>
      </c>
      <c r="H104" s="126"/>
      <c r="I104" s="126"/>
    </row>
    <row r="105" s="121" customFormat="1" ht="22" customHeight="1" spans="1:13">
      <c r="A105" s="124">
        <v>44538</v>
      </c>
      <c r="B105" s="123">
        <v>103</v>
      </c>
      <c r="C105" s="125" t="s">
        <v>173</v>
      </c>
      <c r="D105" s="125" t="s">
        <v>174</v>
      </c>
      <c r="E105" s="129"/>
      <c r="F105" s="130">
        <f>18981*6.35</f>
        <v>120529.35</v>
      </c>
      <c r="G105" s="131">
        <v>18981</v>
      </c>
      <c r="H105" s="126"/>
      <c r="I105" s="126"/>
      <c r="L105" s="121">
        <v>1041</v>
      </c>
      <c r="M105" s="121">
        <v>2031</v>
      </c>
    </row>
    <row r="106" s="121" customFormat="1" ht="22" customHeight="1" spans="1:9">
      <c r="A106" s="124">
        <v>44539</v>
      </c>
      <c r="B106" s="123">
        <v>104</v>
      </c>
      <c r="C106" s="125" t="s">
        <v>175</v>
      </c>
      <c r="D106" s="125" t="s">
        <v>157</v>
      </c>
      <c r="E106" s="129">
        <f>18981*6.35</f>
        <v>120529.35</v>
      </c>
      <c r="F106" s="130"/>
      <c r="G106" s="131">
        <v>18981</v>
      </c>
      <c r="H106" s="126"/>
      <c r="I106" s="126"/>
    </row>
    <row r="107" s="121" customFormat="1" ht="22" customHeight="1" spans="1:9">
      <c r="A107" s="124">
        <v>44539</v>
      </c>
      <c r="B107" s="123">
        <v>105</v>
      </c>
      <c r="C107" s="125" t="s">
        <v>176</v>
      </c>
      <c r="D107" s="125" t="s">
        <v>90</v>
      </c>
      <c r="E107" s="129">
        <f>14648*6.36</f>
        <v>93161.28</v>
      </c>
      <c r="F107" s="130"/>
      <c r="G107" s="131">
        <v>14648</v>
      </c>
      <c r="H107" s="126" t="s">
        <v>177</v>
      </c>
      <c r="I107" s="126"/>
    </row>
    <row r="108" s="121" customFormat="1" ht="22" customHeight="1" spans="1:13">
      <c r="A108" s="124">
        <v>44539</v>
      </c>
      <c r="B108" s="123">
        <v>106</v>
      </c>
      <c r="C108" s="125" t="s">
        <v>178</v>
      </c>
      <c r="D108" s="125" t="s">
        <v>179</v>
      </c>
      <c r="E108" s="129"/>
      <c r="F108" s="130">
        <f>18759*6.33</f>
        <v>118744.47</v>
      </c>
      <c r="G108" s="131">
        <v>18759</v>
      </c>
      <c r="H108" s="126"/>
      <c r="I108" s="126"/>
      <c r="L108" s="121">
        <v>1042</v>
      </c>
      <c r="M108" s="121">
        <v>2032</v>
      </c>
    </row>
    <row r="109" s="121" customFormat="1" ht="22" customHeight="1" spans="1:9">
      <c r="A109" s="124">
        <v>44539</v>
      </c>
      <c r="B109" s="123">
        <v>107</v>
      </c>
      <c r="C109" s="125" t="s">
        <v>180</v>
      </c>
      <c r="D109" s="125" t="s">
        <v>157</v>
      </c>
      <c r="E109" s="129">
        <v>118744.47</v>
      </c>
      <c r="F109" s="130"/>
      <c r="G109" s="131">
        <v>18759</v>
      </c>
      <c r="H109" s="126"/>
      <c r="I109" s="126"/>
    </row>
    <row r="110" s="121" customFormat="1" ht="22" customHeight="1" spans="1:9">
      <c r="A110" s="124">
        <v>44539</v>
      </c>
      <c r="B110" s="123">
        <v>108</v>
      </c>
      <c r="C110" s="125" t="s">
        <v>181</v>
      </c>
      <c r="D110" s="125" t="s">
        <v>182</v>
      </c>
      <c r="E110" s="129">
        <v>5400</v>
      </c>
      <c r="F110" s="130"/>
      <c r="G110" s="131"/>
      <c r="H110" s="126"/>
      <c r="I110" s="126"/>
    </row>
    <row r="111" s="121" customFormat="1" ht="22" customHeight="1" spans="1:13">
      <c r="A111" s="124">
        <v>44539</v>
      </c>
      <c r="B111" s="123">
        <v>109</v>
      </c>
      <c r="C111" s="125" t="s">
        <v>173</v>
      </c>
      <c r="D111" s="125" t="s">
        <v>174</v>
      </c>
      <c r="E111" s="129"/>
      <c r="F111" s="130">
        <f>19981*6.33</f>
        <v>126479.73</v>
      </c>
      <c r="G111" s="131">
        <v>19981</v>
      </c>
      <c r="H111" s="126"/>
      <c r="I111" s="126"/>
      <c r="L111" s="121">
        <v>1043</v>
      </c>
      <c r="M111" s="121">
        <v>2033</v>
      </c>
    </row>
    <row r="112" s="121" customFormat="1" ht="22" customHeight="1" spans="1:9">
      <c r="A112" s="124">
        <v>44539</v>
      </c>
      <c r="B112" s="123">
        <v>110</v>
      </c>
      <c r="C112" s="125" t="s">
        <v>175</v>
      </c>
      <c r="D112" s="125" t="s">
        <v>157</v>
      </c>
      <c r="E112" s="129">
        <f>19981*6.33</f>
        <v>126479.73</v>
      </c>
      <c r="F112" s="130"/>
      <c r="G112" s="131">
        <v>19981</v>
      </c>
      <c r="H112" s="126"/>
      <c r="I112" s="126"/>
    </row>
    <row r="113" s="121" customFormat="1" ht="22" customHeight="1" spans="1:13">
      <c r="A113" s="124">
        <v>44540</v>
      </c>
      <c r="B113" s="123">
        <v>111</v>
      </c>
      <c r="C113" s="125" t="s">
        <v>183</v>
      </c>
      <c r="D113" s="125" t="s">
        <v>184</v>
      </c>
      <c r="E113" s="129"/>
      <c r="F113" s="130">
        <f>31314*6.36</f>
        <v>199157.04</v>
      </c>
      <c r="G113" s="131">
        <v>31314</v>
      </c>
      <c r="H113" s="126"/>
      <c r="I113" s="126"/>
      <c r="L113" s="121">
        <v>1044</v>
      </c>
      <c r="M113" s="121">
        <v>2034</v>
      </c>
    </row>
    <row r="114" s="121" customFormat="1" ht="22" customHeight="1" spans="1:13">
      <c r="A114" s="124">
        <v>44540</v>
      </c>
      <c r="B114" s="123">
        <v>112</v>
      </c>
      <c r="C114" s="125" t="s">
        <v>185</v>
      </c>
      <c r="D114" s="125" t="s">
        <v>145</v>
      </c>
      <c r="E114" s="129"/>
      <c r="F114" s="130">
        <f>68766*6.36</f>
        <v>437351.76</v>
      </c>
      <c r="G114" s="131">
        <v>68766</v>
      </c>
      <c r="H114" s="126"/>
      <c r="I114" s="126"/>
      <c r="L114" s="121">
        <v>1045</v>
      </c>
      <c r="M114" s="121">
        <v>2035</v>
      </c>
    </row>
    <row r="115" ht="22" customHeight="1" spans="1:9">
      <c r="A115" s="124">
        <v>44540</v>
      </c>
      <c r="B115" s="123">
        <v>113</v>
      </c>
      <c r="C115" s="125" t="s">
        <v>186</v>
      </c>
      <c r="D115" s="125" t="s">
        <v>157</v>
      </c>
      <c r="E115" s="129">
        <f>31314*6.36</f>
        <v>199157.04</v>
      </c>
      <c r="F115" s="130"/>
      <c r="G115" s="131">
        <v>31314</v>
      </c>
      <c r="H115" s="135"/>
      <c r="I115" s="135"/>
    </row>
    <row r="116" ht="22" customHeight="1" spans="1:9">
      <c r="A116" s="124">
        <v>44540</v>
      </c>
      <c r="B116" s="123">
        <v>114</v>
      </c>
      <c r="C116" s="125" t="s">
        <v>187</v>
      </c>
      <c r="D116" s="125" t="s">
        <v>157</v>
      </c>
      <c r="E116" s="129">
        <f>28766*6.36</f>
        <v>182951.76</v>
      </c>
      <c r="F116" s="130"/>
      <c r="G116" s="131">
        <f>68766-40000</f>
        <v>28766</v>
      </c>
      <c r="H116" s="135"/>
      <c r="I116" s="135"/>
    </row>
    <row r="117" ht="22" customHeight="1" spans="1:9">
      <c r="A117" s="124">
        <v>44540</v>
      </c>
      <c r="B117" s="123">
        <v>115</v>
      </c>
      <c r="C117" s="125" t="s">
        <v>188</v>
      </c>
      <c r="D117" s="125" t="s">
        <v>189</v>
      </c>
      <c r="E117" s="129">
        <v>3000</v>
      </c>
      <c r="F117" s="130"/>
      <c r="G117" s="131"/>
      <c r="H117" s="135"/>
      <c r="I117" s="135"/>
    </row>
    <row r="118" ht="22" customHeight="1" spans="1:9">
      <c r="A118" s="124">
        <v>44540</v>
      </c>
      <c r="B118" s="123">
        <v>116</v>
      </c>
      <c r="C118" s="125" t="s">
        <v>190</v>
      </c>
      <c r="D118" s="125" t="s">
        <v>191</v>
      </c>
      <c r="E118" s="129"/>
      <c r="F118" s="130">
        <v>3000</v>
      </c>
      <c r="G118" s="131"/>
      <c r="H118" s="135"/>
      <c r="I118" s="135"/>
    </row>
    <row r="119" ht="22" customHeight="1" spans="1:13">
      <c r="A119" s="124">
        <v>44540</v>
      </c>
      <c r="B119" s="123">
        <v>117</v>
      </c>
      <c r="C119" s="125" t="s">
        <v>192</v>
      </c>
      <c r="D119" s="125" t="s">
        <v>193</v>
      </c>
      <c r="E119" s="129"/>
      <c r="F119" s="130">
        <f>36406*6.35</f>
        <v>231178.1</v>
      </c>
      <c r="G119" s="131">
        <v>36406</v>
      </c>
      <c r="H119" s="135"/>
      <c r="I119" s="135"/>
      <c r="L119" s="74">
        <v>1046</v>
      </c>
      <c r="M119" s="74">
        <v>2036</v>
      </c>
    </row>
    <row r="120" ht="22" customHeight="1" spans="1:9">
      <c r="A120" s="124">
        <v>44540</v>
      </c>
      <c r="B120" s="123">
        <v>118</v>
      </c>
      <c r="C120" s="125" t="s">
        <v>194</v>
      </c>
      <c r="D120" s="125" t="s">
        <v>157</v>
      </c>
      <c r="E120" s="129">
        <f>36406*6.35</f>
        <v>231178.1</v>
      </c>
      <c r="F120" s="130"/>
      <c r="G120" s="131">
        <f>36406-3179.41</f>
        <v>33226.59</v>
      </c>
      <c r="H120" s="135"/>
      <c r="I120" s="135"/>
    </row>
    <row r="121" ht="22" customHeight="1" spans="1:9">
      <c r="A121" s="124">
        <v>44540</v>
      </c>
      <c r="B121" s="123">
        <v>119</v>
      </c>
      <c r="C121" s="125" t="s">
        <v>194</v>
      </c>
      <c r="D121" s="125" t="s">
        <v>195</v>
      </c>
      <c r="E121" s="129">
        <f>3179.41*6.35</f>
        <v>20189.2535</v>
      </c>
      <c r="F121" s="130"/>
      <c r="G121" s="131">
        <v>3179.41</v>
      </c>
      <c r="H121" s="135"/>
      <c r="I121" s="135"/>
    </row>
    <row r="122" ht="22" customHeight="1" spans="1:9">
      <c r="A122" s="124">
        <v>44540</v>
      </c>
      <c r="B122" s="123">
        <v>120</v>
      </c>
      <c r="C122" s="125" t="s">
        <v>187</v>
      </c>
      <c r="D122" s="125" t="s">
        <v>195</v>
      </c>
      <c r="E122" s="129">
        <f>40000*6.36</f>
        <v>254400</v>
      </c>
      <c r="F122" s="130"/>
      <c r="G122" s="131">
        <v>40000</v>
      </c>
      <c r="H122" s="135" t="s">
        <v>196</v>
      </c>
      <c r="I122" s="135"/>
    </row>
    <row r="123" ht="22" customHeight="1" spans="1:9">
      <c r="A123" s="124">
        <v>44540</v>
      </c>
      <c r="B123" s="123">
        <v>121</v>
      </c>
      <c r="C123" s="125" t="s">
        <v>197</v>
      </c>
      <c r="D123" s="125" t="s">
        <v>198</v>
      </c>
      <c r="E123" s="129">
        <v>30</v>
      </c>
      <c r="F123" s="130"/>
      <c r="G123" s="131"/>
      <c r="H123" s="135"/>
      <c r="I123" s="135"/>
    </row>
    <row r="124" ht="22" customHeight="1" spans="1:9">
      <c r="A124" s="124">
        <v>44540</v>
      </c>
      <c r="B124" s="123">
        <v>122</v>
      </c>
      <c r="C124" s="125" t="s">
        <v>199</v>
      </c>
      <c r="D124" s="125" t="s">
        <v>200</v>
      </c>
      <c r="E124" s="129">
        <v>465</v>
      </c>
      <c r="F124" s="130"/>
      <c r="G124" s="131"/>
      <c r="H124" s="135"/>
      <c r="I124" s="135"/>
    </row>
    <row r="125" ht="22" customHeight="1" spans="1:13">
      <c r="A125" s="124">
        <v>44540</v>
      </c>
      <c r="B125" s="123">
        <v>123</v>
      </c>
      <c r="C125" s="125" t="s">
        <v>201</v>
      </c>
      <c r="D125" s="125" t="s">
        <v>202</v>
      </c>
      <c r="E125" s="129">
        <v>0</v>
      </c>
      <c r="F125" s="130">
        <f>19970*6.35</f>
        <v>126809.5</v>
      </c>
      <c r="G125" s="131">
        <v>19970</v>
      </c>
      <c r="H125" s="135"/>
      <c r="I125" s="135"/>
      <c r="L125" s="74">
        <v>1047</v>
      </c>
      <c r="M125" s="74">
        <v>2037</v>
      </c>
    </row>
    <row r="126" ht="22" customHeight="1" spans="1:9">
      <c r="A126" s="124">
        <v>44544</v>
      </c>
      <c r="B126" s="123">
        <v>124</v>
      </c>
      <c r="C126" s="125" t="s">
        <v>203</v>
      </c>
      <c r="D126" s="125" t="s">
        <v>204</v>
      </c>
      <c r="E126" s="129">
        <v>361.83</v>
      </c>
      <c r="F126" s="130"/>
      <c r="G126" s="131"/>
      <c r="H126" s="135"/>
      <c r="I126" s="135"/>
    </row>
    <row r="127" ht="22" customHeight="1" spans="1:9">
      <c r="A127" s="124">
        <v>44544</v>
      </c>
      <c r="B127" s="123">
        <v>125</v>
      </c>
      <c r="C127" s="125" t="s">
        <v>205</v>
      </c>
      <c r="D127" s="125" t="s">
        <v>206</v>
      </c>
      <c r="E127" s="129"/>
      <c r="F127" s="130">
        <v>361.83</v>
      </c>
      <c r="G127" s="131"/>
      <c r="H127" s="135"/>
      <c r="I127" s="135"/>
    </row>
    <row r="128" ht="22" customHeight="1" spans="1:9">
      <c r="A128" s="124">
        <v>44542</v>
      </c>
      <c r="B128" s="123">
        <v>126</v>
      </c>
      <c r="C128" s="125" t="s">
        <v>207</v>
      </c>
      <c r="D128" s="125" t="s">
        <v>208</v>
      </c>
      <c r="E128" s="129">
        <v>300</v>
      </c>
      <c r="F128" s="130"/>
      <c r="G128" s="131"/>
      <c r="H128" s="135"/>
      <c r="I128" s="135"/>
    </row>
    <row r="129" ht="22" customHeight="1" spans="1:13">
      <c r="A129" s="124">
        <v>44544</v>
      </c>
      <c r="B129" s="123">
        <v>127</v>
      </c>
      <c r="C129" s="125" t="s">
        <v>209</v>
      </c>
      <c r="D129" s="125" t="s">
        <v>210</v>
      </c>
      <c r="E129" s="129">
        <v>0</v>
      </c>
      <c r="F129" s="130">
        <f>5317*6.355</f>
        <v>33789.535</v>
      </c>
      <c r="G129" s="131">
        <v>5371</v>
      </c>
      <c r="H129" s="135"/>
      <c r="I129" s="135"/>
      <c r="L129" s="74">
        <v>1048</v>
      </c>
      <c r="M129" s="74">
        <v>2038</v>
      </c>
    </row>
    <row r="130" ht="22" customHeight="1" spans="1:13">
      <c r="A130" s="124">
        <v>44544</v>
      </c>
      <c r="B130" s="123">
        <v>128</v>
      </c>
      <c r="C130" s="125" t="s">
        <v>209</v>
      </c>
      <c r="D130" s="125" t="s">
        <v>211</v>
      </c>
      <c r="E130" s="129">
        <v>0</v>
      </c>
      <c r="F130" s="130">
        <f>23324*6.355</f>
        <v>148224.02</v>
      </c>
      <c r="G130" s="131">
        <v>23324</v>
      </c>
      <c r="H130" s="135"/>
      <c r="I130" s="135"/>
      <c r="L130" s="74">
        <v>1049</v>
      </c>
      <c r="M130" s="74">
        <v>2039</v>
      </c>
    </row>
    <row r="131" ht="22" customHeight="1" spans="1:9">
      <c r="A131" s="124">
        <v>44544</v>
      </c>
      <c r="B131" s="123">
        <v>129</v>
      </c>
      <c r="C131" s="125" t="s">
        <v>212</v>
      </c>
      <c r="D131" s="125" t="s">
        <v>157</v>
      </c>
      <c r="E131" s="129">
        <f>28695*6.355</f>
        <v>182356.725</v>
      </c>
      <c r="F131" s="130"/>
      <c r="G131" s="131">
        <f>23324+5371</f>
        <v>28695</v>
      </c>
      <c r="H131" s="135"/>
      <c r="I131" s="135"/>
    </row>
    <row r="132" ht="22" customHeight="1" spans="1:13">
      <c r="A132" s="124">
        <v>44544</v>
      </c>
      <c r="B132" s="123">
        <v>130</v>
      </c>
      <c r="C132" s="125" t="s">
        <v>213</v>
      </c>
      <c r="D132" s="125" t="s">
        <v>214</v>
      </c>
      <c r="E132" s="129"/>
      <c r="F132" s="130">
        <f>9898*6.355</f>
        <v>62901.79</v>
      </c>
      <c r="G132" s="131">
        <v>9898</v>
      </c>
      <c r="H132" s="135"/>
      <c r="I132" s="135"/>
      <c r="L132" s="74">
        <v>1050</v>
      </c>
      <c r="M132" s="74">
        <v>2040</v>
      </c>
    </row>
    <row r="133" ht="22" customHeight="1" spans="1:13">
      <c r="A133" s="124">
        <v>44544</v>
      </c>
      <c r="B133" s="123">
        <v>131</v>
      </c>
      <c r="C133" s="125" t="s">
        <v>173</v>
      </c>
      <c r="D133" s="125" t="s">
        <v>174</v>
      </c>
      <c r="E133" s="129"/>
      <c r="F133" s="130">
        <f>19981*6.355</f>
        <v>126979.255</v>
      </c>
      <c r="G133" s="131">
        <v>19981</v>
      </c>
      <c r="H133" s="135"/>
      <c r="I133" s="135"/>
      <c r="L133" s="74">
        <v>1051</v>
      </c>
      <c r="M133" s="74">
        <v>2041</v>
      </c>
    </row>
    <row r="134" ht="22" customHeight="1" spans="1:9">
      <c r="A134" s="124">
        <v>44544</v>
      </c>
      <c r="B134" s="123">
        <v>132</v>
      </c>
      <c r="C134" s="125" t="s">
        <v>215</v>
      </c>
      <c r="D134" s="125" t="s">
        <v>157</v>
      </c>
      <c r="E134" s="129">
        <f>9898*6.355</f>
        <v>62901.79</v>
      </c>
      <c r="F134" s="130"/>
      <c r="G134" s="131">
        <v>9898</v>
      </c>
      <c r="H134" s="135"/>
      <c r="I134" s="135"/>
    </row>
    <row r="135" ht="22" customHeight="1" spans="1:9">
      <c r="A135" s="124">
        <v>44544</v>
      </c>
      <c r="B135" s="123">
        <v>133</v>
      </c>
      <c r="C135" s="125" t="s">
        <v>175</v>
      </c>
      <c r="D135" s="125" t="s">
        <v>157</v>
      </c>
      <c r="E135" s="129">
        <f>19981*6.355</f>
        <v>126979.255</v>
      </c>
      <c r="F135" s="130"/>
      <c r="G135" s="131">
        <v>19981</v>
      </c>
      <c r="H135" s="135"/>
      <c r="I135" s="135"/>
    </row>
    <row r="136" ht="22" customHeight="1" spans="1:13">
      <c r="A136" s="124">
        <v>44545</v>
      </c>
      <c r="B136" s="123">
        <v>134</v>
      </c>
      <c r="C136" s="125" t="s">
        <v>216</v>
      </c>
      <c r="D136" s="125" t="s">
        <v>174</v>
      </c>
      <c r="E136" s="129"/>
      <c r="F136" s="130">
        <f>21598.8*6.35</f>
        <v>137152.38</v>
      </c>
      <c r="G136" s="139">
        <v>21598.8</v>
      </c>
      <c r="H136" s="135"/>
      <c r="I136" s="135"/>
      <c r="L136" s="74">
        <v>1052</v>
      </c>
      <c r="M136" s="74">
        <v>2042</v>
      </c>
    </row>
    <row r="137" ht="22" customHeight="1" spans="1:13">
      <c r="A137" s="124">
        <v>44545</v>
      </c>
      <c r="B137" s="123">
        <v>135</v>
      </c>
      <c r="C137" s="125" t="s">
        <v>216</v>
      </c>
      <c r="D137" s="125" t="s">
        <v>174</v>
      </c>
      <c r="E137" s="129"/>
      <c r="F137" s="130">
        <f>19971*6.35</f>
        <v>126815.85</v>
      </c>
      <c r="G137" s="139">
        <v>19971</v>
      </c>
      <c r="H137" s="135"/>
      <c r="I137" s="135"/>
      <c r="L137" s="74">
        <v>1053</v>
      </c>
      <c r="M137" s="74">
        <v>2043</v>
      </c>
    </row>
    <row r="138" ht="22" customHeight="1" spans="1:13">
      <c r="A138" s="124">
        <v>44545</v>
      </c>
      <c r="B138" s="123">
        <v>136</v>
      </c>
      <c r="C138" s="125" t="s">
        <v>216</v>
      </c>
      <c r="D138" s="125" t="s">
        <v>174</v>
      </c>
      <c r="E138" s="129"/>
      <c r="F138" s="130">
        <f>19971*6.35</f>
        <v>126815.85</v>
      </c>
      <c r="G138" s="139">
        <v>19971</v>
      </c>
      <c r="H138" s="135"/>
      <c r="I138" s="135"/>
      <c r="L138" s="74">
        <v>1054</v>
      </c>
      <c r="M138" s="74">
        <v>2044</v>
      </c>
    </row>
    <row r="139" ht="22" customHeight="1" spans="1:9">
      <c r="A139" s="124">
        <v>44545</v>
      </c>
      <c r="B139" s="123">
        <v>137</v>
      </c>
      <c r="C139" s="125" t="s">
        <v>217</v>
      </c>
      <c r="D139" s="125" t="s">
        <v>157</v>
      </c>
      <c r="E139" s="129">
        <f>61540.8*6.35</f>
        <v>390784.08</v>
      </c>
      <c r="F139" s="130"/>
      <c r="G139" s="131">
        <v>61540.8</v>
      </c>
      <c r="H139" s="135"/>
      <c r="I139" s="135"/>
    </row>
    <row r="140" ht="22" customHeight="1" spans="1:13">
      <c r="A140" s="124">
        <v>44545</v>
      </c>
      <c r="B140" s="123">
        <v>138</v>
      </c>
      <c r="C140" s="125" t="s">
        <v>216</v>
      </c>
      <c r="D140" s="125" t="s">
        <v>174</v>
      </c>
      <c r="E140" s="129"/>
      <c r="F140" s="130">
        <f>19971*6.35</f>
        <v>126815.85</v>
      </c>
      <c r="G140" s="139">
        <v>19971</v>
      </c>
      <c r="H140" s="135"/>
      <c r="I140" s="135"/>
      <c r="L140" s="74">
        <v>1055</v>
      </c>
      <c r="M140" s="74">
        <v>2045</v>
      </c>
    </row>
    <row r="141" ht="22" customHeight="1" spans="1:13">
      <c r="A141" s="124">
        <v>44545</v>
      </c>
      <c r="B141" s="123">
        <v>139</v>
      </c>
      <c r="C141" s="125" t="s">
        <v>218</v>
      </c>
      <c r="D141" s="125" t="s">
        <v>219</v>
      </c>
      <c r="E141" s="129"/>
      <c r="F141" s="130">
        <f>19115*6.35</f>
        <v>121380.25</v>
      </c>
      <c r="G141" s="131">
        <v>19115</v>
      </c>
      <c r="H141" s="135"/>
      <c r="I141" s="135"/>
      <c r="L141" s="74">
        <v>1056</v>
      </c>
      <c r="M141" s="74">
        <v>2046</v>
      </c>
    </row>
    <row r="142" ht="22" customHeight="1" spans="1:9">
      <c r="A142" s="124">
        <v>44545</v>
      </c>
      <c r="B142" s="123">
        <v>140</v>
      </c>
      <c r="C142" s="125" t="s">
        <v>220</v>
      </c>
      <c r="D142" s="125" t="s">
        <v>44</v>
      </c>
      <c r="E142" s="129">
        <f>19115*6.35</f>
        <v>121380.25</v>
      </c>
      <c r="F142" s="130"/>
      <c r="G142" s="131">
        <v>19115</v>
      </c>
      <c r="H142" s="135" t="s">
        <v>221</v>
      </c>
      <c r="I142" s="135"/>
    </row>
    <row r="143" ht="22" customHeight="1" spans="1:13">
      <c r="A143" s="124">
        <v>44546</v>
      </c>
      <c r="B143" s="123">
        <v>141</v>
      </c>
      <c r="C143" s="125" t="s">
        <v>216</v>
      </c>
      <c r="D143" s="125" t="s">
        <v>174</v>
      </c>
      <c r="E143" s="129"/>
      <c r="F143" s="130">
        <f>19971*6.35</f>
        <v>126815.85</v>
      </c>
      <c r="G143" s="139">
        <v>19971</v>
      </c>
      <c r="H143" s="135"/>
      <c r="I143" s="135"/>
      <c r="L143" s="74">
        <v>1057</v>
      </c>
      <c r="M143" s="74">
        <v>2047</v>
      </c>
    </row>
    <row r="144" ht="22" customHeight="1" spans="1:13">
      <c r="A144" s="124">
        <v>44546</v>
      </c>
      <c r="B144" s="123">
        <v>142</v>
      </c>
      <c r="C144" s="125" t="s">
        <v>222</v>
      </c>
      <c r="D144" s="125" t="s">
        <v>223</v>
      </c>
      <c r="E144" s="129">
        <v>0</v>
      </c>
      <c r="F144" s="130">
        <f>6321*6.35</f>
        <v>40138.35</v>
      </c>
      <c r="G144" s="131">
        <v>6321</v>
      </c>
      <c r="H144" s="135"/>
      <c r="I144" s="135"/>
      <c r="L144" s="74">
        <v>1058</v>
      </c>
      <c r="M144" s="74">
        <v>2048</v>
      </c>
    </row>
    <row r="145" ht="22" customHeight="1" spans="1:9">
      <c r="A145" s="124">
        <v>44546</v>
      </c>
      <c r="B145" s="123">
        <v>143</v>
      </c>
      <c r="C145" s="125" t="s">
        <v>217</v>
      </c>
      <c r="D145" s="125" t="s">
        <v>157</v>
      </c>
      <c r="E145" s="129">
        <f>19971*6.35</f>
        <v>126815.85</v>
      </c>
      <c r="F145" s="130"/>
      <c r="G145" s="131">
        <v>19971</v>
      </c>
      <c r="H145" s="135"/>
      <c r="I145" s="135"/>
    </row>
    <row r="146" ht="22" customHeight="1" spans="1:9">
      <c r="A146" s="124">
        <v>44546</v>
      </c>
      <c r="B146" s="123">
        <v>144</v>
      </c>
      <c r="C146" s="125" t="s">
        <v>217</v>
      </c>
      <c r="D146" s="125" t="s">
        <v>157</v>
      </c>
      <c r="E146" s="129">
        <f>19971*6.35</f>
        <v>126815.85</v>
      </c>
      <c r="F146" s="130"/>
      <c r="G146" s="131">
        <v>19971</v>
      </c>
      <c r="H146" s="135"/>
      <c r="I146" s="135"/>
    </row>
    <row r="147" ht="22" customHeight="1" spans="1:9">
      <c r="A147" s="124">
        <v>44546</v>
      </c>
      <c r="B147" s="123">
        <v>145</v>
      </c>
      <c r="C147" s="125" t="s">
        <v>224</v>
      </c>
      <c r="D147" s="125" t="s">
        <v>157</v>
      </c>
      <c r="E147" s="129">
        <f>6321*6.35</f>
        <v>40138.35</v>
      </c>
      <c r="F147" s="130"/>
      <c r="G147" s="131">
        <v>6321</v>
      </c>
      <c r="H147" s="135" t="s">
        <v>225</v>
      </c>
      <c r="I147" s="135"/>
    </row>
    <row r="148" ht="22" customHeight="1" spans="1:9">
      <c r="A148" s="124">
        <v>44546</v>
      </c>
      <c r="B148" s="123">
        <v>146</v>
      </c>
      <c r="C148" s="125" t="s">
        <v>226</v>
      </c>
      <c r="D148" s="125" t="s">
        <v>227</v>
      </c>
      <c r="E148" s="129"/>
      <c r="F148" s="130">
        <f>6321*6.35</f>
        <v>40138.35</v>
      </c>
      <c r="G148" s="131">
        <v>6321</v>
      </c>
      <c r="H148" s="135"/>
      <c r="I148" s="135"/>
    </row>
    <row r="149" ht="22" customHeight="1" spans="1:13">
      <c r="A149" s="124">
        <v>44546</v>
      </c>
      <c r="B149" s="123">
        <v>147</v>
      </c>
      <c r="C149" s="125" t="s">
        <v>228</v>
      </c>
      <c r="D149" s="125" t="s">
        <v>214</v>
      </c>
      <c r="E149" s="129"/>
      <c r="F149" s="130">
        <f>56167*6.35</f>
        <v>356660.45</v>
      </c>
      <c r="G149" s="131">
        <v>56167</v>
      </c>
      <c r="H149" s="135"/>
      <c r="I149" s="135"/>
      <c r="L149" s="74">
        <v>1059</v>
      </c>
      <c r="M149" s="74">
        <v>2049</v>
      </c>
    </row>
    <row r="150" ht="22" customHeight="1" spans="1:9">
      <c r="A150" s="124">
        <v>44546</v>
      </c>
      <c r="B150" s="123">
        <v>148</v>
      </c>
      <c r="C150" s="125" t="s">
        <v>229</v>
      </c>
      <c r="D150" s="125" t="s">
        <v>157</v>
      </c>
      <c r="E150" s="129">
        <f>56167*6.35</f>
        <v>356660.45</v>
      </c>
      <c r="F150" s="130"/>
      <c r="G150" s="131">
        <v>56167</v>
      </c>
      <c r="H150" s="135"/>
      <c r="I150" s="135"/>
    </row>
    <row r="151" ht="22" customHeight="1" spans="1:9">
      <c r="A151" s="124">
        <v>44550</v>
      </c>
      <c r="B151" s="123">
        <v>149</v>
      </c>
      <c r="C151" s="125" t="s">
        <v>230</v>
      </c>
      <c r="D151" s="125" t="s">
        <v>92</v>
      </c>
      <c r="E151" s="129">
        <v>354.4</v>
      </c>
      <c r="F151" s="130"/>
      <c r="G151" s="131"/>
      <c r="H151" s="135"/>
      <c r="I151" s="135"/>
    </row>
    <row r="152" ht="22" customHeight="1" spans="1:9">
      <c r="A152" s="124">
        <v>44550</v>
      </c>
      <c r="B152" s="123">
        <v>150</v>
      </c>
      <c r="C152" s="125" t="s">
        <v>231</v>
      </c>
      <c r="D152" s="125" t="s">
        <v>182</v>
      </c>
      <c r="E152" s="129">
        <v>13978</v>
      </c>
      <c r="F152" s="130"/>
      <c r="G152" s="131"/>
      <c r="H152" s="135" t="s">
        <v>232</v>
      </c>
      <c r="I152" s="135"/>
    </row>
    <row r="153" ht="22" customHeight="1" spans="1:13">
      <c r="A153" s="124">
        <v>44550</v>
      </c>
      <c r="B153" s="123">
        <v>151</v>
      </c>
      <c r="C153" s="125" t="s">
        <v>233</v>
      </c>
      <c r="D153" s="125" t="s">
        <v>56</v>
      </c>
      <c r="E153" s="129"/>
      <c r="F153" s="130">
        <f>10200*6.35</f>
        <v>64770</v>
      </c>
      <c r="G153" s="131">
        <v>10200</v>
      </c>
      <c r="H153" s="135" t="s">
        <v>234</v>
      </c>
      <c r="I153" s="135"/>
      <c r="L153" s="74">
        <v>1060</v>
      </c>
      <c r="M153" s="74">
        <v>2050</v>
      </c>
    </row>
    <row r="154" ht="22" customHeight="1" spans="1:13">
      <c r="A154" s="124">
        <v>44550</v>
      </c>
      <c r="B154" s="123">
        <v>152</v>
      </c>
      <c r="C154" s="125" t="s">
        <v>235</v>
      </c>
      <c r="D154" s="125" t="s">
        <v>56</v>
      </c>
      <c r="E154" s="129"/>
      <c r="F154" s="130">
        <f>9600*6.35</f>
        <v>60960</v>
      </c>
      <c r="G154" s="131">
        <v>9600</v>
      </c>
      <c r="H154" s="135" t="s">
        <v>234</v>
      </c>
      <c r="I154" s="135"/>
      <c r="L154" s="74">
        <v>1060</v>
      </c>
      <c r="M154" s="74">
        <v>2051</v>
      </c>
    </row>
    <row r="155" ht="22" customHeight="1" spans="1:9">
      <c r="A155" s="124">
        <v>44550</v>
      </c>
      <c r="B155" s="123">
        <v>153</v>
      </c>
      <c r="C155" s="125" t="s">
        <v>236</v>
      </c>
      <c r="D155" s="125" t="s">
        <v>44</v>
      </c>
      <c r="E155" s="129">
        <v>64770</v>
      </c>
      <c r="F155" s="130"/>
      <c r="G155" s="131">
        <v>10200</v>
      </c>
      <c r="H155" s="135" t="s">
        <v>237</v>
      </c>
      <c r="I155" s="135"/>
    </row>
    <row r="156" ht="22" customHeight="1" spans="1:9">
      <c r="A156" s="124">
        <v>44550</v>
      </c>
      <c r="B156" s="123">
        <v>154</v>
      </c>
      <c r="C156" s="125" t="s">
        <v>238</v>
      </c>
      <c r="D156" s="125" t="s">
        <v>44</v>
      </c>
      <c r="E156" s="129">
        <v>60960</v>
      </c>
      <c r="F156" s="130"/>
      <c r="G156" s="131">
        <v>9600</v>
      </c>
      <c r="H156" s="135"/>
      <c r="I156" s="135"/>
    </row>
    <row r="157" ht="22" customHeight="1" spans="1:13">
      <c r="A157" s="124">
        <v>44550</v>
      </c>
      <c r="B157" s="123">
        <v>155</v>
      </c>
      <c r="C157" s="125" t="s">
        <v>239</v>
      </c>
      <c r="D157" s="125" t="s">
        <v>50</v>
      </c>
      <c r="E157" s="129"/>
      <c r="F157" s="130">
        <f>62063*6.35</f>
        <v>394100.05</v>
      </c>
      <c r="G157" s="131">
        <v>62063</v>
      </c>
      <c r="H157" s="135"/>
      <c r="I157" s="135"/>
      <c r="L157" s="74">
        <v>1062</v>
      </c>
      <c r="M157" s="74">
        <v>2052</v>
      </c>
    </row>
    <row r="158" ht="22" customHeight="1" spans="1:13">
      <c r="A158" s="124">
        <v>44550</v>
      </c>
      <c r="B158" s="123">
        <v>156</v>
      </c>
      <c r="C158" s="125" t="s">
        <v>240</v>
      </c>
      <c r="D158" s="125" t="s">
        <v>174</v>
      </c>
      <c r="E158" s="129"/>
      <c r="F158" s="130">
        <f>19971*6.36</f>
        <v>127015.56</v>
      </c>
      <c r="G158" s="131">
        <v>19971</v>
      </c>
      <c r="H158" s="135">
        <f>19999-G158</f>
        <v>28</v>
      </c>
      <c r="I158" s="135"/>
      <c r="L158" s="74">
        <v>1063</v>
      </c>
      <c r="M158" s="74">
        <v>2053</v>
      </c>
    </row>
    <row r="159" ht="22" customHeight="1" spans="1:9">
      <c r="A159" s="124">
        <v>44550</v>
      </c>
      <c r="B159" s="123">
        <v>157</v>
      </c>
      <c r="C159" s="125" t="s">
        <v>241</v>
      </c>
      <c r="D159" s="125" t="s">
        <v>44</v>
      </c>
      <c r="E159" s="129">
        <f>62063*6.35</f>
        <v>394100.05</v>
      </c>
      <c r="F159" s="130"/>
      <c r="G159" s="131">
        <v>62063</v>
      </c>
      <c r="H159" s="135"/>
      <c r="I159" s="135"/>
    </row>
    <row r="160" ht="22" customHeight="1" spans="1:9">
      <c r="A160" s="124">
        <v>44551</v>
      </c>
      <c r="B160" s="123">
        <v>158</v>
      </c>
      <c r="C160" s="125" t="s">
        <v>217</v>
      </c>
      <c r="D160" s="125" t="s">
        <v>31</v>
      </c>
      <c r="E160" s="129">
        <f>1447*6.36</f>
        <v>9202.92</v>
      </c>
      <c r="F160" s="130"/>
      <c r="G160" s="131">
        <v>1447</v>
      </c>
      <c r="H160" s="135"/>
      <c r="I160" s="135"/>
    </row>
    <row r="161" ht="22" customHeight="1" spans="1:9">
      <c r="A161" s="124">
        <v>44551</v>
      </c>
      <c r="B161" s="123">
        <v>159</v>
      </c>
      <c r="C161" s="125" t="s">
        <v>242</v>
      </c>
      <c r="D161" s="125" t="s">
        <v>31</v>
      </c>
      <c r="E161" s="129">
        <f>18524*6.36</f>
        <v>117812.64</v>
      </c>
      <c r="F161" s="130"/>
      <c r="G161" s="131">
        <f>18552-28</f>
        <v>18524</v>
      </c>
      <c r="H161" s="135"/>
      <c r="I161" s="135"/>
    </row>
    <row r="162" ht="22" customHeight="1" spans="1:13">
      <c r="A162" s="124">
        <v>44551</v>
      </c>
      <c r="B162" s="123">
        <v>160</v>
      </c>
      <c r="C162" s="125" t="s">
        <v>243</v>
      </c>
      <c r="D162" s="125" t="s">
        <v>223</v>
      </c>
      <c r="E162" s="129">
        <v>0</v>
      </c>
      <c r="F162" s="130">
        <f>29061*6.36</f>
        <v>184827.96</v>
      </c>
      <c r="G162" s="131">
        <v>29061</v>
      </c>
      <c r="H162" s="135" t="s">
        <v>244</v>
      </c>
      <c r="I162" s="135"/>
      <c r="L162" s="74">
        <v>1064</v>
      </c>
      <c r="M162" s="74">
        <v>2054</v>
      </c>
    </row>
    <row r="163" ht="22" customHeight="1" spans="1:13">
      <c r="A163" s="124">
        <v>44551</v>
      </c>
      <c r="B163" s="123">
        <v>161</v>
      </c>
      <c r="C163" s="125" t="s">
        <v>222</v>
      </c>
      <c r="D163" s="125" t="s">
        <v>223</v>
      </c>
      <c r="E163" s="129">
        <v>0</v>
      </c>
      <c r="F163" s="130">
        <f>21775*6.3595</f>
        <v>138478.1125</v>
      </c>
      <c r="G163" s="131">
        <v>21775</v>
      </c>
      <c r="H163" s="135" t="s">
        <v>245</v>
      </c>
      <c r="I163" s="135"/>
      <c r="L163" s="74">
        <v>1064</v>
      </c>
      <c r="M163" s="74">
        <v>2055</v>
      </c>
    </row>
    <row r="164" ht="22" customHeight="1" spans="1:9">
      <c r="A164" s="124">
        <v>44551</v>
      </c>
      <c r="B164" s="123">
        <v>162</v>
      </c>
      <c r="C164" s="125" t="s">
        <v>246</v>
      </c>
      <c r="D164" s="125" t="s">
        <v>31</v>
      </c>
      <c r="E164" s="129">
        <f>29061*6.36</f>
        <v>184827.96</v>
      </c>
      <c r="F164" s="130"/>
      <c r="G164" s="131">
        <v>29061</v>
      </c>
      <c r="H164" s="135" t="s">
        <v>247</v>
      </c>
      <c r="I164" s="135"/>
    </row>
    <row r="165" ht="22" customHeight="1" spans="1:9">
      <c r="A165" s="124">
        <v>44551</v>
      </c>
      <c r="B165" s="123">
        <v>163</v>
      </c>
      <c r="C165" s="125" t="s">
        <v>224</v>
      </c>
      <c r="D165" s="125" t="s">
        <v>31</v>
      </c>
      <c r="E165" s="129">
        <f>21775*6.3595</f>
        <v>138478.1125</v>
      </c>
      <c r="F165" s="130"/>
      <c r="G165" s="131">
        <v>21775</v>
      </c>
      <c r="H165" s="135" t="s">
        <v>247</v>
      </c>
      <c r="I165" s="135"/>
    </row>
    <row r="166" ht="22" customHeight="1" spans="1:9">
      <c r="A166" s="124">
        <v>44551</v>
      </c>
      <c r="B166" s="123">
        <v>164</v>
      </c>
      <c r="C166" s="125" t="s">
        <v>248</v>
      </c>
      <c r="D166" s="125" t="s">
        <v>249</v>
      </c>
      <c r="E166" s="129">
        <f>10000*6.36</f>
        <v>63600</v>
      </c>
      <c r="F166" s="130"/>
      <c r="G166" s="131">
        <v>10000</v>
      </c>
      <c r="H166" s="135"/>
      <c r="I166" s="135"/>
    </row>
    <row r="167" ht="22" customHeight="1" spans="1:13">
      <c r="A167" s="124">
        <v>44551</v>
      </c>
      <c r="B167" s="123">
        <v>165</v>
      </c>
      <c r="C167" s="125" t="s">
        <v>250</v>
      </c>
      <c r="D167" s="125" t="s">
        <v>251</v>
      </c>
      <c r="E167" s="129"/>
      <c r="F167" s="130">
        <f>49605*6.36</f>
        <v>315487.8</v>
      </c>
      <c r="G167" s="131">
        <f>49615-10</f>
        <v>49605</v>
      </c>
      <c r="H167" s="135" t="s">
        <v>252</v>
      </c>
      <c r="I167" s="135"/>
      <c r="L167" s="74">
        <v>1066</v>
      </c>
      <c r="M167" s="74">
        <v>2056</v>
      </c>
    </row>
    <row r="168" ht="22" customHeight="1" spans="1:13">
      <c r="A168" s="124">
        <v>44551</v>
      </c>
      <c r="B168" s="123">
        <v>166</v>
      </c>
      <c r="C168" s="125" t="s">
        <v>253</v>
      </c>
      <c r="D168" s="125" t="s">
        <v>251</v>
      </c>
      <c r="E168" s="129"/>
      <c r="F168" s="130">
        <f>74651*6.36</f>
        <v>474780.36</v>
      </c>
      <c r="G168" s="131">
        <f>74661-10</f>
        <v>74651</v>
      </c>
      <c r="H168" s="135" t="s">
        <v>252</v>
      </c>
      <c r="I168" s="135"/>
      <c r="L168" s="74">
        <v>1066</v>
      </c>
      <c r="M168" s="74">
        <v>2057</v>
      </c>
    </row>
    <row r="169" ht="22" customHeight="1" spans="1:9">
      <c r="A169" s="124">
        <v>44551</v>
      </c>
      <c r="B169" s="123">
        <v>167</v>
      </c>
      <c r="C169" s="125" t="s">
        <v>254</v>
      </c>
      <c r="D169" s="125" t="s">
        <v>31</v>
      </c>
      <c r="E169" s="129">
        <v>315487.8</v>
      </c>
      <c r="F169" s="130"/>
      <c r="G169" s="131">
        <f>49615-10</f>
        <v>49605</v>
      </c>
      <c r="H169" s="135" t="s">
        <v>252</v>
      </c>
      <c r="I169" s="135"/>
    </row>
    <row r="170" ht="22" customHeight="1" spans="1:9">
      <c r="A170" s="124">
        <v>44551</v>
      </c>
      <c r="B170" s="123">
        <v>168</v>
      </c>
      <c r="C170" s="125" t="s">
        <v>255</v>
      </c>
      <c r="D170" s="125" t="s">
        <v>31</v>
      </c>
      <c r="E170" s="129">
        <v>474780.36</v>
      </c>
      <c r="F170" s="130"/>
      <c r="G170" s="131">
        <f>74661-10</f>
        <v>74651</v>
      </c>
      <c r="H170" s="135" t="s">
        <v>252</v>
      </c>
      <c r="I170" s="135"/>
    </row>
    <row r="171" ht="22" customHeight="1" spans="1:13">
      <c r="A171" s="124">
        <v>44551</v>
      </c>
      <c r="B171" s="123">
        <v>169</v>
      </c>
      <c r="C171" s="125" t="s">
        <v>256</v>
      </c>
      <c r="D171" s="125" t="s">
        <v>174</v>
      </c>
      <c r="E171" s="129"/>
      <c r="F171" s="130">
        <f>19981*6.36</f>
        <v>127079.16</v>
      </c>
      <c r="G171" s="131">
        <v>19981</v>
      </c>
      <c r="H171" s="135"/>
      <c r="I171" s="135"/>
      <c r="L171" s="74">
        <v>1068</v>
      </c>
      <c r="M171" s="74">
        <v>2058</v>
      </c>
    </row>
    <row r="172" ht="22" customHeight="1" spans="1:13">
      <c r="A172" s="124">
        <v>44551</v>
      </c>
      <c r="B172" s="123">
        <v>170</v>
      </c>
      <c r="C172" s="125" t="s">
        <v>256</v>
      </c>
      <c r="D172" s="125" t="s">
        <v>174</v>
      </c>
      <c r="E172" s="129"/>
      <c r="F172" s="130">
        <f>19981*6.36</f>
        <v>127079.16</v>
      </c>
      <c r="G172" s="131">
        <v>19981</v>
      </c>
      <c r="H172" s="135"/>
      <c r="I172" s="135"/>
      <c r="L172" s="74">
        <v>1069</v>
      </c>
      <c r="M172" s="74">
        <v>2059</v>
      </c>
    </row>
    <row r="173" ht="22" customHeight="1" spans="1:9">
      <c r="A173" s="124">
        <v>44552</v>
      </c>
      <c r="B173" s="123">
        <v>171</v>
      </c>
      <c r="C173" s="125" t="s">
        <v>242</v>
      </c>
      <c r="D173" s="125" t="s">
        <v>31</v>
      </c>
      <c r="E173" s="129">
        <f>19981*6.36</f>
        <v>127079.16</v>
      </c>
      <c r="F173" s="130"/>
      <c r="G173" s="131">
        <f>39962-27885.23</f>
        <v>12076.77</v>
      </c>
      <c r="H173" s="135"/>
      <c r="I173" s="135"/>
    </row>
    <row r="174" ht="22" customHeight="1" spans="1:9">
      <c r="A174" s="124">
        <v>44552</v>
      </c>
      <c r="B174" s="123">
        <v>172</v>
      </c>
      <c r="C174" s="125" t="s">
        <v>257</v>
      </c>
      <c r="D174" s="125" t="s">
        <v>258</v>
      </c>
      <c r="E174" s="129">
        <v>27885.23</v>
      </c>
      <c r="F174" s="130"/>
      <c r="G174" s="131">
        <v>27885.23</v>
      </c>
      <c r="H174" s="135" t="s">
        <v>259</v>
      </c>
      <c r="I174" s="135"/>
    </row>
    <row r="175" ht="22" customHeight="1" spans="1:13">
      <c r="A175" s="124">
        <v>44551</v>
      </c>
      <c r="B175" s="123">
        <v>173</v>
      </c>
      <c r="C175" s="125" t="s">
        <v>260</v>
      </c>
      <c r="D175" s="125" t="s">
        <v>261</v>
      </c>
      <c r="E175" s="129"/>
      <c r="F175" s="130">
        <f>19951*6.36</f>
        <v>126888.36</v>
      </c>
      <c r="G175" s="131">
        <v>19951</v>
      </c>
      <c r="H175" s="135"/>
      <c r="I175" s="135"/>
      <c r="J175" s="74">
        <v>20000</v>
      </c>
      <c r="K175" s="74">
        <v>20000</v>
      </c>
      <c r="L175" s="74">
        <v>1070</v>
      </c>
      <c r="M175" s="74">
        <v>2060</v>
      </c>
    </row>
    <row r="176" ht="22" customHeight="1" spans="1:9">
      <c r="A176" s="124">
        <v>44552</v>
      </c>
      <c r="B176" s="123">
        <v>174</v>
      </c>
      <c r="C176" s="125" t="s">
        <v>262</v>
      </c>
      <c r="D176" s="125" t="s">
        <v>83</v>
      </c>
      <c r="E176" s="129">
        <f>19951*6.36</f>
        <v>126888.36</v>
      </c>
      <c r="F176" s="130"/>
      <c r="G176" s="131">
        <v>19951</v>
      </c>
      <c r="H176" s="135"/>
      <c r="I176" s="135"/>
    </row>
    <row r="177" ht="22" customHeight="1" spans="1:9">
      <c r="A177" s="124">
        <v>44552</v>
      </c>
      <c r="B177" s="123">
        <v>175</v>
      </c>
      <c r="C177" s="125" t="s">
        <v>263</v>
      </c>
      <c r="D177" s="125" t="s">
        <v>83</v>
      </c>
      <c r="E177" s="129">
        <f>504.2*6.36</f>
        <v>3206.712</v>
      </c>
      <c r="F177" s="130"/>
      <c r="G177" s="131">
        <f>20455.2-19951</f>
        <v>504.200000000001</v>
      </c>
      <c r="H177" s="135" t="s">
        <v>264</v>
      </c>
      <c r="I177" s="135"/>
    </row>
    <row r="178" ht="22" customHeight="1" spans="1:13">
      <c r="A178" s="124">
        <v>44552</v>
      </c>
      <c r="B178" s="123">
        <v>176</v>
      </c>
      <c r="C178" s="125" t="s">
        <v>150</v>
      </c>
      <c r="D178" s="125" t="s">
        <v>151</v>
      </c>
      <c r="E178" s="129"/>
      <c r="F178" s="130">
        <f>1238*6.36</f>
        <v>7873.68</v>
      </c>
      <c r="G178" s="131">
        <v>1238</v>
      </c>
      <c r="H178" s="135"/>
      <c r="I178" s="135"/>
      <c r="L178" s="74">
        <v>1071</v>
      </c>
      <c r="M178" s="74">
        <v>2061</v>
      </c>
    </row>
    <row r="179" ht="22" customHeight="1" spans="1:9">
      <c r="A179" s="124">
        <v>44552</v>
      </c>
      <c r="B179" s="123">
        <v>177</v>
      </c>
      <c r="C179" s="125" t="s">
        <v>32</v>
      </c>
      <c r="D179" s="125" t="s">
        <v>265</v>
      </c>
      <c r="E179" s="129">
        <v>8000</v>
      </c>
      <c r="F179" s="130"/>
      <c r="G179" s="131"/>
      <c r="H179" s="135" t="s">
        <v>266</v>
      </c>
      <c r="I179" s="135"/>
    </row>
    <row r="180" ht="22" customHeight="1" spans="1:13">
      <c r="A180" s="124">
        <v>44552</v>
      </c>
      <c r="B180" s="123">
        <v>178</v>
      </c>
      <c r="C180" s="125" t="s">
        <v>256</v>
      </c>
      <c r="D180" s="125" t="s">
        <v>174</v>
      </c>
      <c r="E180" s="129"/>
      <c r="F180" s="130">
        <f>19981*6.36</f>
        <v>127079.16</v>
      </c>
      <c r="G180" s="131">
        <v>19981</v>
      </c>
      <c r="H180" s="135"/>
      <c r="I180" s="135"/>
      <c r="L180" s="74">
        <v>1072</v>
      </c>
      <c r="M180" s="74">
        <v>2062</v>
      </c>
    </row>
    <row r="181" ht="22" customHeight="1" spans="1:9">
      <c r="A181" s="124">
        <v>44553</v>
      </c>
      <c r="B181" s="123">
        <v>179</v>
      </c>
      <c r="C181" s="125" t="s">
        <v>242</v>
      </c>
      <c r="D181" s="125" t="s">
        <v>31</v>
      </c>
      <c r="E181" s="129">
        <f>19981*6.36</f>
        <v>127079.16</v>
      </c>
      <c r="F181" s="130"/>
      <c r="G181" s="131">
        <v>19981</v>
      </c>
      <c r="H181" s="135"/>
      <c r="I181" s="135"/>
    </row>
    <row r="182" ht="22" customHeight="1" spans="1:9">
      <c r="A182" s="124">
        <v>44553</v>
      </c>
      <c r="B182" s="123">
        <v>180</v>
      </c>
      <c r="C182" s="125" t="s">
        <v>152</v>
      </c>
      <c r="D182" s="125" t="s">
        <v>31</v>
      </c>
      <c r="E182" s="129">
        <f>1238*6.36</f>
        <v>7873.68</v>
      </c>
      <c r="F182" s="130"/>
      <c r="G182" s="131">
        <v>1238</v>
      </c>
      <c r="H182" s="135"/>
      <c r="I182" s="135"/>
    </row>
    <row r="183" ht="22" customHeight="1" spans="1:9">
      <c r="A183" s="124">
        <v>44553</v>
      </c>
      <c r="B183" s="123">
        <v>181</v>
      </c>
      <c r="C183" s="125" t="s">
        <v>267</v>
      </c>
      <c r="D183" s="125" t="s">
        <v>227</v>
      </c>
      <c r="E183" s="129"/>
      <c r="F183" s="130">
        <f>504.2*6.36</f>
        <v>3206.712</v>
      </c>
      <c r="G183" s="131">
        <v>504.2</v>
      </c>
      <c r="H183" s="135" t="s">
        <v>264</v>
      </c>
      <c r="I183" s="135"/>
    </row>
    <row r="184" ht="22" customHeight="1" spans="1:13">
      <c r="A184" s="124">
        <v>44554</v>
      </c>
      <c r="B184" s="123">
        <v>182</v>
      </c>
      <c r="C184" s="125" t="s">
        <v>268</v>
      </c>
      <c r="D184" s="125" t="s">
        <v>251</v>
      </c>
      <c r="E184" s="129"/>
      <c r="F184" s="130">
        <f>3481*6.36</f>
        <v>22139.16</v>
      </c>
      <c r="G184" s="131">
        <v>3481</v>
      </c>
      <c r="H184" s="135"/>
      <c r="I184" s="135"/>
      <c r="L184" s="74">
        <v>1073</v>
      </c>
      <c r="M184" s="74">
        <v>2063</v>
      </c>
    </row>
    <row r="185" ht="22" customHeight="1" spans="1:13">
      <c r="A185" s="124">
        <v>44554</v>
      </c>
      <c r="B185" s="123">
        <v>183</v>
      </c>
      <c r="C185" s="125" t="s">
        <v>256</v>
      </c>
      <c r="D185" s="125" t="s">
        <v>174</v>
      </c>
      <c r="E185" s="129"/>
      <c r="F185" s="130">
        <f>15470*6.36</f>
        <v>98389.2</v>
      </c>
      <c r="G185" s="131">
        <v>15470</v>
      </c>
      <c r="H185" s="131" t="s">
        <v>269</v>
      </c>
      <c r="I185" s="135"/>
      <c r="L185" s="74">
        <v>1074</v>
      </c>
      <c r="M185" s="74">
        <v>2064</v>
      </c>
    </row>
    <row r="186" ht="22" customHeight="1" spans="1:13">
      <c r="A186" s="124">
        <v>44554</v>
      </c>
      <c r="B186" s="123">
        <v>184</v>
      </c>
      <c r="C186" s="125" t="s">
        <v>270</v>
      </c>
      <c r="D186" s="125" t="s">
        <v>174</v>
      </c>
      <c r="E186" s="129"/>
      <c r="F186" s="130">
        <f>4529*6.36</f>
        <v>28804.44</v>
      </c>
      <c r="G186" s="131">
        <v>4529</v>
      </c>
      <c r="H186" s="131" t="s">
        <v>269</v>
      </c>
      <c r="I186" s="135"/>
      <c r="L186" s="74">
        <v>1074</v>
      </c>
      <c r="M186" s="74">
        <v>2065</v>
      </c>
    </row>
    <row r="187" ht="22" customHeight="1" spans="1:9">
      <c r="A187" s="124">
        <v>44554</v>
      </c>
      <c r="B187" s="123">
        <v>185</v>
      </c>
      <c r="C187" s="125" t="s">
        <v>242</v>
      </c>
      <c r="D187" s="125" t="s">
        <v>31</v>
      </c>
      <c r="E187" s="129">
        <f>15470*6.36</f>
        <v>98389.2</v>
      </c>
      <c r="F187" s="130"/>
      <c r="G187" s="131">
        <f>15470-9</f>
        <v>15461</v>
      </c>
      <c r="H187" s="131" t="s">
        <v>269</v>
      </c>
      <c r="I187" s="135"/>
    </row>
    <row r="188" ht="22" customHeight="1" spans="1:9">
      <c r="A188" s="124">
        <v>44554</v>
      </c>
      <c r="B188" s="123">
        <v>186</v>
      </c>
      <c r="C188" s="125" t="s">
        <v>271</v>
      </c>
      <c r="D188" s="125" t="s">
        <v>31</v>
      </c>
      <c r="E188" s="129">
        <f>4529*6.36</f>
        <v>28804.44</v>
      </c>
      <c r="F188" s="130"/>
      <c r="G188" s="131">
        <f>4529-9</f>
        <v>4520</v>
      </c>
      <c r="H188" s="131" t="s">
        <v>269</v>
      </c>
      <c r="I188" s="135"/>
    </row>
    <row r="189" ht="22" customHeight="1" spans="1:9">
      <c r="A189" s="124">
        <v>44554</v>
      </c>
      <c r="B189" s="123">
        <v>187</v>
      </c>
      <c r="C189" s="125" t="s">
        <v>272</v>
      </c>
      <c r="D189" s="125" t="s">
        <v>31</v>
      </c>
      <c r="E189" s="129">
        <f>1238*6.36</f>
        <v>7873.68</v>
      </c>
      <c r="F189" s="130"/>
      <c r="G189" s="131">
        <v>1238</v>
      </c>
      <c r="H189" s="135"/>
      <c r="I189" s="135"/>
    </row>
    <row r="190" ht="22" customHeight="1" spans="1:13">
      <c r="A190" s="124">
        <v>44557</v>
      </c>
      <c r="B190" s="123">
        <v>188</v>
      </c>
      <c r="C190" s="125" t="s">
        <v>273</v>
      </c>
      <c r="D190" s="125" t="s">
        <v>274</v>
      </c>
      <c r="E190" s="129"/>
      <c r="F190" s="130">
        <f>29261*6.36</f>
        <v>186099.96</v>
      </c>
      <c r="G190" s="131">
        <v>29261</v>
      </c>
      <c r="H190" s="135"/>
      <c r="I190" s="135"/>
      <c r="L190" s="74">
        <v>1076</v>
      </c>
      <c r="M190" s="74">
        <v>2066</v>
      </c>
    </row>
    <row r="191" ht="22" customHeight="1" spans="1:9">
      <c r="A191" s="124">
        <v>44557</v>
      </c>
      <c r="B191" s="123">
        <v>189</v>
      </c>
      <c r="C191" s="125" t="s">
        <v>275</v>
      </c>
      <c r="D191" s="125" t="s">
        <v>31</v>
      </c>
      <c r="E191" s="129">
        <f>29261*6.36</f>
        <v>186099.96</v>
      </c>
      <c r="F191" s="130"/>
      <c r="G191" s="131">
        <v>29261</v>
      </c>
      <c r="H191" s="135"/>
      <c r="I191" s="135"/>
    </row>
    <row r="192" ht="22" customHeight="1" spans="1:9">
      <c r="A192" s="124">
        <v>44557</v>
      </c>
      <c r="B192" s="123">
        <v>190</v>
      </c>
      <c r="C192" s="125" t="s">
        <v>272</v>
      </c>
      <c r="D192" s="125" t="s">
        <v>31</v>
      </c>
      <c r="E192" s="129">
        <f>2243*6.36</f>
        <v>14265.48</v>
      </c>
      <c r="F192" s="130"/>
      <c r="G192" s="131">
        <f>3481-1238</f>
        <v>2243</v>
      </c>
      <c r="H192" s="135"/>
      <c r="I192" s="135"/>
    </row>
    <row r="193" ht="22" customHeight="1" spans="1:13">
      <c r="A193" s="124">
        <v>44558</v>
      </c>
      <c r="B193" s="123">
        <v>191</v>
      </c>
      <c r="C193" s="125" t="s">
        <v>276</v>
      </c>
      <c r="D193" s="125" t="s">
        <v>277</v>
      </c>
      <c r="E193" s="129"/>
      <c r="F193" s="130">
        <f>23146*6.359</f>
        <v>147185.414</v>
      </c>
      <c r="G193" s="131">
        <v>23146</v>
      </c>
      <c r="H193" s="135"/>
      <c r="I193" s="135"/>
      <c r="L193" s="74">
        <v>1077</v>
      </c>
      <c r="M193" s="74">
        <v>2067</v>
      </c>
    </row>
    <row r="194" ht="22" customHeight="1" spans="1:9">
      <c r="A194" s="124">
        <v>44558</v>
      </c>
      <c r="B194" s="123">
        <v>192</v>
      </c>
      <c r="C194" s="125" t="s">
        <v>278</v>
      </c>
      <c r="D194" s="125" t="s">
        <v>31</v>
      </c>
      <c r="E194" s="129">
        <f>23146*6.359</f>
        <v>147185.414</v>
      </c>
      <c r="F194" s="130"/>
      <c r="G194" s="131">
        <v>23146</v>
      </c>
      <c r="H194" s="135"/>
      <c r="I194" s="135"/>
    </row>
    <row r="195" ht="22" customHeight="1" spans="1:10">
      <c r="A195" s="124">
        <v>44558</v>
      </c>
      <c r="B195" s="123">
        <v>193</v>
      </c>
      <c r="C195" s="125" t="s">
        <v>279</v>
      </c>
      <c r="D195" s="125" t="s">
        <v>280</v>
      </c>
      <c r="E195" s="129"/>
      <c r="F195" s="130">
        <v>88219</v>
      </c>
      <c r="G195" s="131"/>
      <c r="H195" s="131" t="s">
        <v>281</v>
      </c>
      <c r="I195" s="141">
        <v>1017</v>
      </c>
      <c r="J195" s="142"/>
    </row>
    <row r="196" ht="22" customHeight="1" spans="1:9">
      <c r="A196" s="124">
        <v>44558</v>
      </c>
      <c r="B196" s="123">
        <v>194</v>
      </c>
      <c r="C196" s="125" t="s">
        <v>224</v>
      </c>
      <c r="D196" s="125" t="s">
        <v>282</v>
      </c>
      <c r="E196" s="129">
        <v>88219</v>
      </c>
      <c r="F196" s="130"/>
      <c r="G196" s="131"/>
      <c r="H196" s="135"/>
      <c r="I196" s="135"/>
    </row>
    <row r="197" ht="22" customHeight="1" spans="1:13">
      <c r="A197" s="124">
        <v>44558</v>
      </c>
      <c r="B197" s="123">
        <v>195</v>
      </c>
      <c r="C197" s="125" t="s">
        <v>283</v>
      </c>
      <c r="D197" s="125" t="s">
        <v>202</v>
      </c>
      <c r="E197" s="129">
        <v>0</v>
      </c>
      <c r="F197" s="130">
        <f>19970*6.36</f>
        <v>127009.2</v>
      </c>
      <c r="G197" s="131">
        <v>19970</v>
      </c>
      <c r="H197" s="135"/>
      <c r="I197" s="135"/>
      <c r="L197" s="74">
        <v>1078</v>
      </c>
      <c r="M197" s="74">
        <v>2068</v>
      </c>
    </row>
    <row r="198" ht="22" customHeight="1" spans="1:13">
      <c r="A198" s="124">
        <v>44559</v>
      </c>
      <c r="B198" s="123">
        <v>196</v>
      </c>
      <c r="C198" s="125" t="s">
        <v>284</v>
      </c>
      <c r="D198" s="125" t="s">
        <v>285</v>
      </c>
      <c r="E198" s="129"/>
      <c r="F198" s="130">
        <f>23332*6.36</f>
        <v>148391.52</v>
      </c>
      <c r="G198" s="131">
        <v>23332</v>
      </c>
      <c r="H198" s="135"/>
      <c r="I198" s="135"/>
      <c r="L198" s="74">
        <v>1079</v>
      </c>
      <c r="M198" s="74">
        <v>2069</v>
      </c>
    </row>
    <row r="199" ht="22" customHeight="1" spans="1:13">
      <c r="A199" s="124">
        <v>44559</v>
      </c>
      <c r="B199" s="123">
        <v>197</v>
      </c>
      <c r="C199" s="125" t="s">
        <v>286</v>
      </c>
      <c r="D199" s="125" t="s">
        <v>61</v>
      </c>
      <c r="E199" s="129"/>
      <c r="F199" s="130">
        <f>101152*6.36</f>
        <v>643326.72</v>
      </c>
      <c r="G199" s="131">
        <v>101152.92</v>
      </c>
      <c r="H199" s="135"/>
      <c r="I199" s="135"/>
      <c r="L199" s="74">
        <v>1080</v>
      </c>
      <c r="M199" s="74">
        <v>2070</v>
      </c>
    </row>
    <row r="200" ht="22" customHeight="1" spans="1:13">
      <c r="A200" s="124">
        <v>44559</v>
      </c>
      <c r="B200" s="123">
        <v>198</v>
      </c>
      <c r="C200" s="125" t="s">
        <v>270</v>
      </c>
      <c r="D200" s="125" t="s">
        <v>174</v>
      </c>
      <c r="E200" s="129"/>
      <c r="F200" s="130">
        <f>19971*6.36</f>
        <v>127015.56</v>
      </c>
      <c r="G200" s="131">
        <v>19971</v>
      </c>
      <c r="H200" s="135"/>
      <c r="I200" s="135"/>
      <c r="L200" s="74">
        <v>1081</v>
      </c>
      <c r="M200" s="74">
        <v>2071</v>
      </c>
    </row>
    <row r="201" ht="22" customHeight="1" spans="1:9">
      <c r="A201" s="124">
        <v>44559</v>
      </c>
      <c r="B201" s="123">
        <v>199</v>
      </c>
      <c r="C201" s="125" t="s">
        <v>287</v>
      </c>
      <c r="D201" s="125" t="s">
        <v>288</v>
      </c>
      <c r="E201" s="129">
        <f>1192*6.36</f>
        <v>7581.12</v>
      </c>
      <c r="F201" s="130"/>
      <c r="G201" s="131">
        <f>1347-155</f>
        <v>1192</v>
      </c>
      <c r="H201" s="131" t="s">
        <v>289</v>
      </c>
      <c r="I201" s="135"/>
    </row>
    <row r="202" ht="22" customHeight="1" spans="1:9">
      <c r="A202" s="124">
        <v>44559</v>
      </c>
      <c r="B202" s="123">
        <v>200</v>
      </c>
      <c r="C202" s="125" t="s">
        <v>290</v>
      </c>
      <c r="D202" s="125" t="s">
        <v>291</v>
      </c>
      <c r="E202" s="129">
        <f>23332*6.36</f>
        <v>148391.52</v>
      </c>
      <c r="F202" s="130"/>
      <c r="G202" s="131">
        <v>23332</v>
      </c>
      <c r="H202" s="135" t="s">
        <v>292</v>
      </c>
      <c r="I202" s="135"/>
    </row>
    <row r="203" ht="22" customHeight="1" spans="1:9">
      <c r="A203" s="124">
        <v>44559</v>
      </c>
      <c r="B203" s="123">
        <v>201</v>
      </c>
      <c r="C203" s="125" t="s">
        <v>293</v>
      </c>
      <c r="D203" s="125" t="s">
        <v>31</v>
      </c>
      <c r="E203" s="129">
        <f>99960*6.36</f>
        <v>635745.6</v>
      </c>
      <c r="F203" s="130"/>
      <c r="G203" s="131">
        <f>101152.92-1192</f>
        <v>99960.92</v>
      </c>
      <c r="H203" s="135" t="s">
        <v>294</v>
      </c>
      <c r="I203" s="135"/>
    </row>
    <row r="204" ht="22" customHeight="1" spans="1:9">
      <c r="A204" s="124">
        <v>44559</v>
      </c>
      <c r="B204" s="123">
        <v>202</v>
      </c>
      <c r="C204" s="125" t="s">
        <v>271</v>
      </c>
      <c r="D204" s="125" t="s">
        <v>31</v>
      </c>
      <c r="E204" s="129">
        <f>19971*6.36</f>
        <v>127015.56</v>
      </c>
      <c r="F204" s="130"/>
      <c r="G204" s="131">
        <v>19971</v>
      </c>
      <c r="H204" s="135"/>
      <c r="I204" s="135"/>
    </row>
    <row r="205" ht="22" customHeight="1" spans="1:13">
      <c r="A205" s="124">
        <v>44559</v>
      </c>
      <c r="B205" s="123">
        <v>203</v>
      </c>
      <c r="C205" s="125" t="s">
        <v>295</v>
      </c>
      <c r="D205" s="125" t="s">
        <v>296</v>
      </c>
      <c r="E205" s="129"/>
      <c r="F205" s="130">
        <f>37584*6.36</f>
        <v>239034.24</v>
      </c>
      <c r="G205" s="131">
        <v>37584</v>
      </c>
      <c r="H205" s="135"/>
      <c r="I205" s="135"/>
      <c r="L205" s="74">
        <v>1082</v>
      </c>
      <c r="M205" s="74">
        <v>2072</v>
      </c>
    </row>
    <row r="206" ht="22" customHeight="1" spans="1:13">
      <c r="A206" s="124">
        <v>44559</v>
      </c>
      <c r="B206" s="123">
        <v>204</v>
      </c>
      <c r="C206" s="125" t="s">
        <v>297</v>
      </c>
      <c r="D206" s="125" t="s">
        <v>210</v>
      </c>
      <c r="E206" s="129">
        <v>0</v>
      </c>
      <c r="F206" s="130">
        <f>24780*6.36</f>
        <v>157600.8</v>
      </c>
      <c r="G206" s="131">
        <v>24780</v>
      </c>
      <c r="H206" s="135"/>
      <c r="I206" s="135"/>
      <c r="L206" s="74">
        <v>1083</v>
      </c>
      <c r="M206" s="74">
        <v>2073</v>
      </c>
    </row>
    <row r="207" ht="22" customHeight="1" spans="1:9">
      <c r="A207" s="124">
        <v>44559</v>
      </c>
      <c r="B207" s="123">
        <v>205</v>
      </c>
      <c r="C207" s="125" t="s">
        <v>298</v>
      </c>
      <c r="D207" s="125" t="s">
        <v>31</v>
      </c>
      <c r="E207" s="129">
        <f>37584*6.36</f>
        <v>239034.24</v>
      </c>
      <c r="F207" s="130"/>
      <c r="G207" s="131">
        <v>37584</v>
      </c>
      <c r="H207" s="135"/>
      <c r="I207" s="135"/>
    </row>
    <row r="208" ht="22" customHeight="1" spans="1:9">
      <c r="A208" s="124">
        <v>44559</v>
      </c>
      <c r="B208" s="123">
        <v>206</v>
      </c>
      <c r="C208" s="125" t="s">
        <v>299</v>
      </c>
      <c r="D208" s="125" t="s">
        <v>31</v>
      </c>
      <c r="E208" s="129">
        <f>24780*6.36</f>
        <v>157600.8</v>
      </c>
      <c r="F208" s="130"/>
      <c r="G208" s="131">
        <v>24780</v>
      </c>
      <c r="H208" s="135"/>
      <c r="I208" s="135"/>
    </row>
    <row r="209" ht="22" customHeight="1" spans="1:9">
      <c r="A209" s="124">
        <v>44559</v>
      </c>
      <c r="B209" s="123">
        <v>207</v>
      </c>
      <c r="C209" s="125" t="s">
        <v>300</v>
      </c>
      <c r="D209" s="125" t="s">
        <v>301</v>
      </c>
      <c r="E209" s="129">
        <f>10000*6.36</f>
        <v>63600</v>
      </c>
      <c r="F209" s="130"/>
      <c r="G209" s="131">
        <v>10000</v>
      </c>
      <c r="H209" s="135"/>
      <c r="I209" s="135"/>
    </row>
    <row r="210" s="74" customFormat="1" ht="22" customHeight="1" spans="1:9">
      <c r="A210" s="124">
        <v>44560</v>
      </c>
      <c r="B210" s="123">
        <v>208</v>
      </c>
      <c r="C210" s="125" t="s">
        <v>302</v>
      </c>
      <c r="D210" s="125" t="s">
        <v>303</v>
      </c>
      <c r="E210" s="129"/>
      <c r="F210" s="130">
        <v>13288</v>
      </c>
      <c r="G210" s="131"/>
      <c r="H210" s="135"/>
      <c r="I210" s="135"/>
    </row>
    <row r="211" s="74" customFormat="1" ht="22" customHeight="1" spans="1:9">
      <c r="A211" s="124">
        <v>44560</v>
      </c>
      <c r="B211" s="123">
        <v>209</v>
      </c>
      <c r="C211" s="125" t="s">
        <v>304</v>
      </c>
      <c r="D211" s="125" t="s">
        <v>305</v>
      </c>
      <c r="E211" s="129">
        <v>13288</v>
      </c>
      <c r="F211" s="130"/>
      <c r="G211" s="131"/>
      <c r="H211" s="135"/>
      <c r="I211" s="135"/>
    </row>
    <row r="212" s="74" customFormat="1" ht="22" customHeight="1" spans="1:13">
      <c r="A212" s="124">
        <v>44560</v>
      </c>
      <c r="B212" s="123">
        <v>210</v>
      </c>
      <c r="C212" s="125" t="s">
        <v>306</v>
      </c>
      <c r="D212" s="125" t="s">
        <v>307</v>
      </c>
      <c r="E212" s="129">
        <v>0</v>
      </c>
      <c r="F212" s="130">
        <f>26971*6.36</f>
        <v>171535.56</v>
      </c>
      <c r="G212" s="131">
        <v>26971</v>
      </c>
      <c r="H212" s="135"/>
      <c r="I212" s="135"/>
      <c r="L212" s="74">
        <v>1084</v>
      </c>
      <c r="M212" s="74">
        <v>2074</v>
      </c>
    </row>
    <row r="213" s="74" customFormat="1" ht="22" customHeight="1" spans="1:13">
      <c r="A213" s="124">
        <v>44560</v>
      </c>
      <c r="B213" s="123">
        <v>211</v>
      </c>
      <c r="C213" s="125" t="s">
        <v>308</v>
      </c>
      <c r="D213" s="125" t="s">
        <v>211</v>
      </c>
      <c r="E213" s="129">
        <v>0</v>
      </c>
      <c r="F213" s="130">
        <f>24100*6.36</f>
        <v>153276</v>
      </c>
      <c r="G213" s="131">
        <v>24100</v>
      </c>
      <c r="H213" s="135"/>
      <c r="I213" s="135"/>
      <c r="L213" s="74">
        <v>1085</v>
      </c>
      <c r="M213" s="74">
        <v>2075</v>
      </c>
    </row>
    <row r="214" s="74" customFormat="1" ht="22" customHeight="1" spans="1:9">
      <c r="A214" s="124">
        <v>44560</v>
      </c>
      <c r="B214" s="123">
        <v>212</v>
      </c>
      <c r="C214" s="125" t="s">
        <v>309</v>
      </c>
      <c r="D214" s="125" t="s">
        <v>31</v>
      </c>
      <c r="E214" s="129">
        <f>26971*6.36</f>
        <v>171535.56</v>
      </c>
      <c r="F214" s="130"/>
      <c r="G214" s="131">
        <v>26971</v>
      </c>
      <c r="H214" s="135"/>
      <c r="I214" s="135"/>
    </row>
    <row r="215" s="74" customFormat="1" ht="22" customHeight="1" spans="1:9">
      <c r="A215" s="124">
        <v>44560</v>
      </c>
      <c r="B215" s="123">
        <v>213</v>
      </c>
      <c r="C215" s="125" t="s">
        <v>310</v>
      </c>
      <c r="D215" s="125" t="s">
        <v>31</v>
      </c>
      <c r="E215" s="129">
        <f>24100*6.336</f>
        <v>152697.6</v>
      </c>
      <c r="F215" s="130"/>
      <c r="G215" s="131">
        <v>24100</v>
      </c>
      <c r="H215" s="135"/>
      <c r="I215" s="135"/>
    </row>
    <row r="216" s="74" customFormat="1" ht="22" customHeight="1" spans="1:13">
      <c r="A216" s="124">
        <v>44560</v>
      </c>
      <c r="B216" s="123">
        <v>214</v>
      </c>
      <c r="C216" s="125" t="s">
        <v>311</v>
      </c>
      <c r="D216" s="125" t="s">
        <v>56</v>
      </c>
      <c r="E216" s="129"/>
      <c r="F216" s="130">
        <f>24664*6.36</f>
        <v>156863.04</v>
      </c>
      <c r="G216" s="131">
        <v>24664</v>
      </c>
      <c r="H216" s="135"/>
      <c r="I216" s="135"/>
      <c r="L216" s="74">
        <v>1086</v>
      </c>
      <c r="M216" s="74">
        <v>2076</v>
      </c>
    </row>
    <row r="217" s="74" customFormat="1" ht="22" customHeight="1" spans="1:9">
      <c r="A217" s="124">
        <v>44560</v>
      </c>
      <c r="B217" s="123">
        <v>215</v>
      </c>
      <c r="C217" s="125" t="s">
        <v>312</v>
      </c>
      <c r="D217" s="125" t="s">
        <v>313</v>
      </c>
      <c r="E217" s="129">
        <f>24664*6.3565-49*6.3565</f>
        <v>156465.2475</v>
      </c>
      <c r="F217" s="130"/>
      <c r="G217" s="131">
        <v>24664</v>
      </c>
      <c r="H217" s="135" t="s">
        <v>314</v>
      </c>
      <c r="I217" s="135"/>
    </row>
    <row r="218" s="74" customFormat="1" ht="22" customHeight="1" spans="1:9">
      <c r="A218" s="124">
        <v>44560</v>
      </c>
      <c r="B218" s="123">
        <v>216</v>
      </c>
      <c r="C218" s="125" t="s">
        <v>315</v>
      </c>
      <c r="D218" s="125" t="s">
        <v>37</v>
      </c>
      <c r="E218" s="129"/>
      <c r="F218" s="130">
        <f>508.8*5</f>
        <v>2544</v>
      </c>
      <c r="G218" s="131"/>
      <c r="H218" s="135"/>
      <c r="I218" s="135"/>
    </row>
    <row r="219" s="74" customFormat="1" ht="22" customHeight="1" spans="1:9">
      <c r="A219" s="124">
        <v>44560</v>
      </c>
      <c r="B219" s="123">
        <v>217</v>
      </c>
      <c r="C219" s="125" t="s">
        <v>316</v>
      </c>
      <c r="D219" s="125" t="s">
        <v>37</v>
      </c>
      <c r="E219" s="129"/>
      <c r="F219" s="130">
        <f>110*4</f>
        <v>440</v>
      </c>
      <c r="G219" s="131"/>
      <c r="H219" s="135"/>
      <c r="I219" s="135"/>
    </row>
    <row r="220" s="74" customFormat="1" ht="22" customHeight="1" spans="1:9">
      <c r="A220" s="124">
        <v>44560</v>
      </c>
      <c r="B220" s="123">
        <v>218</v>
      </c>
      <c r="C220" s="125" t="s">
        <v>317</v>
      </c>
      <c r="D220" s="125" t="s">
        <v>127</v>
      </c>
      <c r="E220" s="129">
        <f>508.8*5</f>
        <v>2544</v>
      </c>
      <c r="F220" s="130"/>
      <c r="G220" s="131"/>
      <c r="H220" s="135"/>
      <c r="I220" s="135"/>
    </row>
    <row r="221" s="74" customFormat="1" ht="22" customHeight="1" spans="1:9">
      <c r="A221" s="124">
        <v>44560</v>
      </c>
      <c r="B221" s="123">
        <v>219</v>
      </c>
      <c r="C221" s="125" t="s">
        <v>318</v>
      </c>
      <c r="D221" s="125" t="s">
        <v>127</v>
      </c>
      <c r="E221" s="129">
        <f>110*4</f>
        <v>440</v>
      </c>
      <c r="F221" s="130"/>
      <c r="G221" s="131"/>
      <c r="H221" s="135"/>
      <c r="I221" s="135"/>
    </row>
    <row r="222" s="74" customFormat="1" ht="22" customHeight="1" spans="1:9">
      <c r="A222" s="124">
        <v>44559</v>
      </c>
      <c r="B222" s="123">
        <v>220</v>
      </c>
      <c r="C222" s="125" t="s">
        <v>319</v>
      </c>
      <c r="D222" s="125" t="s">
        <v>320</v>
      </c>
      <c r="E222" s="129"/>
      <c r="F222" s="130">
        <f>50*6.36</f>
        <v>318</v>
      </c>
      <c r="G222" s="131">
        <v>50</v>
      </c>
      <c r="H222" s="135"/>
      <c r="I222" s="135"/>
    </row>
    <row r="223" s="74" customFormat="1" ht="22" customHeight="1" spans="1:9">
      <c r="A223" s="124">
        <v>44560</v>
      </c>
      <c r="B223" s="123">
        <v>221</v>
      </c>
      <c r="C223" s="125" t="s">
        <v>321</v>
      </c>
      <c r="D223" s="125" t="s">
        <v>322</v>
      </c>
      <c r="E223" s="129">
        <f>50*6.36</f>
        <v>318</v>
      </c>
      <c r="F223" s="130"/>
      <c r="G223" s="131">
        <v>50</v>
      </c>
      <c r="H223" s="135"/>
      <c r="I223" s="135"/>
    </row>
    <row r="224" s="74" customFormat="1" ht="22" customHeight="1" spans="1:13">
      <c r="A224" s="124">
        <v>44560</v>
      </c>
      <c r="B224" s="123">
        <v>222</v>
      </c>
      <c r="C224" s="125" t="s">
        <v>323</v>
      </c>
      <c r="D224" s="125" t="s">
        <v>324</v>
      </c>
      <c r="E224" s="129"/>
      <c r="F224" s="130">
        <f>27997*6.36</f>
        <v>178060.92</v>
      </c>
      <c r="G224" s="131">
        <v>27997</v>
      </c>
      <c r="H224" s="135"/>
      <c r="I224" s="135"/>
      <c r="L224" s="74">
        <v>1087</v>
      </c>
      <c r="M224" s="74">
        <v>2077</v>
      </c>
    </row>
    <row r="225" s="74" customFormat="1" ht="22" customHeight="1" spans="1:13">
      <c r="A225" s="124">
        <v>44560</v>
      </c>
      <c r="B225" s="123">
        <v>223</v>
      </c>
      <c r="C225" s="125" t="s">
        <v>325</v>
      </c>
      <c r="D225" s="125" t="s">
        <v>214</v>
      </c>
      <c r="E225" s="129"/>
      <c r="F225" s="130">
        <f>36390*6.36</f>
        <v>231440.4</v>
      </c>
      <c r="G225" s="131">
        <v>36390</v>
      </c>
      <c r="H225" s="135"/>
      <c r="I225" s="135"/>
      <c r="L225" s="74">
        <v>1088</v>
      </c>
      <c r="M225" s="74">
        <v>2078</v>
      </c>
    </row>
    <row r="226" s="74" customFormat="1" ht="22" customHeight="1" spans="1:9">
      <c r="A226" s="124">
        <v>44560</v>
      </c>
      <c r="B226" s="123">
        <v>224</v>
      </c>
      <c r="C226" s="125" t="s">
        <v>326</v>
      </c>
      <c r="D226" s="125" t="s">
        <v>31</v>
      </c>
      <c r="E226" s="129">
        <f>27997*6.36</f>
        <v>178060.92</v>
      </c>
      <c r="F226" s="130"/>
      <c r="G226" s="131">
        <v>27997</v>
      </c>
      <c r="H226" s="135"/>
      <c r="I226" s="135"/>
    </row>
    <row r="227" s="74" customFormat="1" ht="22" customHeight="1" spans="1:9">
      <c r="A227" s="124">
        <v>44560</v>
      </c>
      <c r="B227" s="123">
        <v>225</v>
      </c>
      <c r="C227" s="125" t="s">
        <v>327</v>
      </c>
      <c r="D227" s="125" t="s">
        <v>31</v>
      </c>
      <c r="E227" s="129">
        <f>5544*6.36</f>
        <v>35259.84</v>
      </c>
      <c r="F227" s="130"/>
      <c r="G227" s="131">
        <f>36390-30846</f>
        <v>5544</v>
      </c>
      <c r="H227" s="135"/>
      <c r="I227" s="135"/>
    </row>
    <row r="228" s="74" customFormat="1" ht="22" customHeight="1" spans="1:9">
      <c r="A228" s="124">
        <v>44561</v>
      </c>
      <c r="B228" s="123">
        <v>226</v>
      </c>
      <c r="C228" s="125" t="s">
        <v>328</v>
      </c>
      <c r="D228" s="125" t="s">
        <v>329</v>
      </c>
      <c r="E228" s="129">
        <f>30846*6.36</f>
        <v>196180.56</v>
      </c>
      <c r="F228" s="130"/>
      <c r="G228" s="131">
        <v>30846</v>
      </c>
      <c r="H228" s="135"/>
      <c r="I228" s="135"/>
    </row>
    <row r="229" s="74" customFormat="1" ht="22" customHeight="1" spans="1:13">
      <c r="A229" s="124">
        <v>44560</v>
      </c>
      <c r="B229" s="123">
        <v>227</v>
      </c>
      <c r="C229" s="125" t="s">
        <v>330</v>
      </c>
      <c r="D229" s="125" t="s">
        <v>331</v>
      </c>
      <c r="E229" s="129"/>
      <c r="F229" s="130">
        <f>20042*6.36</f>
        <v>127467.12</v>
      </c>
      <c r="G229" s="131">
        <v>20042</v>
      </c>
      <c r="H229" s="135"/>
      <c r="I229" s="135"/>
      <c r="L229" s="74">
        <v>1089</v>
      </c>
      <c r="M229" s="74">
        <v>2079</v>
      </c>
    </row>
    <row r="230" s="74" customFormat="1" ht="22" customHeight="1" spans="1:9">
      <c r="A230" s="124">
        <v>44561</v>
      </c>
      <c r="B230" s="123">
        <v>228</v>
      </c>
      <c r="C230" s="125" t="s">
        <v>332</v>
      </c>
      <c r="D230" s="125" t="s">
        <v>31</v>
      </c>
      <c r="E230" s="129">
        <f>20042*6.36</f>
        <v>127467.12</v>
      </c>
      <c r="F230" s="130"/>
      <c r="G230" s="131">
        <v>20042</v>
      </c>
      <c r="H230" s="135"/>
      <c r="I230" s="135"/>
    </row>
    <row r="231" s="74" customFormat="1" ht="22" customHeight="1" spans="1:9">
      <c r="A231" s="124">
        <v>44561</v>
      </c>
      <c r="B231" s="123">
        <v>229</v>
      </c>
      <c r="C231" s="125" t="s">
        <v>333</v>
      </c>
      <c r="D231" s="125" t="s">
        <v>334</v>
      </c>
      <c r="E231" s="129"/>
      <c r="F231" s="130">
        <v>8000</v>
      </c>
      <c r="G231" s="131"/>
      <c r="H231" s="135"/>
      <c r="I231" s="135"/>
    </row>
    <row r="232" s="74" customFormat="1" ht="22" customHeight="1" spans="1:13">
      <c r="A232" s="124">
        <v>44565</v>
      </c>
      <c r="B232" s="123">
        <v>230</v>
      </c>
      <c r="C232" s="125" t="s">
        <v>335</v>
      </c>
      <c r="D232" s="125" t="s">
        <v>336</v>
      </c>
      <c r="E232" s="129">
        <v>0</v>
      </c>
      <c r="F232" s="130">
        <f>22486*6.36</f>
        <v>143010.96</v>
      </c>
      <c r="G232" s="131">
        <v>22486</v>
      </c>
      <c r="H232" s="135"/>
      <c r="I232" s="135"/>
      <c r="L232" s="74">
        <v>1090</v>
      </c>
      <c r="M232" s="74">
        <v>2080</v>
      </c>
    </row>
    <row r="233" s="74" customFormat="1" ht="22" customHeight="1" spans="1:9">
      <c r="A233" s="124">
        <v>44565</v>
      </c>
      <c r="B233" s="123">
        <v>231</v>
      </c>
      <c r="C233" s="125" t="s">
        <v>337</v>
      </c>
      <c r="D233" s="125" t="s">
        <v>31</v>
      </c>
      <c r="E233" s="129">
        <f>22486*6.36</f>
        <v>143010.96</v>
      </c>
      <c r="F233" s="130"/>
      <c r="G233" s="131">
        <v>22486</v>
      </c>
      <c r="H233" s="135"/>
      <c r="I233" s="135"/>
    </row>
    <row r="234" s="74" customFormat="1" ht="22" customHeight="1" spans="1:13">
      <c r="A234" s="124">
        <v>44565</v>
      </c>
      <c r="B234" s="123">
        <v>232</v>
      </c>
      <c r="C234" s="125" t="s">
        <v>338</v>
      </c>
      <c r="D234" s="125" t="s">
        <v>50</v>
      </c>
      <c r="E234" s="129"/>
      <c r="F234" s="130">
        <f>63732*6.36</f>
        <v>405335.52</v>
      </c>
      <c r="G234" s="131">
        <v>63732</v>
      </c>
      <c r="H234" s="135"/>
      <c r="I234" s="135"/>
      <c r="L234" s="74">
        <v>1091</v>
      </c>
      <c r="M234" s="74">
        <v>2081</v>
      </c>
    </row>
    <row r="235" s="74" customFormat="1" ht="22" customHeight="1" spans="1:9">
      <c r="A235" s="124">
        <v>44565</v>
      </c>
      <c r="B235" s="123">
        <v>233</v>
      </c>
      <c r="C235" s="125" t="s">
        <v>339</v>
      </c>
      <c r="D235" s="125" t="s">
        <v>31</v>
      </c>
      <c r="E235" s="129">
        <f>63732*6.36</f>
        <v>405335.52</v>
      </c>
      <c r="F235" s="130"/>
      <c r="G235" s="131">
        <v>63732</v>
      </c>
      <c r="H235" s="135"/>
      <c r="I235" s="135"/>
    </row>
    <row r="236" s="74" customFormat="1" ht="22" customHeight="1" spans="1:9">
      <c r="A236" s="124">
        <v>44567</v>
      </c>
      <c r="B236" s="123">
        <v>234</v>
      </c>
      <c r="C236" s="125" t="s">
        <v>340</v>
      </c>
      <c r="D236" s="125" t="s">
        <v>341</v>
      </c>
      <c r="E236" s="129">
        <f>10000*6.36</f>
        <v>63600</v>
      </c>
      <c r="F236" s="130"/>
      <c r="G236" s="131">
        <v>10000</v>
      </c>
      <c r="H236" s="135"/>
      <c r="I236" s="135"/>
    </row>
    <row r="237" s="74" customFormat="1" ht="22" customHeight="1" spans="1:9">
      <c r="A237" s="124">
        <v>44571</v>
      </c>
      <c r="B237" s="123">
        <v>235</v>
      </c>
      <c r="C237" s="125" t="s">
        <v>342</v>
      </c>
      <c r="D237" s="125" t="s">
        <v>92</v>
      </c>
      <c r="E237" s="129">
        <v>722</v>
      </c>
      <c r="F237" s="130"/>
      <c r="G237" s="131"/>
      <c r="H237" s="135"/>
      <c r="I237" s="135"/>
    </row>
    <row r="238" s="74" customFormat="1" ht="22" customHeight="1" spans="1:9">
      <c r="A238" s="124">
        <v>44571</v>
      </c>
      <c r="B238" s="123">
        <v>236</v>
      </c>
      <c r="C238" s="125" t="s">
        <v>343</v>
      </c>
      <c r="D238" s="125" t="s">
        <v>92</v>
      </c>
      <c r="E238" s="129">
        <f>1084-722</f>
        <v>362</v>
      </c>
      <c r="F238" s="130"/>
      <c r="G238" s="131"/>
      <c r="H238" s="135"/>
      <c r="I238" s="135"/>
    </row>
    <row r="239" s="74" customFormat="1" ht="22" customHeight="1" spans="1:13">
      <c r="A239" s="124">
        <v>44572</v>
      </c>
      <c r="B239" s="123">
        <v>237</v>
      </c>
      <c r="C239" s="125" t="s">
        <v>344</v>
      </c>
      <c r="D239" s="125" t="s">
        <v>214</v>
      </c>
      <c r="E239" s="129"/>
      <c r="F239" s="130">
        <f>7371*6.36</f>
        <v>46879.56</v>
      </c>
      <c r="G239" s="131">
        <v>7371</v>
      </c>
      <c r="H239" s="135"/>
      <c r="I239" s="135"/>
      <c r="L239" s="74">
        <v>1092</v>
      </c>
      <c r="M239" s="74">
        <v>2082</v>
      </c>
    </row>
    <row r="240" s="74" customFormat="1" ht="22" customHeight="1" spans="1:9">
      <c r="A240" s="124">
        <v>44572</v>
      </c>
      <c r="B240" s="123">
        <v>238</v>
      </c>
      <c r="C240" s="125" t="s">
        <v>345</v>
      </c>
      <c r="D240" s="125" t="s">
        <v>31</v>
      </c>
      <c r="E240" s="129">
        <f>7371*6.36</f>
        <v>46879.56</v>
      </c>
      <c r="F240" s="130"/>
      <c r="G240" s="131">
        <v>7371</v>
      </c>
      <c r="H240" s="135"/>
      <c r="I240" s="135"/>
    </row>
    <row r="241" s="74" customFormat="1" ht="22" customHeight="1" spans="1:13">
      <c r="A241" s="124">
        <v>44572</v>
      </c>
      <c r="B241" s="123">
        <v>239</v>
      </c>
      <c r="C241" s="125" t="s">
        <v>297</v>
      </c>
      <c r="D241" s="125" t="s">
        <v>210</v>
      </c>
      <c r="E241" s="129"/>
      <c r="F241" s="130">
        <f>5055*6.36</f>
        <v>32149.8</v>
      </c>
      <c r="G241" s="131">
        <v>5055</v>
      </c>
      <c r="H241" s="135"/>
      <c r="I241" s="135"/>
      <c r="L241" s="74">
        <v>1093</v>
      </c>
      <c r="M241" s="74">
        <v>2083</v>
      </c>
    </row>
    <row r="242" s="74" customFormat="1" ht="22" customHeight="1" spans="1:9">
      <c r="A242" s="124">
        <v>44572</v>
      </c>
      <c r="B242" s="123">
        <v>240</v>
      </c>
      <c r="C242" s="125" t="s">
        <v>299</v>
      </c>
      <c r="D242" s="125" t="s">
        <v>31</v>
      </c>
      <c r="E242" s="129"/>
      <c r="F242" s="130"/>
      <c r="G242" s="131">
        <v>5055</v>
      </c>
      <c r="H242" s="135"/>
      <c r="I242" s="135"/>
    </row>
    <row r="243" s="74" customFormat="1" ht="22" customHeight="1" spans="1:13">
      <c r="A243" s="124">
        <v>44573</v>
      </c>
      <c r="B243" s="123">
        <v>241</v>
      </c>
      <c r="C243" s="125" t="s">
        <v>346</v>
      </c>
      <c r="D243" s="125" t="s">
        <v>151</v>
      </c>
      <c r="E243" s="129"/>
      <c r="F243" s="130">
        <f>20009*6.36</f>
        <v>127257.24</v>
      </c>
      <c r="G243" s="131">
        <v>20009</v>
      </c>
      <c r="H243" s="135"/>
      <c r="I243" s="135"/>
      <c r="L243" s="74">
        <v>1094</v>
      </c>
      <c r="M243" s="74">
        <v>2084</v>
      </c>
    </row>
    <row r="244" s="74" customFormat="1" ht="22" customHeight="1" spans="1:9">
      <c r="A244" s="124">
        <v>44573</v>
      </c>
      <c r="B244" s="123">
        <v>242</v>
      </c>
      <c r="C244" s="125" t="s">
        <v>347</v>
      </c>
      <c r="D244" s="125" t="s">
        <v>348</v>
      </c>
      <c r="E244" s="129">
        <f>5288*6.36</f>
        <v>33631.68</v>
      </c>
      <c r="F244" s="130"/>
      <c r="G244" s="131">
        <v>5288</v>
      </c>
      <c r="H244" s="135"/>
      <c r="I244" s="135"/>
    </row>
    <row r="245" s="74" customFormat="1" ht="22" customHeight="1" spans="1:9">
      <c r="A245" s="124">
        <v>44573</v>
      </c>
      <c r="B245" s="123">
        <v>243</v>
      </c>
      <c r="C245" s="125" t="s">
        <v>347</v>
      </c>
      <c r="D245" s="125" t="s">
        <v>31</v>
      </c>
      <c r="E245" s="129">
        <f>14721*6.36</f>
        <v>93625.56</v>
      </c>
      <c r="F245" s="130"/>
      <c r="G245" s="131">
        <f>20009-5288</f>
        <v>14721</v>
      </c>
      <c r="H245" s="135"/>
      <c r="I245" s="135"/>
    </row>
    <row r="246" s="74" customFormat="1" ht="22" customHeight="1" spans="1:13">
      <c r="A246" s="124">
        <v>44574</v>
      </c>
      <c r="B246" s="123">
        <v>244</v>
      </c>
      <c r="C246" s="125" t="s">
        <v>167</v>
      </c>
      <c r="D246" s="125" t="s">
        <v>168</v>
      </c>
      <c r="E246" s="140"/>
      <c r="F246" s="130">
        <f>11537*6.347</f>
        <v>73225.339</v>
      </c>
      <c r="G246" s="131">
        <v>11537</v>
      </c>
      <c r="H246" s="135"/>
      <c r="I246" s="135"/>
      <c r="L246" s="74">
        <v>1095</v>
      </c>
      <c r="M246" s="74">
        <v>2085</v>
      </c>
    </row>
    <row r="247" s="74" customFormat="1" ht="22" customHeight="1" spans="1:13">
      <c r="A247" s="124">
        <v>44574</v>
      </c>
      <c r="B247" s="123">
        <v>245</v>
      </c>
      <c r="C247" s="125" t="s">
        <v>349</v>
      </c>
      <c r="D247" s="125" t="s">
        <v>68</v>
      </c>
      <c r="E247" s="140"/>
      <c r="F247" s="130">
        <f>515*6.347</f>
        <v>3268.705</v>
      </c>
      <c r="G247" s="131">
        <v>515</v>
      </c>
      <c r="H247" s="135"/>
      <c r="I247" s="135"/>
      <c r="L247" s="74">
        <v>1096</v>
      </c>
      <c r="M247" s="74">
        <v>2086</v>
      </c>
    </row>
    <row r="248" s="74" customFormat="1" ht="22" customHeight="1" spans="1:9">
      <c r="A248" s="124">
        <v>44574</v>
      </c>
      <c r="B248" s="123">
        <v>246</v>
      </c>
      <c r="C248" s="125" t="s">
        <v>350</v>
      </c>
      <c r="D248" s="125" t="s">
        <v>31</v>
      </c>
      <c r="E248" s="129">
        <f>948*6.347</f>
        <v>6016.956</v>
      </c>
      <c r="F248" s="130"/>
      <c r="G248" s="131">
        <f>13000-11537-515</f>
        <v>948</v>
      </c>
      <c r="H248" s="135"/>
      <c r="I248" s="135"/>
    </row>
    <row r="249" s="74" customFormat="1" ht="22" customHeight="1" spans="1:9">
      <c r="A249" s="124">
        <v>44574</v>
      </c>
      <c r="B249" s="123">
        <v>247</v>
      </c>
      <c r="C249" s="125" t="s">
        <v>169</v>
      </c>
      <c r="D249" s="125" t="s">
        <v>31</v>
      </c>
      <c r="E249" s="129">
        <f>11537*6.347</f>
        <v>73225.339</v>
      </c>
      <c r="F249" s="130"/>
      <c r="G249" s="131">
        <v>11537</v>
      </c>
      <c r="H249" s="135"/>
      <c r="I249" s="135"/>
    </row>
    <row r="250" s="74" customFormat="1" ht="22" customHeight="1" spans="1:9">
      <c r="A250" s="124">
        <v>44574</v>
      </c>
      <c r="B250" s="123">
        <v>248</v>
      </c>
      <c r="C250" s="125" t="s">
        <v>351</v>
      </c>
      <c r="D250" s="125" t="s">
        <v>31</v>
      </c>
      <c r="E250" s="129">
        <f>515*6.347</f>
        <v>3268.705</v>
      </c>
      <c r="F250" s="130"/>
      <c r="G250" s="131">
        <v>515</v>
      </c>
      <c r="H250" s="135"/>
      <c r="I250" s="135"/>
    </row>
    <row r="251" s="74" customFormat="1" ht="22" customHeight="1" spans="1:13">
      <c r="A251" s="124">
        <v>44575</v>
      </c>
      <c r="B251" s="123">
        <v>249</v>
      </c>
      <c r="C251" s="125" t="s">
        <v>352</v>
      </c>
      <c r="D251" s="125" t="s">
        <v>168</v>
      </c>
      <c r="E251" s="140"/>
      <c r="F251" s="130">
        <f>9463*6.346</f>
        <v>60052.198</v>
      </c>
      <c r="G251" s="131">
        <v>9463</v>
      </c>
      <c r="H251" s="135"/>
      <c r="I251" s="135"/>
      <c r="L251" s="74">
        <v>1097</v>
      </c>
      <c r="M251" s="74">
        <v>2087</v>
      </c>
    </row>
    <row r="252" s="74" customFormat="1" ht="22" customHeight="1" spans="1:13">
      <c r="A252" s="124">
        <v>44575</v>
      </c>
      <c r="B252" s="123">
        <v>250</v>
      </c>
      <c r="C252" s="125" t="s">
        <v>353</v>
      </c>
      <c r="D252" s="125" t="s">
        <v>23</v>
      </c>
      <c r="E252" s="140"/>
      <c r="F252" s="130">
        <f>24592*6.346</f>
        <v>156060.832</v>
      </c>
      <c r="G252" s="131">
        <f>25540-948</f>
        <v>24592</v>
      </c>
      <c r="H252" s="135"/>
      <c r="I252" s="135"/>
      <c r="L252" s="74">
        <v>1098</v>
      </c>
      <c r="M252" s="74">
        <v>2088</v>
      </c>
    </row>
    <row r="253" s="74" customFormat="1" ht="22" customHeight="1" spans="1:13">
      <c r="A253" s="124">
        <v>44575</v>
      </c>
      <c r="B253" s="123">
        <v>251</v>
      </c>
      <c r="C253" s="125" t="s">
        <v>353</v>
      </c>
      <c r="D253" s="125" t="s">
        <v>354</v>
      </c>
      <c r="E253" s="140"/>
      <c r="F253" s="130">
        <f>948*6.346</f>
        <v>6016.008</v>
      </c>
      <c r="G253" s="131">
        <v>948</v>
      </c>
      <c r="H253" s="135"/>
      <c r="I253" s="135"/>
      <c r="L253" s="74">
        <v>1099</v>
      </c>
      <c r="M253" s="74">
        <v>2089</v>
      </c>
    </row>
    <row r="254" s="74" customFormat="1" ht="22" customHeight="1" spans="1:9">
      <c r="A254" s="124">
        <v>44575</v>
      </c>
      <c r="B254" s="123">
        <v>252</v>
      </c>
      <c r="C254" s="125" t="s">
        <v>355</v>
      </c>
      <c r="D254" s="125" t="s">
        <v>31</v>
      </c>
      <c r="E254" s="129">
        <f>9463*6.346</f>
        <v>60052.198</v>
      </c>
      <c r="F254" s="130"/>
      <c r="G254" s="131">
        <v>9463</v>
      </c>
      <c r="H254" s="135"/>
      <c r="I254" s="135"/>
    </row>
    <row r="255" s="74" customFormat="1" ht="22" customHeight="1" spans="1:9">
      <c r="A255" s="124">
        <v>44575</v>
      </c>
      <c r="B255" s="123">
        <v>253</v>
      </c>
      <c r="C255" s="125" t="s">
        <v>356</v>
      </c>
      <c r="D255" s="125" t="s">
        <v>31</v>
      </c>
      <c r="E255" s="129">
        <f>24592*6.346</f>
        <v>156060.832</v>
      </c>
      <c r="F255" s="130"/>
      <c r="G255" s="131">
        <v>24592</v>
      </c>
      <c r="H255" s="135"/>
      <c r="I255" s="135"/>
    </row>
    <row r="256" s="74" customFormat="1" ht="22" customHeight="1" spans="1:13">
      <c r="A256" s="124">
        <v>44575</v>
      </c>
      <c r="B256" s="123">
        <v>254</v>
      </c>
      <c r="C256" s="125" t="s">
        <v>357</v>
      </c>
      <c r="D256" s="125" t="s">
        <v>50</v>
      </c>
      <c r="E256" s="140"/>
      <c r="F256" s="130">
        <f>56243*6.346</f>
        <v>356918.078</v>
      </c>
      <c r="G256" s="131">
        <v>56243.5</v>
      </c>
      <c r="H256" s="135"/>
      <c r="I256" s="135"/>
      <c r="L256" s="74">
        <v>1100</v>
      </c>
      <c r="M256" s="74">
        <v>2090</v>
      </c>
    </row>
    <row r="257" s="74" customFormat="1" ht="22" customHeight="1" spans="1:9">
      <c r="A257" s="124">
        <v>44575</v>
      </c>
      <c r="B257" s="123">
        <v>255</v>
      </c>
      <c r="C257" s="125" t="s">
        <v>358</v>
      </c>
      <c r="D257" s="125" t="s">
        <v>31</v>
      </c>
      <c r="E257" s="129">
        <f>56243*6.346</f>
        <v>356918.078</v>
      </c>
      <c r="F257" s="130"/>
      <c r="G257" s="131">
        <v>56243.5</v>
      </c>
      <c r="H257" s="135"/>
      <c r="I257" s="135"/>
    </row>
    <row r="258" s="74" customFormat="1" ht="22" customHeight="1" spans="1:13">
      <c r="A258" s="124">
        <v>44579</v>
      </c>
      <c r="B258" s="123">
        <v>256</v>
      </c>
      <c r="C258" s="125" t="s">
        <v>359</v>
      </c>
      <c r="D258" s="125" t="s">
        <v>277</v>
      </c>
      <c r="E258" s="129"/>
      <c r="F258" s="130">
        <f>23146*6.33</f>
        <v>146514.18</v>
      </c>
      <c r="G258" s="131">
        <v>23146</v>
      </c>
      <c r="H258" s="135"/>
      <c r="I258" s="135"/>
      <c r="L258" s="74">
        <v>1101</v>
      </c>
      <c r="M258" s="74">
        <v>2091</v>
      </c>
    </row>
    <row r="259" s="74" customFormat="1" ht="22" customHeight="1" spans="1:9">
      <c r="A259" s="124">
        <v>44579</v>
      </c>
      <c r="B259" s="123">
        <v>257</v>
      </c>
      <c r="C259" s="125" t="s">
        <v>360</v>
      </c>
      <c r="D259" s="125" t="s">
        <v>31</v>
      </c>
      <c r="E259" s="129">
        <f>23146*6.33</f>
        <v>146514.18</v>
      </c>
      <c r="F259" s="130"/>
      <c r="G259" s="131">
        <v>23146</v>
      </c>
      <c r="H259" s="135"/>
      <c r="I259" s="135"/>
    </row>
    <row r="260" s="74" customFormat="1" ht="22" customHeight="1" spans="1:13">
      <c r="A260" s="124">
        <v>44580</v>
      </c>
      <c r="B260" s="123">
        <v>258</v>
      </c>
      <c r="C260" s="125" t="s">
        <v>352</v>
      </c>
      <c r="D260" s="125" t="s">
        <v>168</v>
      </c>
      <c r="E260" s="129"/>
      <c r="F260" s="130">
        <f>4468*6.336</f>
        <v>28309.248</v>
      </c>
      <c r="G260" s="131">
        <v>4468</v>
      </c>
      <c r="H260" s="135"/>
      <c r="I260" s="135"/>
      <c r="L260" s="74">
        <v>1102</v>
      </c>
      <c r="M260" s="74">
        <v>2092</v>
      </c>
    </row>
    <row r="261" s="74" customFormat="1" ht="22" customHeight="1" spans="1:13">
      <c r="A261" s="124">
        <v>44580</v>
      </c>
      <c r="B261" s="123">
        <v>259</v>
      </c>
      <c r="C261" s="125" t="s">
        <v>88</v>
      </c>
      <c r="D261" s="125" t="s">
        <v>361</v>
      </c>
      <c r="E261" s="129"/>
      <c r="F261" s="130">
        <f>23026*6.336</f>
        <v>145892.736</v>
      </c>
      <c r="G261" s="131">
        <v>23026</v>
      </c>
      <c r="H261" s="135"/>
      <c r="I261" s="135"/>
      <c r="L261" s="74">
        <v>1103</v>
      </c>
      <c r="M261" s="74">
        <v>2093</v>
      </c>
    </row>
    <row r="262" s="74" customFormat="1" ht="22" customHeight="1" spans="1:9">
      <c r="A262" s="124">
        <v>44580</v>
      </c>
      <c r="B262" s="123">
        <v>260</v>
      </c>
      <c r="C262" s="125" t="s">
        <v>355</v>
      </c>
      <c r="D262" s="125" t="s">
        <v>31</v>
      </c>
      <c r="E262" s="129">
        <f>4468*6.336</f>
        <v>28309.248</v>
      </c>
      <c r="F262" s="130"/>
      <c r="G262" s="131">
        <v>4468</v>
      </c>
      <c r="H262" s="135"/>
      <c r="I262" s="135"/>
    </row>
    <row r="263" s="74" customFormat="1" ht="22" customHeight="1" spans="1:9">
      <c r="A263" s="124">
        <v>44580</v>
      </c>
      <c r="B263" s="123">
        <v>261</v>
      </c>
      <c r="C263" s="125" t="s">
        <v>362</v>
      </c>
      <c r="D263" s="125" t="s">
        <v>31</v>
      </c>
      <c r="E263" s="129">
        <f>23026*6.336</f>
        <v>145892.736</v>
      </c>
      <c r="F263" s="130"/>
      <c r="G263" s="131">
        <v>23026</v>
      </c>
      <c r="H263" s="135"/>
      <c r="I263" s="135"/>
    </row>
    <row r="264" s="74" customFormat="1" ht="22" customHeight="1" spans="1:13">
      <c r="A264" s="124">
        <v>44580</v>
      </c>
      <c r="B264" s="123">
        <v>262</v>
      </c>
      <c r="C264" s="125" t="s">
        <v>363</v>
      </c>
      <c r="D264" s="125" t="s">
        <v>307</v>
      </c>
      <c r="E264" s="129">
        <v>0</v>
      </c>
      <c r="F264" s="130">
        <f>10086*6.336</f>
        <v>63904.896</v>
      </c>
      <c r="G264" s="131">
        <v>10086</v>
      </c>
      <c r="H264" s="135"/>
      <c r="I264" s="135"/>
      <c r="L264" s="74">
        <v>1104</v>
      </c>
      <c r="M264" s="74">
        <v>2094</v>
      </c>
    </row>
    <row r="265" s="74" customFormat="1" ht="22" customHeight="1" spans="1:9">
      <c r="A265" s="124">
        <v>44580</v>
      </c>
      <c r="B265" s="123">
        <v>263</v>
      </c>
      <c r="C265" s="125" t="s">
        <v>364</v>
      </c>
      <c r="D265" s="125" t="s">
        <v>31</v>
      </c>
      <c r="E265" s="129">
        <f>10086*6.336</f>
        <v>63904.896</v>
      </c>
      <c r="F265" s="130"/>
      <c r="G265" s="131">
        <v>10086</v>
      </c>
      <c r="H265" s="135"/>
      <c r="I265" s="135"/>
    </row>
    <row r="266" s="74" customFormat="1" ht="22" customHeight="1" spans="1:9">
      <c r="A266" s="124">
        <v>44581</v>
      </c>
      <c r="B266" s="123">
        <v>264</v>
      </c>
      <c r="C266" s="125" t="s">
        <v>365</v>
      </c>
      <c r="D266" s="125" t="s">
        <v>366</v>
      </c>
      <c r="E266" s="129"/>
      <c r="F266" s="130">
        <v>24056</v>
      </c>
      <c r="G266" s="131"/>
      <c r="H266" s="135"/>
      <c r="I266" s="135"/>
    </row>
    <row r="267" s="74" customFormat="1" ht="22" customHeight="1" spans="1:13">
      <c r="A267" s="124">
        <v>44581</v>
      </c>
      <c r="B267" s="123">
        <v>265</v>
      </c>
      <c r="C267" s="125" t="s">
        <v>22</v>
      </c>
      <c r="D267" s="125" t="s">
        <v>23</v>
      </c>
      <c r="E267" s="129"/>
      <c r="F267" s="130">
        <f>25540*6.336</f>
        <v>161821.44</v>
      </c>
      <c r="G267" s="131">
        <v>25540</v>
      </c>
      <c r="H267" s="135"/>
      <c r="I267" s="135"/>
      <c r="L267" s="74">
        <v>1105</v>
      </c>
      <c r="M267" s="74">
        <v>2095</v>
      </c>
    </row>
    <row r="268" s="74" customFormat="1" ht="22" customHeight="1" spans="1:9">
      <c r="A268" s="124">
        <v>44581</v>
      </c>
      <c r="B268" s="123">
        <v>266</v>
      </c>
      <c r="C268" s="125" t="s">
        <v>356</v>
      </c>
      <c r="D268" s="125" t="s">
        <v>31</v>
      </c>
      <c r="E268" s="129">
        <f>25540*6.336</f>
        <v>161821.44</v>
      </c>
      <c r="F268" s="130"/>
      <c r="G268" s="131">
        <v>25540</v>
      </c>
      <c r="H268" s="135"/>
      <c r="I268" s="135"/>
    </row>
    <row r="269" s="74" customFormat="1" ht="22" customHeight="1" spans="1:9">
      <c r="A269" s="124">
        <v>44581</v>
      </c>
      <c r="B269" s="123">
        <v>267</v>
      </c>
      <c r="C269" s="125" t="s">
        <v>367</v>
      </c>
      <c r="D269" s="125" t="s">
        <v>366</v>
      </c>
      <c r="E269" s="129"/>
      <c r="F269" s="130">
        <v>16764</v>
      </c>
      <c r="G269" s="131"/>
      <c r="H269" s="135"/>
      <c r="I269" s="135"/>
    </row>
    <row r="270" s="74" customFormat="1" ht="22" customHeight="1" spans="1:9">
      <c r="A270" s="124">
        <v>44581</v>
      </c>
      <c r="B270" s="123">
        <v>268</v>
      </c>
      <c r="C270" s="125" t="s">
        <v>368</v>
      </c>
      <c r="D270" s="125" t="s">
        <v>369</v>
      </c>
      <c r="E270" s="129">
        <v>10000</v>
      </c>
      <c r="F270" s="130"/>
      <c r="G270" s="131"/>
      <c r="H270" s="135"/>
      <c r="I270" s="135"/>
    </row>
    <row r="271" s="74" customFormat="1" ht="22" customHeight="1" spans="1:9">
      <c r="A271" s="124">
        <v>44581</v>
      </c>
      <c r="B271" s="123">
        <v>269</v>
      </c>
      <c r="C271" s="125" t="s">
        <v>370</v>
      </c>
      <c r="D271" s="125" t="s">
        <v>366</v>
      </c>
      <c r="E271" s="129"/>
      <c r="F271" s="130">
        <v>10000</v>
      </c>
      <c r="G271" s="131"/>
      <c r="H271" s="135"/>
      <c r="I271" s="135"/>
    </row>
    <row r="272" s="74" customFormat="1" ht="22" customHeight="1" spans="1:13">
      <c r="A272" s="124">
        <v>44581</v>
      </c>
      <c r="B272" s="123">
        <v>270</v>
      </c>
      <c r="C272" s="125" t="s">
        <v>22</v>
      </c>
      <c r="D272" s="125" t="s">
        <v>23</v>
      </c>
      <c r="E272" s="129"/>
      <c r="F272" s="130">
        <f>25540*6.336</f>
        <v>161821.44</v>
      </c>
      <c r="G272" s="131">
        <v>25540</v>
      </c>
      <c r="H272" s="135"/>
      <c r="I272" s="135"/>
      <c r="L272" s="74">
        <v>1106</v>
      </c>
      <c r="M272" s="74">
        <v>2096</v>
      </c>
    </row>
    <row r="273" s="74" customFormat="1" ht="22" customHeight="1" spans="1:7">
      <c r="A273" s="63">
        <v>44582</v>
      </c>
      <c r="B273" s="123">
        <v>271</v>
      </c>
      <c r="C273" s="64" t="s">
        <v>356</v>
      </c>
      <c r="D273" s="64" t="s">
        <v>31</v>
      </c>
      <c r="E273" s="127">
        <f>25540*6.336</f>
        <v>161821.44</v>
      </c>
      <c r="F273" s="128"/>
      <c r="G273" s="73">
        <v>25540</v>
      </c>
    </row>
    <row r="274" s="74" customFormat="1" ht="22" customHeight="1" spans="1:13">
      <c r="A274" s="63">
        <v>44582</v>
      </c>
      <c r="B274" s="123">
        <v>272</v>
      </c>
      <c r="C274" s="64" t="s">
        <v>371</v>
      </c>
      <c r="D274" s="64" t="s">
        <v>372</v>
      </c>
      <c r="E274" s="127"/>
      <c r="F274" s="128">
        <f>15625*6.33</f>
        <v>98906.25</v>
      </c>
      <c r="G274" s="73">
        <v>15625</v>
      </c>
      <c r="L274" s="74">
        <v>1107</v>
      </c>
      <c r="M274" s="74">
        <v>2097</v>
      </c>
    </row>
    <row r="275" s="74" customFormat="1" ht="22" customHeight="1" spans="1:7">
      <c r="A275" s="63">
        <v>44582</v>
      </c>
      <c r="B275" s="123">
        <v>273</v>
      </c>
      <c r="C275" s="64" t="s">
        <v>373</v>
      </c>
      <c r="D275" s="64" t="s">
        <v>25</v>
      </c>
      <c r="E275" s="127">
        <f>15625*6.33</f>
        <v>98906.25</v>
      </c>
      <c r="F275" s="128"/>
      <c r="G275" s="73">
        <v>15625</v>
      </c>
    </row>
    <row r="276" s="74" customFormat="1" ht="22" customHeight="1" spans="1:8">
      <c r="A276" s="63">
        <v>44585</v>
      </c>
      <c r="B276" s="123">
        <v>274</v>
      </c>
      <c r="C276" s="64" t="s">
        <v>374</v>
      </c>
      <c r="D276" s="64" t="s">
        <v>375</v>
      </c>
      <c r="E276" s="127"/>
      <c r="F276" s="128">
        <f>138478-88219-46544</f>
        <v>3715</v>
      </c>
      <c r="G276" s="73"/>
      <c r="H276" s="74" t="s">
        <v>376</v>
      </c>
    </row>
    <row r="277" s="74" customFormat="1" ht="22" customHeight="1" spans="1:13">
      <c r="A277" s="63">
        <v>44586</v>
      </c>
      <c r="B277" s="123">
        <v>275</v>
      </c>
      <c r="C277" s="64" t="s">
        <v>377</v>
      </c>
      <c r="D277" s="64" t="s">
        <v>56</v>
      </c>
      <c r="E277" s="127"/>
      <c r="F277" s="128">
        <f>24382*6.3096</f>
        <v>153840.6672</v>
      </c>
      <c r="G277" s="73">
        <v>24382</v>
      </c>
      <c r="L277" s="74">
        <v>1108</v>
      </c>
      <c r="M277" s="74">
        <v>2098</v>
      </c>
    </row>
    <row r="278" s="74" customFormat="1" ht="22" customHeight="1" spans="1:13">
      <c r="A278" s="63">
        <v>44581</v>
      </c>
      <c r="B278" s="123">
        <v>276</v>
      </c>
      <c r="C278" s="64" t="s">
        <v>201</v>
      </c>
      <c r="D278" s="143" t="s">
        <v>378</v>
      </c>
      <c r="E278" s="127"/>
      <c r="F278" s="128">
        <f>19970*6.316</f>
        <v>126130.52</v>
      </c>
      <c r="G278" s="73">
        <v>19970</v>
      </c>
      <c r="L278" s="74">
        <v>1109</v>
      </c>
      <c r="M278" s="74">
        <v>2099</v>
      </c>
    </row>
    <row r="279" s="74" customFormat="1" ht="22" customHeight="1" spans="1:7">
      <c r="A279" s="63">
        <v>44586</v>
      </c>
      <c r="B279" s="123">
        <v>277</v>
      </c>
      <c r="C279" s="64" t="s">
        <v>379</v>
      </c>
      <c r="D279" s="64" t="s">
        <v>249</v>
      </c>
      <c r="E279" s="127">
        <f>20000*6.316</f>
        <v>126320</v>
      </c>
      <c r="F279" s="128"/>
      <c r="G279" s="73">
        <v>20000</v>
      </c>
    </row>
    <row r="280" s="74" customFormat="1" ht="22" customHeight="1" spans="1:13">
      <c r="A280" s="63">
        <v>44586</v>
      </c>
      <c r="B280" s="123">
        <v>278</v>
      </c>
      <c r="C280" s="64" t="s">
        <v>87</v>
      </c>
      <c r="D280" s="64" t="s">
        <v>277</v>
      </c>
      <c r="E280" s="127"/>
      <c r="F280" s="128">
        <f>23752*6.316</f>
        <v>150017.632</v>
      </c>
      <c r="G280" s="73">
        <v>23752</v>
      </c>
      <c r="L280" s="74">
        <v>1110</v>
      </c>
      <c r="M280" s="74">
        <v>2100</v>
      </c>
    </row>
    <row r="281" s="74" customFormat="1" ht="22" customHeight="1" spans="1:7">
      <c r="A281" s="63">
        <v>44586</v>
      </c>
      <c r="B281" s="123">
        <v>279</v>
      </c>
      <c r="C281" s="64" t="s">
        <v>380</v>
      </c>
      <c r="D281" s="64" t="s">
        <v>25</v>
      </c>
      <c r="E281" s="127">
        <f>23752*6.316</f>
        <v>150017.632</v>
      </c>
      <c r="F281" s="128"/>
      <c r="G281" s="73">
        <v>23752</v>
      </c>
    </row>
    <row r="282" s="74" customFormat="1" ht="22" customHeight="1" spans="1:13">
      <c r="A282" s="63">
        <v>44586</v>
      </c>
      <c r="B282" s="123">
        <v>280</v>
      </c>
      <c r="C282" s="64" t="s">
        <v>381</v>
      </c>
      <c r="D282" s="64" t="s">
        <v>61</v>
      </c>
      <c r="E282" s="127"/>
      <c r="F282" s="128">
        <f>168490*6.314</f>
        <v>1063845.86</v>
      </c>
      <c r="G282" s="73">
        <v>168490</v>
      </c>
      <c r="L282" s="74">
        <v>1111</v>
      </c>
      <c r="M282" s="74">
        <v>2101</v>
      </c>
    </row>
    <row r="283" s="74" customFormat="1" ht="22" customHeight="1" spans="1:7">
      <c r="A283" s="63">
        <v>44586</v>
      </c>
      <c r="B283" s="123">
        <v>281</v>
      </c>
      <c r="C283" s="64" t="s">
        <v>382</v>
      </c>
      <c r="D283" s="64" t="s">
        <v>25</v>
      </c>
      <c r="E283" s="127">
        <f>126001*6.314</f>
        <v>795570.314</v>
      </c>
      <c r="F283" s="128"/>
      <c r="G283" s="73">
        <f>G282-40240-2249</f>
        <v>126001</v>
      </c>
    </row>
    <row r="284" s="74" customFormat="1" ht="22" customHeight="1" spans="1:7">
      <c r="A284" s="63">
        <v>44586</v>
      </c>
      <c r="B284" s="123">
        <v>282</v>
      </c>
      <c r="C284" s="64" t="s">
        <v>383</v>
      </c>
      <c r="D284" s="64" t="s">
        <v>258</v>
      </c>
      <c r="E284" s="127">
        <f>40240*6.314</f>
        <v>254075.36</v>
      </c>
      <c r="F284" s="128"/>
      <c r="G284" s="73">
        <v>40240.34</v>
      </c>
    </row>
    <row r="285" s="74" customFormat="1" ht="22" customHeight="1" spans="1:7">
      <c r="A285" s="63">
        <v>44586</v>
      </c>
      <c r="B285" s="123">
        <v>283</v>
      </c>
      <c r="C285" s="64" t="s">
        <v>384</v>
      </c>
      <c r="D285" s="64" t="s">
        <v>64</v>
      </c>
      <c r="E285" s="127">
        <f>2249*6.314</f>
        <v>14200.186</v>
      </c>
      <c r="F285" s="128"/>
      <c r="G285" s="73">
        <v>2249</v>
      </c>
    </row>
    <row r="286" s="74" customFormat="1" ht="22" customHeight="1" spans="1:13">
      <c r="A286" s="63">
        <v>44586</v>
      </c>
      <c r="B286" s="123">
        <v>284</v>
      </c>
      <c r="C286" s="64" t="s">
        <v>385</v>
      </c>
      <c r="D286" s="64" t="s">
        <v>174</v>
      </c>
      <c r="E286" s="144"/>
      <c r="F286" s="128">
        <f>7981*6.314</f>
        <v>50392.034</v>
      </c>
      <c r="G286" s="73">
        <v>7981</v>
      </c>
      <c r="L286" s="74">
        <v>1112</v>
      </c>
      <c r="M286" s="74">
        <v>2102</v>
      </c>
    </row>
    <row r="287" s="74" customFormat="1" ht="22" customHeight="1" spans="1:7">
      <c r="A287" s="63">
        <v>44587</v>
      </c>
      <c r="B287" s="123">
        <v>285</v>
      </c>
      <c r="C287" s="64" t="s">
        <v>386</v>
      </c>
      <c r="D287" s="64" t="s">
        <v>25</v>
      </c>
      <c r="E287" s="127">
        <f>7981*6.314</f>
        <v>50392.034</v>
      </c>
      <c r="F287" s="128"/>
      <c r="G287" s="73">
        <v>7981</v>
      </c>
    </row>
    <row r="288" s="74" customFormat="1" ht="22" customHeight="1" spans="1:7">
      <c r="A288" s="63">
        <v>44587</v>
      </c>
      <c r="B288" s="123">
        <v>286</v>
      </c>
      <c r="C288" s="64" t="s">
        <v>387</v>
      </c>
      <c r="D288" s="64" t="s">
        <v>388</v>
      </c>
      <c r="E288" s="127">
        <f>350*3</f>
        <v>1050</v>
      </c>
      <c r="F288" s="128"/>
      <c r="G288" s="73"/>
    </row>
    <row r="289" s="74" customFormat="1" ht="22" customHeight="1" spans="1:13">
      <c r="A289" s="63">
        <v>44586</v>
      </c>
      <c r="B289" s="123">
        <v>287</v>
      </c>
      <c r="C289" s="64" t="s">
        <v>389</v>
      </c>
      <c r="D289" s="64" t="s">
        <v>132</v>
      </c>
      <c r="E289" s="127"/>
      <c r="F289" s="128">
        <f>32545*6.3096</f>
        <v>205345.932</v>
      </c>
      <c r="G289" s="73">
        <v>32545</v>
      </c>
      <c r="L289" s="74">
        <v>1113</v>
      </c>
      <c r="M289" s="74">
        <v>2103</v>
      </c>
    </row>
    <row r="290" s="74" customFormat="1" ht="22" customHeight="1" spans="1:7">
      <c r="A290" s="63">
        <v>44587</v>
      </c>
      <c r="B290" s="123">
        <v>288</v>
      </c>
      <c r="C290" s="64" t="s">
        <v>390</v>
      </c>
      <c r="D290" s="64" t="s">
        <v>391</v>
      </c>
      <c r="E290" s="127">
        <f>24382*6.3096</f>
        <v>153840.6672</v>
      </c>
      <c r="F290" s="128"/>
      <c r="G290" s="73">
        <v>24382</v>
      </c>
    </row>
    <row r="291" s="74" customFormat="1" ht="22" customHeight="1" spans="1:8">
      <c r="A291" s="63">
        <v>44587</v>
      </c>
      <c r="B291" s="123">
        <v>289</v>
      </c>
      <c r="C291" s="64" t="s">
        <v>392</v>
      </c>
      <c r="D291" s="64" t="s">
        <v>391</v>
      </c>
      <c r="E291" s="127">
        <f>32545*6.3096-13*6.3096-23*6.3096</f>
        <v>205118.7864</v>
      </c>
      <c r="F291" s="128"/>
      <c r="G291" s="73">
        <v>32545</v>
      </c>
      <c r="H291" s="74" t="s">
        <v>393</v>
      </c>
    </row>
    <row r="292" s="74" customFormat="1" ht="22" customHeight="1" spans="1:7">
      <c r="A292" s="63">
        <v>44587</v>
      </c>
      <c r="B292" s="123">
        <v>290</v>
      </c>
      <c r="C292" s="125" t="s">
        <v>394</v>
      </c>
      <c r="D292" s="64" t="s">
        <v>37</v>
      </c>
      <c r="E292" s="127"/>
      <c r="F292" s="128">
        <v>110</v>
      </c>
      <c r="G292" s="73"/>
    </row>
    <row r="293" s="74" customFormat="1" ht="22" customHeight="1" spans="1:7">
      <c r="A293" s="63">
        <v>44587</v>
      </c>
      <c r="B293" s="123">
        <v>291</v>
      </c>
      <c r="C293" s="125" t="s">
        <v>395</v>
      </c>
      <c r="D293" s="64" t="s">
        <v>79</v>
      </c>
      <c r="E293" s="127">
        <v>110</v>
      </c>
      <c r="F293" s="128"/>
      <c r="G293" s="73"/>
    </row>
    <row r="294" s="74" customFormat="1" ht="22" customHeight="1" spans="1:7">
      <c r="A294" s="63">
        <v>44587</v>
      </c>
      <c r="B294" s="123">
        <v>292</v>
      </c>
      <c r="C294" s="125" t="s">
        <v>396</v>
      </c>
      <c r="D294" s="64" t="s">
        <v>397</v>
      </c>
      <c r="E294" s="127"/>
      <c r="F294" s="128">
        <f>50943*6.309</f>
        <v>321399.387</v>
      </c>
      <c r="G294" s="73">
        <v>50943</v>
      </c>
    </row>
    <row r="295" s="74" customFormat="1" ht="22" customHeight="1" spans="1:13">
      <c r="A295" s="63">
        <v>44587</v>
      </c>
      <c r="B295" s="123">
        <v>293</v>
      </c>
      <c r="C295" s="125" t="s">
        <v>398</v>
      </c>
      <c r="D295" s="64" t="s">
        <v>214</v>
      </c>
      <c r="E295" s="127"/>
      <c r="F295" s="128">
        <f>10284*6.32</f>
        <v>64994.88</v>
      </c>
      <c r="G295" s="73">
        <f>12120-1836</f>
        <v>10284</v>
      </c>
      <c r="H295" s="74" t="s">
        <v>399</v>
      </c>
      <c r="L295" s="74">
        <v>1114</v>
      </c>
      <c r="M295" s="74">
        <v>2104</v>
      </c>
    </row>
    <row r="296" s="74" customFormat="1" ht="22" customHeight="1" spans="1:13">
      <c r="A296" s="63">
        <v>44587</v>
      </c>
      <c r="B296" s="123">
        <v>294</v>
      </c>
      <c r="C296" s="125" t="s">
        <v>344</v>
      </c>
      <c r="D296" s="64" t="s">
        <v>214</v>
      </c>
      <c r="E296" s="127"/>
      <c r="F296" s="128">
        <f>1836*6.32</f>
        <v>11603.52</v>
      </c>
      <c r="G296" s="73">
        <v>1836</v>
      </c>
      <c r="H296" s="74" t="s">
        <v>399</v>
      </c>
      <c r="L296" s="74">
        <v>1114</v>
      </c>
      <c r="M296" s="74">
        <v>2105</v>
      </c>
    </row>
    <row r="297" s="74" customFormat="1" ht="22" customHeight="1" spans="1:8">
      <c r="A297" s="63">
        <v>44588</v>
      </c>
      <c r="B297" s="123">
        <v>295</v>
      </c>
      <c r="C297" s="125" t="s">
        <v>400</v>
      </c>
      <c r="D297" s="64" t="s">
        <v>25</v>
      </c>
      <c r="E297" s="127">
        <f>10284*6.32</f>
        <v>64994.88</v>
      </c>
      <c r="F297" s="128"/>
      <c r="G297" s="73">
        <f>12120-1836</f>
        <v>10284</v>
      </c>
      <c r="H297" s="74" t="s">
        <v>399</v>
      </c>
    </row>
    <row r="298" s="74" customFormat="1" ht="22" customHeight="1" spans="1:8">
      <c r="A298" s="63">
        <v>44588</v>
      </c>
      <c r="B298" s="123">
        <v>296</v>
      </c>
      <c r="C298" s="125" t="s">
        <v>345</v>
      </c>
      <c r="D298" s="64" t="s">
        <v>25</v>
      </c>
      <c r="E298" s="127">
        <f>1836*6.32</f>
        <v>11603.52</v>
      </c>
      <c r="F298" s="128"/>
      <c r="G298" s="73">
        <v>1836</v>
      </c>
      <c r="H298" s="74" t="s">
        <v>399</v>
      </c>
    </row>
    <row r="299" s="74" customFormat="1" ht="22" customHeight="1" spans="1:13">
      <c r="A299" s="63">
        <v>44588</v>
      </c>
      <c r="B299" s="123">
        <v>297</v>
      </c>
      <c r="C299" s="64" t="s">
        <v>201</v>
      </c>
      <c r="D299" s="143" t="s">
        <v>378</v>
      </c>
      <c r="E299" s="127"/>
      <c r="F299" s="128">
        <f>19970*6.32</f>
        <v>126210.4</v>
      </c>
      <c r="G299" s="73">
        <v>19970</v>
      </c>
      <c r="H299" s="145"/>
      <c r="L299" s="74">
        <v>1116</v>
      </c>
      <c r="M299" s="74">
        <v>2106</v>
      </c>
    </row>
    <row r="300" s="74" customFormat="1" ht="22" customHeight="1" spans="1:8">
      <c r="A300" s="63">
        <v>44588</v>
      </c>
      <c r="B300" s="123">
        <v>298</v>
      </c>
      <c r="C300" s="125" t="s">
        <v>401</v>
      </c>
      <c r="D300" s="64" t="s">
        <v>402</v>
      </c>
      <c r="E300" s="127">
        <f>40198*6.32</f>
        <v>254051.36</v>
      </c>
      <c r="F300" s="128"/>
      <c r="G300" s="73">
        <v>40198</v>
      </c>
      <c r="H300" s="74" t="s">
        <v>403</v>
      </c>
    </row>
    <row r="301" s="74" customFormat="1" ht="22" customHeight="1" spans="1:7">
      <c r="A301" s="63">
        <v>44588</v>
      </c>
      <c r="B301" s="123">
        <v>299</v>
      </c>
      <c r="C301" s="125" t="s">
        <v>404</v>
      </c>
      <c r="D301" s="64" t="s">
        <v>405</v>
      </c>
      <c r="E301" s="127">
        <f>10030.2*6.32</f>
        <v>63390.864</v>
      </c>
      <c r="F301" s="128"/>
      <c r="G301" s="73">
        <v>10030.2</v>
      </c>
    </row>
    <row r="302" s="74" customFormat="1" ht="22" customHeight="1" spans="1:8">
      <c r="A302" s="63">
        <v>44588</v>
      </c>
      <c r="B302" s="123">
        <v>300</v>
      </c>
      <c r="C302" s="64" t="s">
        <v>406</v>
      </c>
      <c r="D302" s="64" t="s">
        <v>407</v>
      </c>
      <c r="E302" s="127"/>
      <c r="F302" s="128">
        <v>12735</v>
      </c>
      <c r="G302" s="73"/>
      <c r="H302" s="74" t="s">
        <v>408</v>
      </c>
    </row>
    <row r="303" s="74" customFormat="1" ht="22" customHeight="1" spans="1:7">
      <c r="A303" s="63">
        <v>44588</v>
      </c>
      <c r="B303" s="123">
        <v>301</v>
      </c>
      <c r="C303" s="64" t="s">
        <v>409</v>
      </c>
      <c r="D303" s="64" t="s">
        <v>410</v>
      </c>
      <c r="E303" s="127"/>
      <c r="F303" s="128">
        <v>18940</v>
      </c>
      <c r="G303" s="73"/>
    </row>
    <row r="304" s="74" customFormat="1" ht="22" customHeight="1" spans="1:7">
      <c r="A304" s="63">
        <v>44588</v>
      </c>
      <c r="B304" s="123">
        <v>302</v>
      </c>
      <c r="C304" s="64" t="s">
        <v>26</v>
      </c>
      <c r="D304" s="64" t="s">
        <v>411</v>
      </c>
      <c r="E304" s="127">
        <v>18940</v>
      </c>
      <c r="F304" s="128"/>
      <c r="G304" s="73"/>
    </row>
    <row r="305" s="74" customFormat="1" ht="22" customHeight="1" spans="1:13">
      <c r="A305" s="63">
        <v>44588</v>
      </c>
      <c r="B305" s="123">
        <v>303</v>
      </c>
      <c r="C305" s="64" t="s">
        <v>412</v>
      </c>
      <c r="D305" s="64" t="s">
        <v>413</v>
      </c>
      <c r="E305" s="127"/>
      <c r="F305" s="128">
        <f>37190*6.32</f>
        <v>235040.8</v>
      </c>
      <c r="G305" s="73">
        <v>37190</v>
      </c>
      <c r="L305" s="74">
        <v>1117</v>
      </c>
      <c r="M305" s="74">
        <v>2107</v>
      </c>
    </row>
    <row r="306" s="74" customFormat="1" ht="22" customHeight="1" spans="1:8">
      <c r="A306" s="63">
        <v>44588</v>
      </c>
      <c r="B306" s="123">
        <v>304</v>
      </c>
      <c r="C306" s="64" t="s">
        <v>414</v>
      </c>
      <c r="D306" s="64" t="s">
        <v>415</v>
      </c>
      <c r="E306" s="127">
        <f>37190*6.32</f>
        <v>235040.8</v>
      </c>
      <c r="F306" s="128"/>
      <c r="G306" s="73">
        <f>37190-52</f>
        <v>37138</v>
      </c>
      <c r="H306" s="74" t="s">
        <v>416</v>
      </c>
    </row>
    <row r="307" s="74" customFormat="1" ht="22" customHeight="1" spans="1:7">
      <c r="A307" s="63">
        <v>44589</v>
      </c>
      <c r="B307" s="123">
        <v>305</v>
      </c>
      <c r="C307" s="64" t="s">
        <v>417</v>
      </c>
      <c r="D307" s="64" t="s">
        <v>13</v>
      </c>
      <c r="E307" s="127">
        <v>744</v>
      </c>
      <c r="F307" s="128"/>
      <c r="G307" s="73"/>
    </row>
    <row r="308" s="74" customFormat="1" ht="22" customHeight="1" spans="1:7">
      <c r="A308" s="63">
        <v>44589</v>
      </c>
      <c r="B308" s="123">
        <v>306</v>
      </c>
      <c r="C308" s="64" t="s">
        <v>417</v>
      </c>
      <c r="D308" s="64" t="s">
        <v>162</v>
      </c>
      <c r="E308" s="127">
        <v>3134.6</v>
      </c>
      <c r="F308" s="128"/>
      <c r="G308" s="73"/>
    </row>
    <row r="309" s="74" customFormat="1" ht="22" customHeight="1" spans="1:7">
      <c r="A309" s="63">
        <v>44589</v>
      </c>
      <c r="B309" s="123">
        <v>307</v>
      </c>
      <c r="C309" s="64" t="s">
        <v>417</v>
      </c>
      <c r="D309" s="64" t="s">
        <v>163</v>
      </c>
      <c r="E309" s="127">
        <v>2371</v>
      </c>
      <c r="F309" s="128"/>
      <c r="G309" s="73"/>
    </row>
    <row r="310" s="74" customFormat="1" ht="22" customHeight="1" spans="1:13">
      <c r="A310" s="63">
        <v>44589</v>
      </c>
      <c r="B310" s="123">
        <v>308</v>
      </c>
      <c r="C310" s="64" t="s">
        <v>418</v>
      </c>
      <c r="D310" s="64" t="s">
        <v>419</v>
      </c>
      <c r="E310" s="127"/>
      <c r="F310" s="128">
        <f>24213*6.32</f>
        <v>153026.16</v>
      </c>
      <c r="G310" s="73">
        <v>24213</v>
      </c>
      <c r="L310" s="74">
        <v>1118</v>
      </c>
      <c r="M310" s="74">
        <v>2108</v>
      </c>
    </row>
    <row r="311" s="74" customFormat="1" ht="22" customHeight="1" spans="1:7">
      <c r="A311" s="63">
        <v>44589</v>
      </c>
      <c r="B311" s="123">
        <v>309</v>
      </c>
      <c r="C311" s="64" t="s">
        <v>420</v>
      </c>
      <c r="D311" s="64" t="s">
        <v>25</v>
      </c>
      <c r="E311" s="127">
        <f>24213*6.32</f>
        <v>153026.16</v>
      </c>
      <c r="F311" s="128"/>
      <c r="G311" s="73">
        <v>24213</v>
      </c>
    </row>
    <row r="312" s="74" customFormat="1" ht="22" customHeight="1" spans="1:13">
      <c r="A312" s="63">
        <v>44599</v>
      </c>
      <c r="B312" s="123">
        <v>310</v>
      </c>
      <c r="C312" s="64" t="s">
        <v>421</v>
      </c>
      <c r="D312" s="64" t="s">
        <v>422</v>
      </c>
      <c r="E312" s="127"/>
      <c r="F312" s="128">
        <f>13137*6.34</f>
        <v>83288.58</v>
      </c>
      <c r="G312" s="73">
        <v>13137</v>
      </c>
      <c r="L312" s="74">
        <v>1119</v>
      </c>
      <c r="M312" s="74">
        <v>2109</v>
      </c>
    </row>
    <row r="313" s="74" customFormat="1" ht="22" customHeight="1" spans="1:7">
      <c r="A313" s="63">
        <v>44599</v>
      </c>
      <c r="B313" s="123">
        <v>311</v>
      </c>
      <c r="C313" s="64" t="s">
        <v>423</v>
      </c>
      <c r="D313" s="64" t="s">
        <v>25</v>
      </c>
      <c r="E313" s="127">
        <f>13137*6.34</f>
        <v>83288.58</v>
      </c>
      <c r="F313" s="128"/>
      <c r="G313" s="73">
        <v>13137</v>
      </c>
    </row>
    <row r="314" s="74" customFormat="1" ht="22" customHeight="1" spans="1:7">
      <c r="A314" s="63">
        <v>44602</v>
      </c>
      <c r="B314" s="123">
        <v>312</v>
      </c>
      <c r="C314" s="64" t="s">
        <v>424</v>
      </c>
      <c r="D314" s="64" t="s">
        <v>198</v>
      </c>
      <c r="E314" s="127">
        <v>30</v>
      </c>
      <c r="F314" s="128"/>
      <c r="G314" s="73"/>
    </row>
    <row r="315" s="74" customFormat="1" ht="22" customHeight="1" spans="1:13">
      <c r="A315" s="63">
        <v>44603</v>
      </c>
      <c r="B315" s="123">
        <v>313</v>
      </c>
      <c r="C315" s="64" t="s">
        <v>425</v>
      </c>
      <c r="D315" s="64" t="s">
        <v>56</v>
      </c>
      <c r="E315" s="127"/>
      <c r="F315" s="128">
        <f>10300*6.347</f>
        <v>65374.1</v>
      </c>
      <c r="G315" s="73">
        <v>10300</v>
      </c>
      <c r="L315" s="74">
        <v>1120</v>
      </c>
      <c r="M315" s="74">
        <v>2110</v>
      </c>
    </row>
    <row r="316" s="74" customFormat="1" ht="22" customHeight="1" spans="1:8">
      <c r="A316" s="63">
        <v>44603</v>
      </c>
      <c r="B316" s="123">
        <v>314</v>
      </c>
      <c r="C316" s="64" t="s">
        <v>426</v>
      </c>
      <c r="D316" s="64" t="s">
        <v>313</v>
      </c>
      <c r="E316" s="127">
        <f>10300*6.347-49*6.347</f>
        <v>65063.097</v>
      </c>
      <c r="F316" s="128"/>
      <c r="G316" s="73">
        <v>10300</v>
      </c>
      <c r="H316" s="74" t="s">
        <v>427</v>
      </c>
    </row>
    <row r="317" s="74" customFormat="1" ht="22" customHeight="1" spans="1:7">
      <c r="A317" s="63">
        <v>44603</v>
      </c>
      <c r="B317" s="123">
        <v>315</v>
      </c>
      <c r="C317" s="64" t="s">
        <v>428</v>
      </c>
      <c r="D317" s="64" t="s">
        <v>37</v>
      </c>
      <c r="E317" s="127"/>
      <c r="F317" s="128">
        <v>508</v>
      </c>
      <c r="G317" s="73"/>
    </row>
    <row r="318" s="74" customFormat="1" ht="22" customHeight="1" spans="1:7">
      <c r="A318" s="63">
        <v>44603</v>
      </c>
      <c r="B318" s="123">
        <v>316</v>
      </c>
      <c r="C318" s="64" t="s">
        <v>429</v>
      </c>
      <c r="D318" s="64" t="s">
        <v>127</v>
      </c>
      <c r="E318" s="127">
        <v>508</v>
      </c>
      <c r="F318" s="128"/>
      <c r="G318" s="73"/>
    </row>
    <row r="319" s="74" customFormat="1" ht="21" customHeight="1" spans="1:8">
      <c r="A319" s="63">
        <v>44603</v>
      </c>
      <c r="B319" s="123">
        <v>317</v>
      </c>
      <c r="C319" s="64" t="s">
        <v>430</v>
      </c>
      <c r="D319" s="64" t="s">
        <v>249</v>
      </c>
      <c r="E319" s="127">
        <f>10000*6.347</f>
        <v>63470</v>
      </c>
      <c r="F319" s="128"/>
      <c r="G319" s="73">
        <v>6319</v>
      </c>
      <c r="H319" s="74" t="s">
        <v>431</v>
      </c>
    </row>
    <row r="320" s="74" customFormat="1" ht="21" customHeight="1" spans="1:8">
      <c r="A320" s="63">
        <v>44603</v>
      </c>
      <c r="B320" s="123">
        <v>318</v>
      </c>
      <c r="C320" s="64" t="s">
        <v>432</v>
      </c>
      <c r="D320" s="64" t="s">
        <v>249</v>
      </c>
      <c r="E320" s="127">
        <f>6319*6.347</f>
        <v>40106.693</v>
      </c>
      <c r="F320" s="128"/>
      <c r="G320" s="73">
        <f>10000-6319</f>
        <v>3681</v>
      </c>
      <c r="H320" s="74" t="s">
        <v>431</v>
      </c>
    </row>
    <row r="321" s="74" customFormat="1" ht="22" customHeight="1" spans="1:13">
      <c r="A321" s="63">
        <v>44606</v>
      </c>
      <c r="B321" s="123">
        <v>319</v>
      </c>
      <c r="C321" s="64" t="s">
        <v>433</v>
      </c>
      <c r="D321" s="64" t="s">
        <v>145</v>
      </c>
      <c r="E321" s="127"/>
      <c r="F321" s="128">
        <f>62797*6.348</f>
        <v>398635.356</v>
      </c>
      <c r="G321" s="73">
        <v>62797</v>
      </c>
      <c r="L321" s="74">
        <v>1121</v>
      </c>
      <c r="M321" s="74">
        <v>2111</v>
      </c>
    </row>
    <row r="322" s="74" customFormat="1" ht="22" customHeight="1" spans="1:13">
      <c r="A322" s="63">
        <v>44606</v>
      </c>
      <c r="B322" s="123">
        <v>320</v>
      </c>
      <c r="C322" s="64" t="s">
        <v>434</v>
      </c>
      <c r="D322" s="64" t="s">
        <v>435</v>
      </c>
      <c r="E322" s="127"/>
      <c r="F322" s="128">
        <f>5674*6.348</f>
        <v>36018.552</v>
      </c>
      <c r="G322" s="73">
        <v>5674</v>
      </c>
      <c r="L322" s="74">
        <v>1122</v>
      </c>
      <c r="M322" s="74">
        <v>2112</v>
      </c>
    </row>
    <row r="323" s="74" customFormat="1" ht="22" customHeight="1" spans="1:7">
      <c r="A323" s="63">
        <v>44606</v>
      </c>
      <c r="B323" s="123">
        <v>321</v>
      </c>
      <c r="C323" s="64" t="s">
        <v>436</v>
      </c>
      <c r="D323" s="64" t="s">
        <v>25</v>
      </c>
      <c r="E323" s="127">
        <f>62797*6.348</f>
        <v>398635.356</v>
      </c>
      <c r="F323" s="128"/>
      <c r="G323" s="73">
        <v>62797</v>
      </c>
    </row>
    <row r="324" s="74" customFormat="1" ht="22" customHeight="1" spans="1:7">
      <c r="A324" s="63">
        <v>44606</v>
      </c>
      <c r="B324" s="123">
        <v>322</v>
      </c>
      <c r="C324" s="64" t="s">
        <v>437</v>
      </c>
      <c r="D324" s="64" t="s">
        <v>25</v>
      </c>
      <c r="E324" s="127">
        <f>5674*6.348</f>
        <v>36018.552</v>
      </c>
      <c r="F324" s="128"/>
      <c r="G324" s="73">
        <v>5674</v>
      </c>
    </row>
    <row r="325" s="74" customFormat="1" ht="22" customHeight="1" spans="1:13">
      <c r="A325" s="63">
        <v>44607</v>
      </c>
      <c r="B325" s="123">
        <v>323</v>
      </c>
      <c r="C325" s="64" t="s">
        <v>438</v>
      </c>
      <c r="D325" s="64" t="s">
        <v>174</v>
      </c>
      <c r="E325" s="144"/>
      <c r="F325" s="128">
        <f>19981*6.34</f>
        <v>126679.54</v>
      </c>
      <c r="G325" s="73">
        <v>19981</v>
      </c>
      <c r="L325" s="74">
        <v>1123</v>
      </c>
      <c r="M325" s="74">
        <v>2113</v>
      </c>
    </row>
    <row r="326" s="74" customFormat="1" ht="22" customHeight="1" spans="1:7">
      <c r="A326" s="63">
        <v>44607</v>
      </c>
      <c r="B326" s="123">
        <v>324</v>
      </c>
      <c r="C326" s="64" t="s">
        <v>439</v>
      </c>
      <c r="D326" s="64" t="s">
        <v>25</v>
      </c>
      <c r="E326" s="127">
        <f>19981*6.34</f>
        <v>126679.54</v>
      </c>
      <c r="F326" s="128"/>
      <c r="G326" s="73">
        <v>19981</v>
      </c>
    </row>
    <row r="327" s="74" customFormat="1" ht="22" customHeight="1" spans="1:7">
      <c r="A327" s="63">
        <v>44607</v>
      </c>
      <c r="B327" s="123">
        <v>325</v>
      </c>
      <c r="C327" s="64" t="s">
        <v>440</v>
      </c>
      <c r="D327" s="64" t="s">
        <v>441</v>
      </c>
      <c r="E327" s="127">
        <v>2000</v>
      </c>
      <c r="F327" s="128"/>
      <c r="G327" s="73"/>
    </row>
    <row r="328" s="74" customFormat="1" ht="22" customHeight="1" spans="1:7">
      <c r="A328" s="63">
        <v>44610</v>
      </c>
      <c r="B328" s="123">
        <v>326</v>
      </c>
      <c r="C328" s="64" t="s">
        <v>442</v>
      </c>
      <c r="D328" s="64" t="s">
        <v>443</v>
      </c>
      <c r="E328" s="144"/>
      <c r="F328" s="128">
        <v>2000</v>
      </c>
      <c r="G328" s="73"/>
    </row>
    <row r="329" s="74" customFormat="1" ht="22" customHeight="1" spans="1:13">
      <c r="A329" s="63">
        <v>44607</v>
      </c>
      <c r="B329" s="123">
        <v>327</v>
      </c>
      <c r="C329" s="64" t="s">
        <v>438</v>
      </c>
      <c r="D329" s="64" t="s">
        <v>174</v>
      </c>
      <c r="E329" s="144"/>
      <c r="F329" s="128">
        <f>19981*6.327</f>
        <v>126419.787</v>
      </c>
      <c r="G329" s="73">
        <v>19981</v>
      </c>
      <c r="H329" s="74" t="s">
        <v>444</v>
      </c>
      <c r="L329" s="74">
        <v>1124</v>
      </c>
      <c r="M329" s="74">
        <v>2114</v>
      </c>
    </row>
    <row r="330" s="74" customFormat="1" ht="22" customHeight="1" spans="1:13">
      <c r="A330" s="63">
        <v>44608</v>
      </c>
      <c r="B330" s="123">
        <v>328</v>
      </c>
      <c r="C330" s="64" t="s">
        <v>445</v>
      </c>
      <c r="D330" s="64" t="s">
        <v>274</v>
      </c>
      <c r="E330" s="144"/>
      <c r="F330" s="128">
        <f>59083*6.326</f>
        <v>373759.058</v>
      </c>
      <c r="G330" s="73">
        <v>59083</v>
      </c>
      <c r="L330" s="74">
        <v>1125</v>
      </c>
      <c r="M330" s="74">
        <v>2115</v>
      </c>
    </row>
    <row r="331" s="74" customFormat="1" ht="22" customHeight="1" spans="1:7">
      <c r="A331" s="63">
        <v>44608</v>
      </c>
      <c r="B331" s="123">
        <v>329</v>
      </c>
      <c r="C331" s="64" t="s">
        <v>439</v>
      </c>
      <c r="D331" s="64" t="s">
        <v>25</v>
      </c>
      <c r="E331" s="127">
        <f>19981*6.327</f>
        <v>126419.787</v>
      </c>
      <c r="F331" s="128"/>
      <c r="G331" s="73">
        <v>19981</v>
      </c>
    </row>
    <row r="332" s="74" customFormat="1" ht="22" customHeight="1" spans="1:7">
      <c r="A332" s="63">
        <v>44608</v>
      </c>
      <c r="B332" s="123">
        <v>330</v>
      </c>
      <c r="C332" s="64" t="s">
        <v>446</v>
      </c>
      <c r="D332" s="64" t="s">
        <v>25</v>
      </c>
      <c r="E332" s="127">
        <f>59083*6.326</f>
        <v>373759.058</v>
      </c>
      <c r="F332" s="128"/>
      <c r="G332" s="73">
        <v>59083</v>
      </c>
    </row>
    <row r="333" s="74" customFormat="1" ht="22" customHeight="1" spans="1:13">
      <c r="A333" s="63">
        <v>44608</v>
      </c>
      <c r="B333" s="123">
        <v>331</v>
      </c>
      <c r="C333" s="64" t="s">
        <v>438</v>
      </c>
      <c r="D333" s="64" t="s">
        <v>174</v>
      </c>
      <c r="E333" s="144"/>
      <c r="F333" s="128">
        <f>19981*6.327</f>
        <v>126419.787</v>
      </c>
      <c r="G333" s="73">
        <v>19981</v>
      </c>
      <c r="H333" s="74" t="s">
        <v>447</v>
      </c>
      <c r="L333" s="74">
        <v>1126</v>
      </c>
      <c r="M333" s="74">
        <v>2116</v>
      </c>
    </row>
    <row r="334" s="74" customFormat="1" ht="22" customHeight="1" spans="1:13">
      <c r="A334" s="63">
        <v>44608</v>
      </c>
      <c r="B334" s="123">
        <v>332</v>
      </c>
      <c r="C334" s="64" t="s">
        <v>438</v>
      </c>
      <c r="D334" s="64" t="s">
        <v>174</v>
      </c>
      <c r="E334" s="144"/>
      <c r="F334" s="128">
        <f>12774*6.327</f>
        <v>80821.098</v>
      </c>
      <c r="G334" s="73">
        <f>19981-7207</f>
        <v>12774</v>
      </c>
      <c r="H334" s="74" t="s">
        <v>448</v>
      </c>
      <c r="L334" s="74">
        <v>1127</v>
      </c>
      <c r="M334" s="74">
        <v>2117</v>
      </c>
    </row>
    <row r="335" s="74" customFormat="1" ht="22" customHeight="1" spans="1:13">
      <c r="A335" s="63">
        <v>44608</v>
      </c>
      <c r="B335" s="123">
        <v>333</v>
      </c>
      <c r="C335" s="64" t="s">
        <v>449</v>
      </c>
      <c r="D335" s="64" t="s">
        <v>174</v>
      </c>
      <c r="E335" s="144"/>
      <c r="F335" s="128">
        <f>7207*6.327</f>
        <v>45598.689</v>
      </c>
      <c r="G335" s="73">
        <v>7207</v>
      </c>
      <c r="H335" s="74" t="s">
        <v>448</v>
      </c>
      <c r="L335" s="74">
        <v>1127</v>
      </c>
      <c r="M335" s="74">
        <v>2118</v>
      </c>
    </row>
    <row r="336" s="74" customFormat="1" ht="22" customHeight="1" spans="1:9">
      <c r="A336" s="63">
        <v>44609</v>
      </c>
      <c r="B336" s="123">
        <v>334</v>
      </c>
      <c r="C336" s="64" t="s">
        <v>450</v>
      </c>
      <c r="D336" s="64" t="s">
        <v>200</v>
      </c>
      <c r="E336" s="127">
        <v>1123</v>
      </c>
      <c r="F336" s="128"/>
      <c r="G336" s="73">
        <v>170</v>
      </c>
      <c r="H336" s="74">
        <f>1123/G336</f>
        <v>6.60588235294118</v>
      </c>
      <c r="I336" s="74" t="s">
        <v>451</v>
      </c>
    </row>
    <row r="337" s="74" customFormat="1" ht="22" customHeight="1" spans="1:13">
      <c r="A337" s="63">
        <v>44609</v>
      </c>
      <c r="B337" s="123">
        <v>335</v>
      </c>
      <c r="C337" s="64" t="s">
        <v>452</v>
      </c>
      <c r="D337" s="64" t="s">
        <v>61</v>
      </c>
      <c r="E337" s="144"/>
      <c r="F337" s="128">
        <f>103776*6.317</f>
        <v>655552.992</v>
      </c>
      <c r="G337" s="73">
        <v>103776</v>
      </c>
      <c r="L337" s="74">
        <v>1129</v>
      </c>
      <c r="M337" s="74">
        <v>2119</v>
      </c>
    </row>
    <row r="338" s="74" customFormat="1" ht="22" customHeight="1" spans="1:8">
      <c r="A338" s="63">
        <v>44609</v>
      </c>
      <c r="B338" s="123">
        <v>336</v>
      </c>
      <c r="C338" s="64" t="s">
        <v>439</v>
      </c>
      <c r="D338" s="64" t="s">
        <v>25</v>
      </c>
      <c r="E338" s="127">
        <f>12774*6.327</f>
        <v>80821.098</v>
      </c>
      <c r="F338" s="128"/>
      <c r="G338" s="73">
        <f>19981-7207</f>
        <v>12774</v>
      </c>
      <c r="H338" s="74" t="s">
        <v>448</v>
      </c>
    </row>
    <row r="339" s="74" customFormat="1" ht="22" customHeight="1" spans="1:7">
      <c r="A339" s="63">
        <v>44609</v>
      </c>
      <c r="B339" s="123">
        <v>337</v>
      </c>
      <c r="C339" s="64" t="s">
        <v>453</v>
      </c>
      <c r="D339" s="64" t="s">
        <v>25</v>
      </c>
      <c r="E339" s="127">
        <f>102422*6.317</f>
        <v>646999.774</v>
      </c>
      <c r="F339" s="128"/>
      <c r="G339" s="73">
        <f>G337-1354</f>
        <v>102422</v>
      </c>
    </row>
    <row r="340" s="74" customFormat="1" ht="22" customHeight="1" spans="1:7">
      <c r="A340" s="63">
        <v>44610</v>
      </c>
      <c r="B340" s="123">
        <v>338</v>
      </c>
      <c r="C340" s="64" t="s">
        <v>439</v>
      </c>
      <c r="D340" s="64" t="s">
        <v>25</v>
      </c>
      <c r="E340" s="127">
        <f>19981*6.326</f>
        <v>126399.806</v>
      </c>
      <c r="F340" s="128"/>
      <c r="G340" s="73">
        <v>19981</v>
      </c>
    </row>
    <row r="341" s="74" customFormat="1" ht="22" customHeight="1" spans="1:8">
      <c r="A341" s="63">
        <v>44610</v>
      </c>
      <c r="B341" s="123">
        <v>339</v>
      </c>
      <c r="C341" s="64" t="s">
        <v>454</v>
      </c>
      <c r="D341" s="64" t="s">
        <v>25</v>
      </c>
      <c r="E341" s="127">
        <f>7207*6.327</f>
        <v>45598.689</v>
      </c>
      <c r="F341" s="128"/>
      <c r="G341" s="73">
        <v>7207</v>
      </c>
      <c r="H341" s="74" t="s">
        <v>448</v>
      </c>
    </row>
    <row r="342" s="74" customFormat="1" ht="22" customHeight="1" spans="1:13">
      <c r="A342" s="63">
        <v>44610</v>
      </c>
      <c r="B342" s="123">
        <v>340</v>
      </c>
      <c r="C342" s="64" t="s">
        <v>455</v>
      </c>
      <c r="D342" s="64" t="s">
        <v>456</v>
      </c>
      <c r="E342" s="144"/>
      <c r="F342" s="128">
        <f>104751*6.32</f>
        <v>662026.32</v>
      </c>
      <c r="G342" s="73">
        <v>104751</v>
      </c>
      <c r="L342" s="74">
        <v>1130</v>
      </c>
      <c r="M342" s="74">
        <v>2120</v>
      </c>
    </row>
    <row r="343" s="74" customFormat="1" ht="22" customHeight="1" spans="1:13">
      <c r="A343" s="63">
        <v>44610</v>
      </c>
      <c r="B343" s="123">
        <v>341</v>
      </c>
      <c r="C343" s="64" t="s">
        <v>457</v>
      </c>
      <c r="D343" s="64" t="s">
        <v>458</v>
      </c>
      <c r="E343" s="144"/>
      <c r="F343" s="128">
        <f>9419*6.32</f>
        <v>59528.08</v>
      </c>
      <c r="G343" s="73">
        <v>9419</v>
      </c>
      <c r="L343" s="74">
        <v>1131</v>
      </c>
      <c r="M343" s="74">
        <v>2121</v>
      </c>
    </row>
    <row r="344" s="74" customFormat="1" ht="22" customHeight="1" spans="1:7">
      <c r="A344" s="63">
        <v>44613</v>
      </c>
      <c r="B344" s="123">
        <v>342</v>
      </c>
      <c r="C344" s="64" t="s">
        <v>459</v>
      </c>
      <c r="D344" s="64" t="s">
        <v>25</v>
      </c>
      <c r="E344" s="127">
        <f>60004*6.32</f>
        <v>379225.28</v>
      </c>
      <c r="F344" s="128"/>
      <c r="G344" s="73">
        <f>104751-1354-43393</f>
        <v>60004</v>
      </c>
    </row>
    <row r="345" s="74" customFormat="1" ht="22" customHeight="1" spans="1:7">
      <c r="A345" s="63">
        <v>44613</v>
      </c>
      <c r="B345" s="123">
        <v>343</v>
      </c>
      <c r="C345" s="64" t="s">
        <v>460</v>
      </c>
      <c r="D345" s="64" t="s">
        <v>25</v>
      </c>
      <c r="E345" s="127">
        <f>9419*6.32</f>
        <v>59528.08</v>
      </c>
      <c r="F345" s="128"/>
      <c r="G345" s="73">
        <v>9419</v>
      </c>
    </row>
    <row r="346" s="74" customFormat="1" ht="22" customHeight="1" spans="1:7">
      <c r="A346" s="63">
        <v>44613</v>
      </c>
      <c r="B346" s="123">
        <v>344</v>
      </c>
      <c r="C346" s="64" t="s">
        <v>461</v>
      </c>
      <c r="D346" s="64" t="s">
        <v>258</v>
      </c>
      <c r="E346" s="127">
        <f>43393*6.32</f>
        <v>274243.76</v>
      </c>
      <c r="F346" s="128"/>
      <c r="G346" s="73">
        <v>43393</v>
      </c>
    </row>
    <row r="347" s="74" customFormat="1" ht="22" customHeight="1" spans="1:8">
      <c r="A347" s="63">
        <v>44613</v>
      </c>
      <c r="B347" s="123">
        <v>345</v>
      </c>
      <c r="C347" s="64" t="s">
        <v>462</v>
      </c>
      <c r="D347" s="64" t="s">
        <v>288</v>
      </c>
      <c r="E347" s="127">
        <f>1354*6.317</f>
        <v>8553.218</v>
      </c>
      <c r="F347" s="128"/>
      <c r="G347" s="73">
        <v>1354</v>
      </c>
      <c r="H347" s="73"/>
    </row>
    <row r="348" s="74" customFormat="1" ht="22" customHeight="1" spans="1:7">
      <c r="A348" s="63">
        <v>44613</v>
      </c>
      <c r="B348" s="123">
        <v>346</v>
      </c>
      <c r="C348" s="64" t="s">
        <v>463</v>
      </c>
      <c r="D348" s="64" t="s">
        <v>288</v>
      </c>
      <c r="E348" s="127">
        <f>1354*6.32</f>
        <v>8557.28</v>
      </c>
      <c r="F348" s="128"/>
      <c r="G348" s="73">
        <v>1354</v>
      </c>
    </row>
    <row r="349" s="74" customFormat="1" ht="22" customHeight="1" spans="1:7">
      <c r="A349" s="63">
        <v>44613</v>
      </c>
      <c r="B349" s="123">
        <v>347</v>
      </c>
      <c r="C349" s="64" t="s">
        <v>464</v>
      </c>
      <c r="D349" s="64" t="s">
        <v>465</v>
      </c>
      <c r="E349" s="127">
        <v>20000</v>
      </c>
      <c r="F349" s="128"/>
      <c r="G349" s="73"/>
    </row>
    <row r="350" s="74" customFormat="1" ht="22" customHeight="1" spans="1:7">
      <c r="A350" s="63">
        <v>44613</v>
      </c>
      <c r="B350" s="123">
        <v>348</v>
      </c>
      <c r="C350" s="64" t="s">
        <v>466</v>
      </c>
      <c r="D350" s="64" t="s">
        <v>407</v>
      </c>
      <c r="E350" s="144"/>
      <c r="F350" s="128">
        <v>20000</v>
      </c>
      <c r="G350" s="73"/>
    </row>
    <row r="351" s="74" customFormat="1" ht="22" customHeight="1" spans="1:13">
      <c r="A351" s="63">
        <v>44615</v>
      </c>
      <c r="B351" s="123">
        <v>349</v>
      </c>
      <c r="C351" s="64" t="s">
        <v>467</v>
      </c>
      <c r="D351" s="64" t="s">
        <v>56</v>
      </c>
      <c r="E351" s="144"/>
      <c r="F351" s="128">
        <f>10400*6.316-36*6.316</f>
        <v>65459.024</v>
      </c>
      <c r="G351" s="73">
        <v>10400</v>
      </c>
      <c r="H351" s="74" t="s">
        <v>468</v>
      </c>
      <c r="L351" s="74">
        <v>1132</v>
      </c>
      <c r="M351" s="74">
        <v>2122</v>
      </c>
    </row>
    <row r="352" s="74" customFormat="1" ht="22" customHeight="1" spans="1:8">
      <c r="A352" s="63">
        <v>44615</v>
      </c>
      <c r="B352" s="123">
        <v>350</v>
      </c>
      <c r="C352" s="64" t="s">
        <v>469</v>
      </c>
      <c r="D352" s="64" t="s">
        <v>313</v>
      </c>
      <c r="E352" s="127">
        <f>10400*6.316-36*6.316</f>
        <v>65459.024</v>
      </c>
      <c r="F352" s="128"/>
      <c r="G352" s="73">
        <v>10400</v>
      </c>
      <c r="H352" s="74" t="s">
        <v>468</v>
      </c>
    </row>
    <row r="353" s="74" customFormat="1" ht="22" customHeight="1" spans="1:13">
      <c r="A353" s="63">
        <v>44616</v>
      </c>
      <c r="B353" s="123">
        <v>351</v>
      </c>
      <c r="C353" s="64" t="s">
        <v>470</v>
      </c>
      <c r="D353" s="64" t="s">
        <v>471</v>
      </c>
      <c r="E353" s="144"/>
      <c r="F353" s="128">
        <f>9993*6.3</f>
        <v>62955.9</v>
      </c>
      <c r="G353" s="73">
        <v>9993</v>
      </c>
      <c r="L353" s="74">
        <v>1133</v>
      </c>
      <c r="M353" s="74">
        <v>2123</v>
      </c>
    </row>
    <row r="354" s="74" customFormat="1" ht="22" customHeight="1" spans="1:7">
      <c r="A354" s="63">
        <v>44617</v>
      </c>
      <c r="B354" s="123">
        <v>352</v>
      </c>
      <c r="C354" s="64" t="s">
        <v>472</v>
      </c>
      <c r="D354" s="64" t="s">
        <v>25</v>
      </c>
      <c r="E354" s="127">
        <f>9993*6.3</f>
        <v>62955.9</v>
      </c>
      <c r="F354" s="128"/>
      <c r="G354" s="73">
        <v>9993</v>
      </c>
    </row>
    <row r="355" s="74" customFormat="1" ht="22" customHeight="1" spans="1:13">
      <c r="A355" s="63">
        <v>44620</v>
      </c>
      <c r="B355" s="123">
        <v>353</v>
      </c>
      <c r="C355" s="64" t="s">
        <v>473</v>
      </c>
      <c r="D355" s="64" t="s">
        <v>132</v>
      </c>
      <c r="E355" s="144"/>
      <c r="F355" s="128">
        <f>9951*6.298-36*6.298</f>
        <v>62444.67</v>
      </c>
      <c r="G355" s="73">
        <v>9951</v>
      </c>
      <c r="H355" s="74" t="s">
        <v>474</v>
      </c>
      <c r="L355" s="74">
        <v>1134</v>
      </c>
      <c r="M355" s="74">
        <v>2124</v>
      </c>
    </row>
    <row r="356" s="74" customFormat="1" ht="22" customHeight="1" spans="1:8">
      <c r="A356" s="63">
        <v>44620</v>
      </c>
      <c r="B356" s="123">
        <v>354</v>
      </c>
      <c r="C356" s="64" t="s">
        <v>475</v>
      </c>
      <c r="D356" s="64" t="s">
        <v>313</v>
      </c>
      <c r="E356" s="127">
        <f>9951*6.298-36*6.298</f>
        <v>62444.67</v>
      </c>
      <c r="F356" s="128"/>
      <c r="G356" s="73">
        <v>9951</v>
      </c>
      <c r="H356" s="74" t="s">
        <v>474</v>
      </c>
    </row>
    <row r="357" s="74" customFormat="1" ht="22" customHeight="1" spans="1:13">
      <c r="A357" s="63">
        <v>44621</v>
      </c>
      <c r="B357" s="123">
        <v>355</v>
      </c>
      <c r="C357" s="64" t="s">
        <v>476</v>
      </c>
      <c r="D357" s="64" t="s">
        <v>277</v>
      </c>
      <c r="E357" s="127"/>
      <c r="F357" s="128">
        <f>9971*6.297</f>
        <v>62787.387</v>
      </c>
      <c r="G357" s="73">
        <v>9971</v>
      </c>
      <c r="L357" s="74">
        <v>1135</v>
      </c>
      <c r="M357" s="74">
        <v>2125</v>
      </c>
    </row>
    <row r="358" s="74" customFormat="1" ht="22" customHeight="1" spans="1:7">
      <c r="A358" s="63">
        <v>44621</v>
      </c>
      <c r="B358" s="123">
        <v>356</v>
      </c>
      <c r="C358" s="64" t="s">
        <v>477</v>
      </c>
      <c r="D358" s="64" t="s">
        <v>25</v>
      </c>
      <c r="E358" s="127">
        <f>9971*6.297</f>
        <v>62787.387</v>
      </c>
      <c r="F358" s="128"/>
      <c r="G358" s="73">
        <v>9971</v>
      </c>
    </row>
    <row r="359" s="74" customFormat="1" ht="22" customHeight="1" spans="1:7">
      <c r="A359" s="63">
        <v>44621</v>
      </c>
      <c r="B359" s="123">
        <v>357</v>
      </c>
      <c r="C359" s="64" t="s">
        <v>478</v>
      </c>
      <c r="D359" s="64" t="s">
        <v>479</v>
      </c>
      <c r="E359" s="127">
        <v>3000</v>
      </c>
      <c r="F359" s="128"/>
      <c r="G359" s="73"/>
    </row>
    <row r="360" s="74" customFormat="1" ht="22" customHeight="1" spans="1:7">
      <c r="A360" s="63">
        <v>44621</v>
      </c>
      <c r="B360" s="123">
        <v>358</v>
      </c>
      <c r="C360" s="64" t="s">
        <v>480</v>
      </c>
      <c r="D360" s="64" t="s">
        <v>407</v>
      </c>
      <c r="E360" s="127"/>
      <c r="F360" s="128">
        <v>3000</v>
      </c>
      <c r="G360" s="73"/>
    </row>
    <row r="361" s="74" customFormat="1" ht="22" customHeight="1" spans="1:13">
      <c r="A361" s="63">
        <v>44623</v>
      </c>
      <c r="B361" s="123">
        <v>359</v>
      </c>
      <c r="C361" s="64" t="s">
        <v>481</v>
      </c>
      <c r="D361" s="64" t="s">
        <v>482</v>
      </c>
      <c r="E361" s="127"/>
      <c r="F361" s="128">
        <f t="shared" ref="F361:F366" si="0">G361*I361</f>
        <v>65380.608</v>
      </c>
      <c r="G361" s="73">
        <v>10368</v>
      </c>
      <c r="I361" s="74">
        <v>6.306</v>
      </c>
      <c r="L361" s="74">
        <v>1136</v>
      </c>
      <c r="M361" s="74">
        <v>2126</v>
      </c>
    </row>
    <row r="362" s="74" customFormat="1" ht="22" customHeight="1" spans="1:9">
      <c r="A362" s="63">
        <v>44624</v>
      </c>
      <c r="B362" s="123">
        <v>360</v>
      </c>
      <c r="C362" s="64" t="s">
        <v>483</v>
      </c>
      <c r="D362" s="64" t="s">
        <v>25</v>
      </c>
      <c r="E362" s="127">
        <f t="shared" ref="E362:E367" si="1">G362*I362</f>
        <v>65380.608</v>
      </c>
      <c r="F362" s="128"/>
      <c r="G362" s="73">
        <v>10368</v>
      </c>
      <c r="I362" s="74">
        <v>6.306</v>
      </c>
    </row>
    <row r="363" s="74" customFormat="1" ht="22" customHeight="1" spans="1:13">
      <c r="A363" s="63">
        <v>44623</v>
      </c>
      <c r="B363" s="123">
        <v>361</v>
      </c>
      <c r="C363" s="64" t="s">
        <v>484</v>
      </c>
      <c r="D363" s="64" t="s">
        <v>485</v>
      </c>
      <c r="E363" s="127"/>
      <c r="F363" s="128">
        <f t="shared" si="0"/>
        <v>62925.966</v>
      </c>
      <c r="G363" s="73">
        <v>9974</v>
      </c>
      <c r="I363" s="74">
        <v>6.309</v>
      </c>
      <c r="L363" s="74">
        <v>1137</v>
      </c>
      <c r="M363" s="74">
        <v>2127</v>
      </c>
    </row>
    <row r="364" s="74" customFormat="1" ht="22" customHeight="1" spans="1:9">
      <c r="A364" s="63">
        <v>44624</v>
      </c>
      <c r="B364" s="123">
        <v>362</v>
      </c>
      <c r="C364" s="64" t="s">
        <v>486</v>
      </c>
      <c r="D364" s="64" t="s">
        <v>487</v>
      </c>
      <c r="E364" s="127">
        <f t="shared" si="1"/>
        <v>62925.966</v>
      </c>
      <c r="F364" s="128"/>
      <c r="G364" s="73">
        <v>9974</v>
      </c>
      <c r="H364" s="74" t="s">
        <v>488</v>
      </c>
      <c r="I364" s="74">
        <v>6.309</v>
      </c>
    </row>
    <row r="365" s="74" customFormat="1" ht="22" customHeight="1" spans="1:9">
      <c r="A365" s="63">
        <v>44624</v>
      </c>
      <c r="B365" s="123">
        <v>363</v>
      </c>
      <c r="C365" s="64" t="s">
        <v>489</v>
      </c>
      <c r="D365" s="64" t="s">
        <v>301</v>
      </c>
      <c r="E365" s="127">
        <f t="shared" si="1"/>
        <v>125372.448</v>
      </c>
      <c r="F365" s="128"/>
      <c r="G365" s="73">
        <v>19872</v>
      </c>
      <c r="I365" s="74">
        <v>6.309</v>
      </c>
    </row>
    <row r="366" s="74" customFormat="1" ht="22" customHeight="1" spans="1:13">
      <c r="A366" s="63">
        <v>44624</v>
      </c>
      <c r="B366" s="123">
        <v>364</v>
      </c>
      <c r="C366" s="64" t="s">
        <v>490</v>
      </c>
      <c r="D366" s="64" t="s">
        <v>491</v>
      </c>
      <c r="E366" s="127"/>
      <c r="F366" s="128">
        <f t="shared" si="0"/>
        <v>178292.34</v>
      </c>
      <c r="G366" s="73">
        <v>28260</v>
      </c>
      <c r="I366" s="74">
        <v>6.309</v>
      </c>
      <c r="L366" s="74">
        <v>1138</v>
      </c>
      <c r="M366" s="74">
        <v>2128</v>
      </c>
    </row>
    <row r="367" s="74" customFormat="1" ht="22" customHeight="1" spans="1:9">
      <c r="A367" s="63">
        <v>44624</v>
      </c>
      <c r="B367" s="123">
        <v>365</v>
      </c>
      <c r="C367" s="64" t="s">
        <v>492</v>
      </c>
      <c r="D367" s="64" t="s">
        <v>25</v>
      </c>
      <c r="E367" s="127">
        <f t="shared" si="1"/>
        <v>178292.34</v>
      </c>
      <c r="F367" s="128"/>
      <c r="G367" s="73">
        <v>28260</v>
      </c>
      <c r="I367" s="74">
        <v>6.309</v>
      </c>
    </row>
    <row r="368" s="74" customFormat="1" ht="22" customHeight="1" spans="1:13">
      <c r="A368" s="63">
        <v>44627</v>
      </c>
      <c r="B368" s="123">
        <v>366</v>
      </c>
      <c r="C368" s="64" t="s">
        <v>233</v>
      </c>
      <c r="D368" s="64" t="s">
        <v>56</v>
      </c>
      <c r="E368" s="127"/>
      <c r="F368" s="128">
        <f>G368*I368</f>
        <v>150055.586</v>
      </c>
      <c r="G368" s="73">
        <v>23780.6</v>
      </c>
      <c r="I368" s="74">
        <v>6.31</v>
      </c>
      <c r="L368" s="74">
        <v>1139</v>
      </c>
      <c r="M368" s="74">
        <v>2129</v>
      </c>
    </row>
    <row r="369" s="74" customFormat="1" ht="22" customHeight="1" spans="1:9">
      <c r="A369" s="63">
        <v>44627</v>
      </c>
      <c r="B369" s="123">
        <v>367</v>
      </c>
      <c r="C369" s="64" t="s">
        <v>493</v>
      </c>
      <c r="D369" s="64" t="s">
        <v>329</v>
      </c>
      <c r="E369" s="127">
        <f>G369*I369</f>
        <v>95829.97</v>
      </c>
      <c r="F369" s="128"/>
      <c r="G369" s="73">
        <v>15187</v>
      </c>
      <c r="I369" s="74">
        <v>6.31</v>
      </c>
    </row>
    <row r="370" s="74" customFormat="1" ht="22" customHeight="1" spans="1:9">
      <c r="A370" s="63">
        <v>44627</v>
      </c>
      <c r="B370" s="123">
        <v>368</v>
      </c>
      <c r="C370" s="64" t="s">
        <v>494</v>
      </c>
      <c r="D370" s="64" t="s">
        <v>495</v>
      </c>
      <c r="E370" s="127">
        <f>G370*I370</f>
        <v>82.03</v>
      </c>
      <c r="F370" s="128"/>
      <c r="G370" s="73">
        <v>13</v>
      </c>
      <c r="I370" s="74">
        <v>6.31</v>
      </c>
    </row>
    <row r="371" s="74" customFormat="1" ht="22" customHeight="1" spans="1:13">
      <c r="A371" s="63">
        <v>44628</v>
      </c>
      <c r="B371" s="123">
        <v>369</v>
      </c>
      <c r="C371" s="64" t="s">
        <v>496</v>
      </c>
      <c r="D371" s="64" t="s">
        <v>497</v>
      </c>
      <c r="E371" s="127"/>
      <c r="F371" s="128">
        <f>G371*I371</f>
        <v>125880.3</v>
      </c>
      <c r="G371" s="73">
        <v>19981</v>
      </c>
      <c r="I371" s="74">
        <v>6.3</v>
      </c>
      <c r="L371" s="74">
        <v>1140</v>
      </c>
      <c r="M371" s="74">
        <v>2130</v>
      </c>
    </row>
    <row r="372" s="74" customFormat="1" ht="22" customHeight="1" spans="1:13">
      <c r="A372" s="63">
        <v>44628</v>
      </c>
      <c r="B372" s="123">
        <v>370</v>
      </c>
      <c r="C372" s="64" t="s">
        <v>498</v>
      </c>
      <c r="D372" s="64" t="s">
        <v>499</v>
      </c>
      <c r="E372" s="127"/>
      <c r="F372" s="128">
        <f>G372*I372</f>
        <v>71568</v>
      </c>
      <c r="G372" s="73">
        <v>11360</v>
      </c>
      <c r="I372" s="74">
        <v>6.3</v>
      </c>
      <c r="L372" s="74">
        <v>1141</v>
      </c>
      <c r="M372" s="74">
        <v>2131</v>
      </c>
    </row>
    <row r="373" s="74" customFormat="1" ht="22" customHeight="1" spans="1:9">
      <c r="A373" s="63">
        <v>44628</v>
      </c>
      <c r="B373" s="123">
        <v>371</v>
      </c>
      <c r="C373" s="64" t="s">
        <v>500</v>
      </c>
      <c r="D373" s="64" t="s">
        <v>487</v>
      </c>
      <c r="E373" s="127">
        <f t="shared" ref="E373:E381" si="2">G373*I373</f>
        <v>125880.3</v>
      </c>
      <c r="F373" s="128"/>
      <c r="G373" s="73">
        <v>19981</v>
      </c>
      <c r="H373" s="74" t="s">
        <v>488</v>
      </c>
      <c r="I373" s="74">
        <v>6.3</v>
      </c>
    </row>
    <row r="374" s="74" customFormat="1" ht="22" customHeight="1" spans="1:9">
      <c r="A374" s="63">
        <v>44628</v>
      </c>
      <c r="B374" s="123">
        <v>372</v>
      </c>
      <c r="C374" s="64" t="s">
        <v>501</v>
      </c>
      <c r="D374" s="64" t="s">
        <v>487</v>
      </c>
      <c r="E374" s="127">
        <f t="shared" si="2"/>
        <v>71568</v>
      </c>
      <c r="F374" s="128"/>
      <c r="G374" s="73">
        <v>11360</v>
      </c>
      <c r="H374" s="74" t="s">
        <v>488</v>
      </c>
      <c r="I374" s="74">
        <v>6.3</v>
      </c>
    </row>
    <row r="375" s="74" customFormat="1" ht="22" customHeight="1" spans="1:13">
      <c r="A375" s="63">
        <v>44630</v>
      </c>
      <c r="B375" s="123">
        <v>373</v>
      </c>
      <c r="C375" s="64" t="s">
        <v>502</v>
      </c>
      <c r="D375" s="64" t="s">
        <v>56</v>
      </c>
      <c r="E375" s="127"/>
      <c r="F375" s="128">
        <f>G375*I375</f>
        <v>64595.5</v>
      </c>
      <c r="G375" s="73">
        <f>20500/2</f>
        <v>10250</v>
      </c>
      <c r="H375" s="74" t="s">
        <v>503</v>
      </c>
      <c r="I375" s="74">
        <v>6.302</v>
      </c>
      <c r="L375" s="74">
        <v>1142</v>
      </c>
      <c r="M375" s="74">
        <v>2132</v>
      </c>
    </row>
    <row r="376" s="74" customFormat="1" ht="22" customHeight="1" spans="1:13">
      <c r="A376" s="63">
        <v>44630</v>
      </c>
      <c r="B376" s="123">
        <v>374</v>
      </c>
      <c r="C376" s="64" t="s">
        <v>504</v>
      </c>
      <c r="D376" s="64" t="s">
        <v>56</v>
      </c>
      <c r="E376" s="127"/>
      <c r="F376" s="128">
        <f>G376*I376</f>
        <v>64595.5</v>
      </c>
      <c r="G376" s="73">
        <f>20500/2</f>
        <v>10250</v>
      </c>
      <c r="H376" s="74" t="s">
        <v>503</v>
      </c>
      <c r="I376" s="74">
        <v>6.302</v>
      </c>
      <c r="L376" s="74">
        <v>1142</v>
      </c>
      <c r="M376" s="74">
        <v>2133</v>
      </c>
    </row>
    <row r="377" s="74" customFormat="1" ht="22" customHeight="1" spans="1:9">
      <c r="A377" s="63">
        <v>44630</v>
      </c>
      <c r="B377" s="123">
        <v>375</v>
      </c>
      <c r="C377" s="64" t="s">
        <v>494</v>
      </c>
      <c r="D377" s="64" t="s">
        <v>495</v>
      </c>
      <c r="E377" s="127">
        <f t="shared" si="2"/>
        <v>82.03</v>
      </c>
      <c r="F377" s="128"/>
      <c r="G377" s="73">
        <v>13</v>
      </c>
      <c r="I377" s="74">
        <v>6.31</v>
      </c>
    </row>
    <row r="378" s="74" customFormat="1" ht="22" customHeight="1" spans="1:9">
      <c r="A378" s="63">
        <v>44630</v>
      </c>
      <c r="B378" s="123">
        <v>376</v>
      </c>
      <c r="C378" s="64" t="s">
        <v>505</v>
      </c>
      <c r="D378" s="64" t="s">
        <v>506</v>
      </c>
      <c r="E378" s="127">
        <f t="shared" si="2"/>
        <v>220.85</v>
      </c>
      <c r="F378" s="128"/>
      <c r="G378" s="73">
        <v>35</v>
      </c>
      <c r="I378" s="74">
        <v>6.31</v>
      </c>
    </row>
    <row r="379" s="74" customFormat="1" ht="22" customHeight="1" spans="1:9">
      <c r="A379" s="63">
        <v>44630</v>
      </c>
      <c r="B379" s="123">
        <v>377</v>
      </c>
      <c r="C379" s="64" t="s">
        <v>507</v>
      </c>
      <c r="D379" s="64" t="s">
        <v>313</v>
      </c>
      <c r="E379" s="127">
        <f t="shared" si="2"/>
        <v>54061.556</v>
      </c>
      <c r="F379" s="128"/>
      <c r="G379" s="73">
        <f>8593.6-13-13</f>
        <v>8567.6</v>
      </c>
      <c r="I379" s="74">
        <v>6.31</v>
      </c>
    </row>
    <row r="380" s="74" customFormat="1" ht="22" customHeight="1" spans="1:9">
      <c r="A380" s="63">
        <v>44630</v>
      </c>
      <c r="B380" s="123">
        <v>378</v>
      </c>
      <c r="C380" s="64" t="s">
        <v>508</v>
      </c>
      <c r="D380" s="64" t="s">
        <v>313</v>
      </c>
      <c r="E380" s="127">
        <f t="shared" si="2"/>
        <v>64374.93</v>
      </c>
      <c r="F380" s="128"/>
      <c r="G380" s="73">
        <f>10250-35</f>
        <v>10215</v>
      </c>
      <c r="H380" s="74" t="s">
        <v>509</v>
      </c>
      <c r="I380" s="74">
        <v>6.302</v>
      </c>
    </row>
    <row r="381" s="74" customFormat="1" ht="22" customHeight="1" spans="1:9">
      <c r="A381" s="63">
        <v>44630</v>
      </c>
      <c r="B381" s="123">
        <v>379</v>
      </c>
      <c r="C381" s="64" t="s">
        <v>510</v>
      </c>
      <c r="D381" s="64" t="s">
        <v>313</v>
      </c>
      <c r="E381" s="127">
        <f t="shared" si="2"/>
        <v>64595.5</v>
      </c>
      <c r="F381" s="128"/>
      <c r="G381" s="73">
        <f>20500/2</f>
        <v>10250</v>
      </c>
      <c r="I381" s="74">
        <v>6.302</v>
      </c>
    </row>
    <row r="382" s="74" customFormat="1" ht="22" customHeight="1" spans="1:13">
      <c r="A382" s="63">
        <v>44630</v>
      </c>
      <c r="B382" s="123">
        <v>380</v>
      </c>
      <c r="C382" s="64" t="s">
        <v>511</v>
      </c>
      <c r="D382" s="64" t="s">
        <v>324</v>
      </c>
      <c r="E382" s="127"/>
      <c r="F382" s="128">
        <f t="shared" ref="F382:F389" si="3">G382*I382</f>
        <v>202350.918</v>
      </c>
      <c r="G382" s="73">
        <v>32109</v>
      </c>
      <c r="I382" s="74">
        <v>6.302</v>
      </c>
      <c r="L382" s="74">
        <v>1144</v>
      </c>
      <c r="M382" s="74">
        <v>2134</v>
      </c>
    </row>
    <row r="383" s="74" customFormat="1" ht="22" customHeight="1" spans="1:9">
      <c r="A383" s="63">
        <v>44630</v>
      </c>
      <c r="B383" s="123">
        <v>381</v>
      </c>
      <c r="C383" s="64" t="s">
        <v>512</v>
      </c>
      <c r="D383" s="64" t="s">
        <v>487</v>
      </c>
      <c r="E383" s="127">
        <f>G383*I383</f>
        <v>202350.918</v>
      </c>
      <c r="F383" s="128"/>
      <c r="G383" s="73">
        <v>32109</v>
      </c>
      <c r="I383" s="74">
        <v>6.302</v>
      </c>
    </row>
    <row r="384" s="74" customFormat="1" ht="22" customHeight="1" spans="1:13">
      <c r="A384" s="63">
        <v>44630</v>
      </c>
      <c r="B384" s="123">
        <v>382</v>
      </c>
      <c r="C384" s="64" t="s">
        <v>513</v>
      </c>
      <c r="D384" s="64" t="s">
        <v>514</v>
      </c>
      <c r="E384" s="127"/>
      <c r="F384" s="128">
        <f t="shared" si="3"/>
        <v>216366.566</v>
      </c>
      <c r="G384" s="73">
        <v>34333</v>
      </c>
      <c r="I384" s="74">
        <v>6.302</v>
      </c>
      <c r="L384" s="74">
        <v>1145</v>
      </c>
      <c r="M384" s="74">
        <v>2135</v>
      </c>
    </row>
    <row r="385" s="74" customFormat="1" ht="22" customHeight="1" spans="1:9">
      <c r="A385" s="63">
        <v>44630</v>
      </c>
      <c r="B385" s="123">
        <v>383</v>
      </c>
      <c r="C385" s="64" t="s">
        <v>515</v>
      </c>
      <c r="D385" s="64" t="s">
        <v>31</v>
      </c>
      <c r="E385" s="127">
        <f>G385*I385</f>
        <v>216366.566</v>
      </c>
      <c r="F385" s="128"/>
      <c r="G385" s="73">
        <v>34333</v>
      </c>
      <c r="I385" s="74">
        <v>6.302</v>
      </c>
    </row>
    <row r="386" s="74" customFormat="1" ht="22" customHeight="1" spans="1:8">
      <c r="A386" s="63">
        <v>44630</v>
      </c>
      <c r="B386" s="123">
        <v>384</v>
      </c>
      <c r="C386" s="64" t="s">
        <v>516</v>
      </c>
      <c r="D386" s="146" t="s">
        <v>27</v>
      </c>
      <c r="E386" s="127">
        <v>2900</v>
      </c>
      <c r="F386" s="128"/>
      <c r="G386" s="73"/>
      <c r="H386" s="147" t="s">
        <v>517</v>
      </c>
    </row>
    <row r="387" s="74" customFormat="1" ht="22" customHeight="1" spans="1:13">
      <c r="A387" s="63">
        <v>44631</v>
      </c>
      <c r="B387" s="123">
        <v>385</v>
      </c>
      <c r="C387" s="64" t="s">
        <v>518</v>
      </c>
      <c r="D387" s="64" t="s">
        <v>519</v>
      </c>
      <c r="E387" s="127"/>
      <c r="F387" s="128">
        <f t="shared" si="3"/>
        <v>102949.3986</v>
      </c>
      <c r="G387" s="73">
        <v>16320.45</v>
      </c>
      <c r="I387" s="74">
        <v>6.308</v>
      </c>
      <c r="L387" s="74">
        <v>1146</v>
      </c>
      <c r="M387" s="74">
        <v>2136</v>
      </c>
    </row>
    <row r="388" s="74" customFormat="1" ht="22" customHeight="1" spans="1:13">
      <c r="A388" s="63">
        <v>44631</v>
      </c>
      <c r="B388" s="123">
        <v>386</v>
      </c>
      <c r="C388" s="64" t="s">
        <v>498</v>
      </c>
      <c r="D388" s="64" t="s">
        <v>499</v>
      </c>
      <c r="E388" s="144"/>
      <c r="F388" s="128">
        <f t="shared" si="3"/>
        <v>39234.8138</v>
      </c>
      <c r="G388" s="73">
        <v>6219.85</v>
      </c>
      <c r="I388" s="74">
        <v>6.308</v>
      </c>
      <c r="L388" s="74">
        <v>1147</v>
      </c>
      <c r="M388" s="74">
        <v>2137</v>
      </c>
    </row>
    <row r="389" s="74" customFormat="1" ht="22" customHeight="1" spans="1:13">
      <c r="A389" s="63">
        <v>44631</v>
      </c>
      <c r="B389" s="123">
        <v>387</v>
      </c>
      <c r="C389" s="64" t="s">
        <v>520</v>
      </c>
      <c r="D389" s="64" t="s">
        <v>145</v>
      </c>
      <c r="E389" s="144"/>
      <c r="F389" s="128">
        <f t="shared" si="3"/>
        <v>60780.734</v>
      </c>
      <c r="G389" s="73">
        <v>9635.5</v>
      </c>
      <c r="I389" s="74">
        <v>6.308</v>
      </c>
      <c r="L389" s="74">
        <v>1148</v>
      </c>
      <c r="M389" s="74">
        <v>2138</v>
      </c>
    </row>
    <row r="390" s="74" customFormat="1" ht="22" customHeight="1" spans="1:9">
      <c r="A390" s="63">
        <v>44631</v>
      </c>
      <c r="B390" s="123">
        <v>388</v>
      </c>
      <c r="C390" s="64" t="s">
        <v>521</v>
      </c>
      <c r="D390" s="64" t="s">
        <v>487</v>
      </c>
      <c r="E390" s="127">
        <f>G390*I390</f>
        <v>102949.3986</v>
      </c>
      <c r="F390" s="128"/>
      <c r="G390" s="73">
        <v>16320.45</v>
      </c>
      <c r="H390" s="74" t="s">
        <v>488</v>
      </c>
      <c r="I390" s="74">
        <v>6.308</v>
      </c>
    </row>
    <row r="391" s="74" customFormat="1" ht="22" customHeight="1" spans="1:9">
      <c r="A391" s="63">
        <v>44631</v>
      </c>
      <c r="B391" s="123">
        <v>389</v>
      </c>
      <c r="C391" s="64" t="s">
        <v>501</v>
      </c>
      <c r="D391" s="64" t="s">
        <v>487</v>
      </c>
      <c r="E391" s="127">
        <f>G391*I391</f>
        <v>39234.8138</v>
      </c>
      <c r="F391" s="128"/>
      <c r="G391" s="73">
        <v>6219.85</v>
      </c>
      <c r="H391" s="74" t="s">
        <v>488</v>
      </c>
      <c r="I391" s="74">
        <v>6.308</v>
      </c>
    </row>
    <row r="392" s="74" customFormat="1" ht="22" customHeight="1" spans="1:13">
      <c r="A392" s="63">
        <v>44634</v>
      </c>
      <c r="B392" s="123">
        <v>390</v>
      </c>
      <c r="C392" s="64" t="s">
        <v>522</v>
      </c>
      <c r="D392" s="64" t="s">
        <v>61</v>
      </c>
      <c r="E392" s="144"/>
      <c r="F392" s="128">
        <f>G392*I392</f>
        <v>439301.258</v>
      </c>
      <c r="G392" s="73">
        <v>69214</v>
      </c>
      <c r="I392" s="74">
        <v>6.347</v>
      </c>
      <c r="L392" s="74">
        <v>1149</v>
      </c>
      <c r="M392" s="74">
        <v>2139</v>
      </c>
    </row>
    <row r="393" s="74" customFormat="1" ht="22" customHeight="1" spans="1:9">
      <c r="A393" s="63">
        <v>44635</v>
      </c>
      <c r="B393" s="123">
        <v>391</v>
      </c>
      <c r="C393" s="64" t="s">
        <v>523</v>
      </c>
      <c r="D393" s="64" t="s">
        <v>31</v>
      </c>
      <c r="E393" s="127">
        <f>G393*I393</f>
        <v>433576.264</v>
      </c>
      <c r="F393" s="128"/>
      <c r="G393" s="73">
        <f>69214-902</f>
        <v>68312</v>
      </c>
      <c r="I393" s="74">
        <v>6.347</v>
      </c>
    </row>
    <row r="394" s="74" customFormat="1" ht="22" customHeight="1" spans="1:9">
      <c r="A394" s="63">
        <v>44635</v>
      </c>
      <c r="B394" s="123">
        <v>392</v>
      </c>
      <c r="C394" s="64" t="s">
        <v>524</v>
      </c>
      <c r="D394" s="64" t="s">
        <v>31</v>
      </c>
      <c r="E394" s="127">
        <f>G394*I394</f>
        <v>60780.734</v>
      </c>
      <c r="F394" s="128"/>
      <c r="G394" s="73">
        <v>9635.5</v>
      </c>
      <c r="I394" s="74">
        <v>6.308</v>
      </c>
    </row>
    <row r="395" s="74" customFormat="1" ht="22" customHeight="1" spans="1:13">
      <c r="A395" s="63">
        <v>44635</v>
      </c>
      <c r="B395" s="123">
        <v>393</v>
      </c>
      <c r="C395" s="64" t="s">
        <v>525</v>
      </c>
      <c r="D395" s="64" t="s">
        <v>56</v>
      </c>
      <c r="E395" s="144"/>
      <c r="F395" s="128">
        <f>G395*I395-36*I395</f>
        <v>150076.554</v>
      </c>
      <c r="G395" s="73">
        <v>23685</v>
      </c>
      <c r="I395" s="74">
        <v>6.346</v>
      </c>
      <c r="L395" s="74">
        <v>1150</v>
      </c>
      <c r="M395" s="74">
        <v>2140</v>
      </c>
    </row>
    <row r="396" s="74" customFormat="1" ht="22" customHeight="1" spans="1:13">
      <c r="A396" s="63">
        <v>44635</v>
      </c>
      <c r="B396" s="123">
        <v>394</v>
      </c>
      <c r="C396" s="64" t="s">
        <v>526</v>
      </c>
      <c r="D396" s="64" t="s">
        <v>519</v>
      </c>
      <c r="E396" s="144"/>
      <c r="F396" s="128">
        <f>G396*I396</f>
        <v>154891.44</v>
      </c>
      <c r="G396" s="73">
        <f>24367-13</f>
        <v>24354</v>
      </c>
      <c r="H396" s="73" t="s">
        <v>527</v>
      </c>
      <c r="I396" s="74">
        <v>6.36</v>
      </c>
      <c r="L396" s="74">
        <v>1151</v>
      </c>
      <c r="M396" s="74">
        <v>2141</v>
      </c>
    </row>
    <row r="397" s="74" customFormat="1" ht="22" customHeight="1" spans="1:13">
      <c r="A397" s="63">
        <v>44635</v>
      </c>
      <c r="B397" s="123">
        <v>395</v>
      </c>
      <c r="C397" s="64" t="s">
        <v>528</v>
      </c>
      <c r="D397" s="64" t="s">
        <v>519</v>
      </c>
      <c r="E397" s="144"/>
      <c r="F397" s="128">
        <f>G397*I397</f>
        <v>99343.2</v>
      </c>
      <c r="G397" s="73">
        <f>15633-13</f>
        <v>15620</v>
      </c>
      <c r="H397" s="73" t="s">
        <v>527</v>
      </c>
      <c r="I397" s="74">
        <v>6.36</v>
      </c>
      <c r="L397" s="74">
        <v>1151</v>
      </c>
      <c r="M397" s="74">
        <v>2142</v>
      </c>
    </row>
    <row r="398" s="74" customFormat="1" ht="22" customHeight="1" spans="1:9">
      <c r="A398" s="63">
        <v>44635</v>
      </c>
      <c r="B398" s="123">
        <v>396</v>
      </c>
      <c r="C398" s="64" t="s">
        <v>529</v>
      </c>
      <c r="D398" s="64" t="s">
        <v>313</v>
      </c>
      <c r="E398" s="127">
        <f>G398*I398-36*I398</f>
        <v>150076.554</v>
      </c>
      <c r="F398" s="128"/>
      <c r="G398" s="73">
        <v>23685</v>
      </c>
      <c r="H398" s="74" t="s">
        <v>530</v>
      </c>
      <c r="I398" s="74">
        <v>6.346</v>
      </c>
    </row>
    <row r="399" s="74" customFormat="1" ht="22" customHeight="1" spans="1:9">
      <c r="A399" s="63">
        <v>44635</v>
      </c>
      <c r="B399" s="123">
        <v>397</v>
      </c>
      <c r="C399" s="64" t="s">
        <v>531</v>
      </c>
      <c r="D399" s="64" t="s">
        <v>487</v>
      </c>
      <c r="E399" s="127">
        <f t="shared" ref="E398:E400" si="4">G399*I399</f>
        <v>154891.44</v>
      </c>
      <c r="F399" s="128"/>
      <c r="G399" s="73">
        <f>24367-13</f>
        <v>24354</v>
      </c>
      <c r="H399" s="73" t="s">
        <v>527</v>
      </c>
      <c r="I399" s="74">
        <v>6.36</v>
      </c>
    </row>
    <row r="400" s="74" customFormat="1" ht="22" customHeight="1" spans="1:9">
      <c r="A400" s="63">
        <v>44635</v>
      </c>
      <c r="B400" s="123">
        <v>398</v>
      </c>
      <c r="C400" s="64" t="s">
        <v>532</v>
      </c>
      <c r="D400" s="64" t="s">
        <v>487</v>
      </c>
      <c r="E400" s="127">
        <f t="shared" si="4"/>
        <v>99343.2</v>
      </c>
      <c r="F400" s="128"/>
      <c r="G400" s="73">
        <f>15633-13</f>
        <v>15620</v>
      </c>
      <c r="H400" s="73" t="s">
        <v>527</v>
      </c>
      <c r="I400" s="74">
        <v>6.36</v>
      </c>
    </row>
    <row r="401" s="74" customFormat="1" ht="22" customHeight="1" spans="1:7">
      <c r="A401" s="63">
        <v>44641</v>
      </c>
      <c r="B401" s="123">
        <v>399</v>
      </c>
      <c r="C401" s="64" t="s">
        <v>533</v>
      </c>
      <c r="D401" s="64" t="s">
        <v>534</v>
      </c>
      <c r="E401" s="127">
        <v>10000</v>
      </c>
      <c r="F401" s="128"/>
      <c r="G401" s="73"/>
    </row>
    <row r="402" s="74" customFormat="1" ht="22" customHeight="1" spans="1:13">
      <c r="A402" s="63">
        <v>44642</v>
      </c>
      <c r="B402" s="123">
        <v>400</v>
      </c>
      <c r="C402" s="64" t="s">
        <v>535</v>
      </c>
      <c r="D402" s="64" t="s">
        <v>277</v>
      </c>
      <c r="E402" s="144"/>
      <c r="F402" s="128">
        <f>G402*I402</f>
        <v>63379.35</v>
      </c>
      <c r="G402" s="73">
        <v>9981</v>
      </c>
      <c r="I402" s="74">
        <v>6.35</v>
      </c>
      <c r="L402" s="74">
        <v>1153</v>
      </c>
      <c r="M402" s="74">
        <v>2143</v>
      </c>
    </row>
    <row r="403" s="74" customFormat="1" ht="22" customHeight="1" spans="1:13">
      <c r="A403" s="63">
        <v>44642</v>
      </c>
      <c r="B403" s="123">
        <v>401</v>
      </c>
      <c r="C403" s="64" t="s">
        <v>536</v>
      </c>
      <c r="D403" s="64" t="s">
        <v>537</v>
      </c>
      <c r="E403" s="144"/>
      <c r="F403" s="128">
        <f>G403*I403</f>
        <v>114001.55</v>
      </c>
      <c r="G403" s="73">
        <v>17953</v>
      </c>
      <c r="I403" s="74">
        <v>6.35</v>
      </c>
      <c r="L403" s="74">
        <v>1154</v>
      </c>
      <c r="M403" s="74">
        <v>2144</v>
      </c>
    </row>
    <row r="404" s="74" customFormat="1" ht="22" customHeight="1" spans="1:13">
      <c r="A404" s="63">
        <v>44644</v>
      </c>
      <c r="B404" s="123">
        <v>402</v>
      </c>
      <c r="C404" s="64" t="s">
        <v>538</v>
      </c>
      <c r="D404" s="64" t="s">
        <v>539</v>
      </c>
      <c r="E404" s="144"/>
      <c r="F404" s="128">
        <f>G404*I404</f>
        <v>54694.6374</v>
      </c>
      <c r="G404" s="148">
        <v>10751</v>
      </c>
      <c r="H404" s="74" t="s">
        <v>540</v>
      </c>
      <c r="I404" s="74">
        <v>5.0874</v>
      </c>
      <c r="L404" s="74">
        <v>1155</v>
      </c>
      <c r="M404" s="74">
        <v>2145</v>
      </c>
    </row>
    <row r="405" s="74" customFormat="1" ht="22" customHeight="1" spans="1:7">
      <c r="A405" s="63">
        <v>44645</v>
      </c>
      <c r="B405" s="123">
        <v>403</v>
      </c>
      <c r="C405" s="64" t="s">
        <v>541</v>
      </c>
      <c r="D405" s="64" t="s">
        <v>542</v>
      </c>
      <c r="E405" s="127">
        <v>39800</v>
      </c>
      <c r="F405" s="128"/>
      <c r="G405" s="148"/>
    </row>
    <row r="406" s="74" customFormat="1" ht="22" customHeight="1" spans="1:9">
      <c r="A406" s="63">
        <v>44648</v>
      </c>
      <c r="B406" s="123">
        <v>404</v>
      </c>
      <c r="C406" s="64" t="s">
        <v>543</v>
      </c>
      <c r="D406" s="64" t="s">
        <v>544</v>
      </c>
      <c r="E406" s="127">
        <f>G406*I406</f>
        <v>54694.6374</v>
      </c>
      <c r="F406" s="128"/>
      <c r="G406" s="148">
        <v>10751</v>
      </c>
      <c r="H406" s="74" t="s">
        <v>540</v>
      </c>
      <c r="I406" s="74">
        <v>5.0874</v>
      </c>
    </row>
    <row r="407" s="74" customFormat="1" ht="22" customHeight="1" spans="1:13">
      <c r="A407" s="63">
        <v>44648</v>
      </c>
      <c r="B407" s="123">
        <v>405</v>
      </c>
      <c r="C407" s="64" t="s">
        <v>545</v>
      </c>
      <c r="D407" s="64" t="s">
        <v>546</v>
      </c>
      <c r="E407" s="144"/>
      <c r="F407" s="128">
        <f t="shared" ref="F407:F414" si="5">G407*I407</f>
        <v>36481.583</v>
      </c>
      <c r="G407" s="73">
        <v>5737</v>
      </c>
      <c r="I407" s="74">
        <v>6.359</v>
      </c>
      <c r="L407" s="74">
        <v>1156</v>
      </c>
      <c r="M407" s="74">
        <v>2146</v>
      </c>
    </row>
    <row r="408" s="74" customFormat="1" ht="22" customHeight="1" spans="1:9">
      <c r="A408" s="63">
        <v>44649</v>
      </c>
      <c r="B408" s="123">
        <v>406</v>
      </c>
      <c r="C408" s="64" t="s">
        <v>547</v>
      </c>
      <c r="D408" s="64" t="s">
        <v>548</v>
      </c>
      <c r="E408" s="127">
        <f>G408*I408</f>
        <v>114001.55</v>
      </c>
      <c r="F408" s="128"/>
      <c r="G408" s="73">
        <v>17953</v>
      </c>
      <c r="I408" s="74">
        <v>6.35</v>
      </c>
    </row>
    <row r="409" s="74" customFormat="1" ht="22" customHeight="1" spans="1:9">
      <c r="A409" s="63">
        <v>44649</v>
      </c>
      <c r="B409" s="123">
        <v>407</v>
      </c>
      <c r="C409" s="64" t="s">
        <v>549</v>
      </c>
      <c r="D409" s="64" t="s">
        <v>548</v>
      </c>
      <c r="E409" s="127">
        <f>G409*I409</f>
        <v>36481.583</v>
      </c>
      <c r="F409" s="128"/>
      <c r="G409" s="73">
        <v>5737</v>
      </c>
      <c r="I409" s="74">
        <v>6.359</v>
      </c>
    </row>
    <row r="410" s="74" customFormat="1" ht="22" customHeight="1" spans="1:13">
      <c r="A410" s="63">
        <v>44647</v>
      </c>
      <c r="B410" s="123">
        <v>408</v>
      </c>
      <c r="C410" s="64" t="s">
        <v>550</v>
      </c>
      <c r="D410" s="64" t="s">
        <v>539</v>
      </c>
      <c r="E410" s="144"/>
      <c r="F410" s="128">
        <f t="shared" si="5"/>
        <v>49113.18</v>
      </c>
      <c r="G410" s="148">
        <v>9710</v>
      </c>
      <c r="I410" s="74">
        <v>5.058</v>
      </c>
      <c r="L410" s="74">
        <v>1157</v>
      </c>
      <c r="M410" s="74">
        <v>2147</v>
      </c>
    </row>
    <row r="411" s="74" customFormat="1" ht="22" customHeight="1" spans="1:9">
      <c r="A411" s="63">
        <v>44651</v>
      </c>
      <c r="B411" s="123">
        <v>409</v>
      </c>
      <c r="C411" s="64" t="s">
        <v>551</v>
      </c>
      <c r="D411" s="64" t="s">
        <v>544</v>
      </c>
      <c r="E411" s="127">
        <f>G411*I411</f>
        <v>49113.18</v>
      </c>
      <c r="F411" s="128"/>
      <c r="G411" s="148">
        <v>9710</v>
      </c>
      <c r="H411" s="74" t="s">
        <v>552</v>
      </c>
      <c r="I411" s="74">
        <v>5.058</v>
      </c>
    </row>
    <row r="412" s="74" customFormat="1" ht="22" customHeight="1" spans="1:13">
      <c r="A412" s="63">
        <v>44652</v>
      </c>
      <c r="B412" s="123">
        <v>410</v>
      </c>
      <c r="C412" s="64" t="s">
        <v>553</v>
      </c>
      <c r="D412" s="64" t="s">
        <v>458</v>
      </c>
      <c r="E412" s="127"/>
      <c r="F412" s="128">
        <f t="shared" si="5"/>
        <v>131977.762</v>
      </c>
      <c r="G412" s="73">
        <v>20797</v>
      </c>
      <c r="I412" s="74">
        <v>6.346</v>
      </c>
      <c r="L412" s="74">
        <v>1158</v>
      </c>
      <c r="M412" s="74">
        <v>2148</v>
      </c>
    </row>
    <row r="413" s="74" customFormat="1" ht="22" customHeight="1" spans="1:13">
      <c r="A413" s="63">
        <v>44652</v>
      </c>
      <c r="B413" s="123">
        <v>411</v>
      </c>
      <c r="C413" s="64" t="s">
        <v>425</v>
      </c>
      <c r="D413" s="64" t="s">
        <v>56</v>
      </c>
      <c r="E413" s="127"/>
      <c r="F413" s="128">
        <f t="shared" si="5"/>
        <v>62825.4</v>
      </c>
      <c r="G413" s="73">
        <v>9900</v>
      </c>
      <c r="I413" s="74">
        <v>6.346</v>
      </c>
      <c r="L413" s="74">
        <v>1159</v>
      </c>
      <c r="M413" s="74">
        <v>2149</v>
      </c>
    </row>
    <row r="414" s="74" customFormat="1" ht="22" customHeight="1" spans="1:13">
      <c r="A414" s="63">
        <v>44652</v>
      </c>
      <c r="B414" s="123">
        <v>412</v>
      </c>
      <c r="C414" s="64" t="s">
        <v>425</v>
      </c>
      <c r="D414" s="64" t="s">
        <v>56</v>
      </c>
      <c r="E414" s="127"/>
      <c r="F414" s="128">
        <f t="shared" si="5"/>
        <v>89254.20544</v>
      </c>
      <c r="G414" s="73">
        <v>14064.64</v>
      </c>
      <c r="I414" s="74">
        <v>6.346</v>
      </c>
      <c r="L414" s="74">
        <v>1160</v>
      </c>
      <c r="M414" s="74">
        <v>2150</v>
      </c>
    </row>
    <row r="415" s="74" customFormat="1" ht="22" customHeight="1" spans="1:9">
      <c r="A415" s="63">
        <v>44657</v>
      </c>
      <c r="B415" s="123">
        <v>413</v>
      </c>
      <c r="C415" s="64" t="s">
        <v>554</v>
      </c>
      <c r="D415" s="64" t="s">
        <v>555</v>
      </c>
      <c r="E415" s="127">
        <f>G415*I415</f>
        <v>26145.236</v>
      </c>
      <c r="F415" s="128"/>
      <c r="G415" s="73">
        <v>4117.36</v>
      </c>
      <c r="I415" s="74">
        <v>6.35</v>
      </c>
    </row>
    <row r="416" s="74" customFormat="1" ht="22" customHeight="1" spans="1:9">
      <c r="A416" s="63">
        <v>44657</v>
      </c>
      <c r="B416" s="123">
        <v>414</v>
      </c>
      <c r="C416" s="64" t="s">
        <v>556</v>
      </c>
      <c r="D416" s="64" t="s">
        <v>555</v>
      </c>
      <c r="E416" s="127">
        <f>G416*I416</f>
        <v>131977.762</v>
      </c>
      <c r="F416" s="128"/>
      <c r="G416" s="73">
        <v>20797</v>
      </c>
      <c r="I416" s="74">
        <v>6.346</v>
      </c>
    </row>
    <row r="417" s="74" customFormat="1" ht="22" customHeight="1" spans="1:9">
      <c r="A417" s="63">
        <v>44657</v>
      </c>
      <c r="B417" s="123">
        <v>415</v>
      </c>
      <c r="C417" s="64" t="s">
        <v>557</v>
      </c>
      <c r="D417" s="64" t="s">
        <v>555</v>
      </c>
      <c r="E417" s="127">
        <f>G417*I417</f>
        <v>62825.4</v>
      </c>
      <c r="F417" s="128"/>
      <c r="G417" s="73">
        <v>9900</v>
      </c>
      <c r="I417" s="74">
        <v>6.346</v>
      </c>
    </row>
    <row r="418" s="74" customFormat="1" ht="22" customHeight="1" spans="1:9">
      <c r="A418" s="63">
        <v>44657</v>
      </c>
      <c r="B418" s="123">
        <v>416</v>
      </c>
      <c r="C418" s="64" t="s">
        <v>557</v>
      </c>
      <c r="D418" s="64" t="s">
        <v>555</v>
      </c>
      <c r="E418" s="127">
        <f>G418*I418</f>
        <v>89254.20544</v>
      </c>
      <c r="F418" s="128"/>
      <c r="G418" s="73">
        <v>14064.64</v>
      </c>
      <c r="H418" s="74" t="s">
        <v>558</v>
      </c>
      <c r="I418" s="74">
        <v>6.346</v>
      </c>
    </row>
    <row r="419" s="74" customFormat="1" ht="22" customHeight="1" spans="1:13">
      <c r="A419" s="63">
        <v>44657</v>
      </c>
      <c r="B419" s="123">
        <v>417</v>
      </c>
      <c r="C419" s="64" t="s">
        <v>559</v>
      </c>
      <c r="D419" s="64" t="s">
        <v>560</v>
      </c>
      <c r="E419" s="144"/>
      <c r="F419" s="128">
        <f>G419*I419</f>
        <v>50776.45</v>
      </c>
      <c r="G419" s="73">
        <v>7990</v>
      </c>
      <c r="I419" s="74">
        <v>6.355</v>
      </c>
      <c r="J419" s="74">
        <v>8030</v>
      </c>
      <c r="K419" s="74">
        <v>8030</v>
      </c>
      <c r="L419" s="74">
        <v>1161</v>
      </c>
      <c r="M419" s="74">
        <v>2151</v>
      </c>
    </row>
    <row r="420" s="74" customFormat="1" ht="22" customHeight="1" spans="1:13">
      <c r="A420" s="63">
        <v>44657</v>
      </c>
      <c r="B420" s="123">
        <v>418</v>
      </c>
      <c r="C420" s="64" t="s">
        <v>561</v>
      </c>
      <c r="D420" s="64" t="s">
        <v>251</v>
      </c>
      <c r="E420" s="144"/>
      <c r="F420" s="128">
        <f>G420*I420</f>
        <v>53064.25</v>
      </c>
      <c r="G420" s="73">
        <v>8350</v>
      </c>
      <c r="I420" s="74">
        <v>6.355</v>
      </c>
      <c r="J420" s="74">
        <v>8377</v>
      </c>
      <c r="K420" s="74">
        <v>8377</v>
      </c>
      <c r="L420" s="74">
        <v>1162</v>
      </c>
      <c r="M420" s="74">
        <v>2152</v>
      </c>
    </row>
    <row r="421" s="74" customFormat="1" ht="22" customHeight="1" spans="1:13">
      <c r="A421" s="63">
        <v>44657</v>
      </c>
      <c r="B421" s="123">
        <v>419</v>
      </c>
      <c r="C421" s="64" t="s">
        <v>562</v>
      </c>
      <c r="D421" s="64" t="s">
        <v>251</v>
      </c>
      <c r="E421" s="144"/>
      <c r="F421" s="128">
        <f>G421*I421</f>
        <v>53165.93</v>
      </c>
      <c r="G421" s="73">
        <v>8366</v>
      </c>
      <c r="I421" s="74">
        <v>6.355</v>
      </c>
      <c r="J421" s="74">
        <v>8386</v>
      </c>
      <c r="K421" s="74">
        <v>8386</v>
      </c>
      <c r="L421" s="74">
        <v>1163</v>
      </c>
      <c r="M421" s="74">
        <v>2153</v>
      </c>
    </row>
    <row r="422" s="74" customFormat="1" ht="22" customHeight="1" spans="1:9">
      <c r="A422" s="63">
        <v>44657</v>
      </c>
      <c r="B422" s="123">
        <v>420</v>
      </c>
      <c r="C422" s="64" t="s">
        <v>563</v>
      </c>
      <c r="D422" s="64" t="s">
        <v>31</v>
      </c>
      <c r="E422" s="127">
        <f>G422*I422</f>
        <v>53064.25</v>
      </c>
      <c r="F422" s="128"/>
      <c r="G422" s="73">
        <v>8350</v>
      </c>
      <c r="I422" s="74">
        <v>6.355</v>
      </c>
    </row>
    <row r="423" s="74" customFormat="1" ht="22" customHeight="1" spans="1:9">
      <c r="A423" s="63">
        <v>44657</v>
      </c>
      <c r="B423" s="123">
        <v>421</v>
      </c>
      <c r="C423" s="64" t="s">
        <v>564</v>
      </c>
      <c r="D423" s="64" t="s">
        <v>31</v>
      </c>
      <c r="E423" s="127">
        <f>G423*I423</f>
        <v>53165.93</v>
      </c>
      <c r="F423" s="128"/>
      <c r="G423" s="73">
        <v>8366</v>
      </c>
      <c r="I423" s="74">
        <v>6.355</v>
      </c>
    </row>
    <row r="424" s="74" customFormat="1" ht="22" customHeight="1" spans="1:9">
      <c r="A424" s="63">
        <v>44657</v>
      </c>
      <c r="B424" s="123">
        <v>422</v>
      </c>
      <c r="C424" s="64" t="s">
        <v>554</v>
      </c>
      <c r="D424" s="64" t="s">
        <v>31</v>
      </c>
      <c r="E424" s="127">
        <f>G424*I424</f>
        <v>37234.114</v>
      </c>
      <c r="F424" s="128"/>
      <c r="G424" s="73">
        <f>9981-4117.36</f>
        <v>5863.64</v>
      </c>
      <c r="H424" s="74" t="s">
        <v>565</v>
      </c>
      <c r="I424" s="74">
        <v>6.35</v>
      </c>
    </row>
    <row r="425" s="74" customFormat="1" ht="22" customHeight="1" spans="1:13">
      <c r="A425" s="63">
        <v>44657</v>
      </c>
      <c r="B425" s="123">
        <v>423</v>
      </c>
      <c r="C425" s="64" t="s">
        <v>566</v>
      </c>
      <c r="D425" s="64" t="s">
        <v>174</v>
      </c>
      <c r="E425" s="144"/>
      <c r="F425" s="128">
        <f>G425*I425</f>
        <v>158754.255</v>
      </c>
      <c r="G425" s="73">
        <v>24981</v>
      </c>
      <c r="I425" s="74">
        <v>6.355</v>
      </c>
      <c r="J425" s="74">
        <v>25000</v>
      </c>
      <c r="K425" s="74">
        <v>25000</v>
      </c>
      <c r="L425" s="74">
        <v>1164</v>
      </c>
      <c r="M425" s="74">
        <v>2154</v>
      </c>
    </row>
    <row r="426" s="74" customFormat="1" ht="22" customHeight="1" spans="1:13">
      <c r="A426" s="63">
        <v>44658</v>
      </c>
      <c r="B426" s="123">
        <v>424</v>
      </c>
      <c r="C426" s="64" t="s">
        <v>567</v>
      </c>
      <c r="D426" s="64" t="s">
        <v>174</v>
      </c>
      <c r="E426" s="144"/>
      <c r="F426" s="128">
        <f>G426*I426</f>
        <v>148737.548</v>
      </c>
      <c r="G426" s="73">
        <v>23438</v>
      </c>
      <c r="I426" s="74">
        <v>6.346</v>
      </c>
      <c r="J426" s="74">
        <v>23467.03</v>
      </c>
      <c r="K426" s="74">
        <v>23467.03</v>
      </c>
      <c r="L426" s="74">
        <v>1165</v>
      </c>
      <c r="M426" s="74">
        <v>2155</v>
      </c>
    </row>
    <row r="427" s="74" customFormat="1" ht="22" customHeight="1" spans="1:9">
      <c r="A427" s="63">
        <v>44658</v>
      </c>
      <c r="B427" s="123">
        <v>425</v>
      </c>
      <c r="C427" s="64" t="s">
        <v>568</v>
      </c>
      <c r="D427" s="64" t="s">
        <v>569</v>
      </c>
      <c r="E427" s="127">
        <f>G427*I427</f>
        <v>158754.255</v>
      </c>
      <c r="F427" s="128"/>
      <c r="G427" s="73">
        <v>24981</v>
      </c>
      <c r="I427" s="74">
        <v>6.355</v>
      </c>
    </row>
    <row r="428" s="74" customFormat="1" ht="22" customHeight="1" spans="1:9">
      <c r="A428" s="63">
        <v>44658</v>
      </c>
      <c r="B428" s="123">
        <v>426</v>
      </c>
      <c r="C428" s="64" t="s">
        <v>570</v>
      </c>
      <c r="D428" s="64" t="s">
        <v>569</v>
      </c>
      <c r="E428" s="127">
        <f>G428*I428</f>
        <v>148737.548</v>
      </c>
      <c r="F428" s="128"/>
      <c r="G428" s="73">
        <v>23438</v>
      </c>
      <c r="I428" s="74">
        <v>6.346</v>
      </c>
    </row>
    <row r="429" s="74" customFormat="1" ht="22" customHeight="1" spans="1:7">
      <c r="A429" s="63">
        <v>44659</v>
      </c>
      <c r="B429" s="123">
        <v>427</v>
      </c>
      <c r="C429" s="64" t="s">
        <v>368</v>
      </c>
      <c r="D429" s="64" t="s">
        <v>369</v>
      </c>
      <c r="E429" s="127">
        <v>10000</v>
      </c>
      <c r="F429" s="128"/>
      <c r="G429" s="73"/>
    </row>
    <row r="430" s="74" customFormat="1" ht="22" customHeight="1" spans="1:7">
      <c r="A430" s="63">
        <v>44659</v>
      </c>
      <c r="B430" s="123">
        <v>428</v>
      </c>
      <c r="C430" s="64" t="s">
        <v>571</v>
      </c>
      <c r="D430" s="64" t="s">
        <v>572</v>
      </c>
      <c r="E430" s="144"/>
      <c r="F430" s="128">
        <v>10000</v>
      </c>
      <c r="G430" s="73"/>
    </row>
    <row r="431" s="74" customFormat="1" ht="22" customHeight="1" spans="1:13">
      <c r="A431" s="63">
        <v>44659</v>
      </c>
      <c r="B431" s="123">
        <v>429</v>
      </c>
      <c r="C431" s="64" t="s">
        <v>573</v>
      </c>
      <c r="D431" s="64" t="s">
        <v>574</v>
      </c>
      <c r="E431" s="144">
        <v>0</v>
      </c>
      <c r="F431" s="128">
        <f>G431*I431</f>
        <v>109309.85</v>
      </c>
      <c r="G431" s="73">
        <f>34225-17000</f>
        <v>17225</v>
      </c>
      <c r="H431" s="74" t="s">
        <v>575</v>
      </c>
      <c r="I431" s="74">
        <v>6.346</v>
      </c>
      <c r="L431" s="74">
        <v>1166</v>
      </c>
      <c r="M431" s="74">
        <v>2156</v>
      </c>
    </row>
    <row r="432" s="74" customFormat="1" ht="22" customHeight="1" spans="1:13">
      <c r="A432" s="63">
        <v>44659</v>
      </c>
      <c r="B432" s="123">
        <v>430</v>
      </c>
      <c r="C432" s="64" t="s">
        <v>576</v>
      </c>
      <c r="D432" s="64" t="s">
        <v>574</v>
      </c>
      <c r="E432" s="144"/>
      <c r="F432" s="128">
        <f>G432*I432</f>
        <v>107882</v>
      </c>
      <c r="G432" s="73">
        <v>17000</v>
      </c>
      <c r="H432" s="74" t="s">
        <v>575</v>
      </c>
      <c r="I432" s="74">
        <v>6.346</v>
      </c>
      <c r="L432" s="74">
        <v>1166</v>
      </c>
      <c r="M432" s="74">
        <v>2157</v>
      </c>
    </row>
    <row r="433" s="74" customFormat="1" ht="22" customHeight="1" spans="1:13">
      <c r="A433" s="63">
        <v>44658</v>
      </c>
      <c r="B433" s="123">
        <v>431</v>
      </c>
      <c r="C433" s="64" t="s">
        <v>577</v>
      </c>
      <c r="D433" s="64" t="s">
        <v>174</v>
      </c>
      <c r="E433" s="144"/>
      <c r="F433" s="128">
        <f>G433*I433</f>
        <v>158529.426</v>
      </c>
      <c r="G433" s="73">
        <v>24981</v>
      </c>
      <c r="I433" s="74">
        <v>6.346</v>
      </c>
      <c r="J433" s="74">
        <v>25000</v>
      </c>
      <c r="K433" s="74">
        <v>25000</v>
      </c>
      <c r="L433" s="74">
        <v>1168</v>
      </c>
      <c r="M433" s="74">
        <v>2158</v>
      </c>
    </row>
    <row r="434" s="74" customFormat="1" ht="22" customHeight="1" spans="1:13">
      <c r="A434" s="63">
        <v>44658</v>
      </c>
      <c r="B434" s="123">
        <v>432</v>
      </c>
      <c r="C434" s="64" t="s">
        <v>577</v>
      </c>
      <c r="D434" s="64" t="s">
        <v>174</v>
      </c>
      <c r="E434" s="127"/>
      <c r="F434" s="128">
        <f>G434*I434</f>
        <v>114615.106</v>
      </c>
      <c r="G434" s="73">
        <v>18061</v>
      </c>
      <c r="I434" s="74">
        <v>6.346</v>
      </c>
      <c r="L434" s="74">
        <v>1169</v>
      </c>
      <c r="M434" s="74">
        <v>2159</v>
      </c>
    </row>
    <row r="435" s="74" customFormat="1" ht="22" customHeight="1" spans="1:9">
      <c r="A435" s="63">
        <v>44662</v>
      </c>
      <c r="B435" s="123">
        <v>433</v>
      </c>
      <c r="C435" s="64" t="s">
        <v>568</v>
      </c>
      <c r="D435" s="64" t="s">
        <v>569</v>
      </c>
      <c r="E435" s="127">
        <f>G435*I435</f>
        <v>114615.106</v>
      </c>
      <c r="F435" s="128"/>
      <c r="G435" s="73">
        <v>18061</v>
      </c>
      <c r="I435" s="74">
        <v>6.346</v>
      </c>
    </row>
    <row r="436" s="74" customFormat="1" ht="22" customHeight="1" spans="1:9">
      <c r="A436" s="63">
        <v>44662</v>
      </c>
      <c r="B436" s="123">
        <v>434</v>
      </c>
      <c r="C436" s="64" t="s">
        <v>568</v>
      </c>
      <c r="D436" s="64" t="s">
        <v>569</v>
      </c>
      <c r="E436" s="127">
        <f>G436*I436</f>
        <v>158529.426</v>
      </c>
      <c r="F436" s="128"/>
      <c r="G436" s="73">
        <v>24981</v>
      </c>
      <c r="H436" s="74">
        <v>43042</v>
      </c>
      <c r="I436" s="74">
        <v>6.346</v>
      </c>
    </row>
    <row r="437" s="74" customFormat="1" ht="22" customHeight="1" spans="1:13">
      <c r="A437" s="63">
        <v>44663</v>
      </c>
      <c r="B437" s="123">
        <v>435</v>
      </c>
      <c r="C437" s="64" t="s">
        <v>578</v>
      </c>
      <c r="D437" s="64" t="s">
        <v>579</v>
      </c>
      <c r="E437" s="144"/>
      <c r="F437" s="128">
        <f>G437*I437</f>
        <v>70840.6</v>
      </c>
      <c r="G437" s="73">
        <v>11156</v>
      </c>
      <c r="I437" s="74">
        <v>6.35</v>
      </c>
      <c r="L437" s="74">
        <v>1170</v>
      </c>
      <c r="M437" s="74">
        <v>2160</v>
      </c>
    </row>
    <row r="438" s="74" customFormat="1" ht="22" customHeight="1" spans="1:9">
      <c r="A438" s="63">
        <v>44663</v>
      </c>
      <c r="B438" s="123">
        <v>436</v>
      </c>
      <c r="C438" s="64" t="s">
        <v>580</v>
      </c>
      <c r="D438" s="64" t="s">
        <v>581</v>
      </c>
      <c r="E438" s="127">
        <f>G438*I438</f>
        <v>50776.45</v>
      </c>
      <c r="F438" s="128"/>
      <c r="G438" s="73">
        <v>7990</v>
      </c>
      <c r="I438" s="74">
        <v>6.355</v>
      </c>
    </row>
    <row r="439" s="74" customFormat="1" ht="22" customHeight="1" spans="1:9">
      <c r="A439" s="63">
        <v>44663</v>
      </c>
      <c r="B439" s="123">
        <v>437</v>
      </c>
      <c r="C439" s="64" t="s">
        <v>582</v>
      </c>
      <c r="D439" s="64" t="s">
        <v>581</v>
      </c>
      <c r="E439" s="127">
        <f>G439*I439</f>
        <v>70840.6</v>
      </c>
      <c r="F439" s="128"/>
      <c r="G439" s="73">
        <v>11156</v>
      </c>
      <c r="I439" s="74">
        <v>6.35</v>
      </c>
    </row>
    <row r="440" s="74" customFormat="1" ht="22" customHeight="1" spans="1:13">
      <c r="A440" s="63">
        <v>44664</v>
      </c>
      <c r="B440" s="123">
        <v>438</v>
      </c>
      <c r="C440" s="64" t="s">
        <v>583</v>
      </c>
      <c r="D440" s="64" t="s">
        <v>539</v>
      </c>
      <c r="E440" s="144"/>
      <c r="F440" s="128">
        <f>G440*I440</f>
        <v>19862.64</v>
      </c>
      <c r="G440" s="148">
        <v>3920</v>
      </c>
      <c r="I440" s="74">
        <v>5.067</v>
      </c>
      <c r="L440" s="74">
        <v>1171</v>
      </c>
      <c r="M440" s="74">
        <v>2161</v>
      </c>
    </row>
    <row r="441" s="74" customFormat="1" ht="22" customHeight="1" spans="1:9">
      <c r="A441" s="63">
        <v>44665</v>
      </c>
      <c r="B441" s="123">
        <v>439</v>
      </c>
      <c r="C441" s="64" t="s">
        <v>584</v>
      </c>
      <c r="D441" s="64" t="s">
        <v>585</v>
      </c>
      <c r="E441" s="127">
        <f>G441*I441</f>
        <v>19862.64</v>
      </c>
      <c r="F441" s="128"/>
      <c r="G441" s="73">
        <v>3920</v>
      </c>
      <c r="H441" s="74" t="s">
        <v>586</v>
      </c>
      <c r="I441" s="74">
        <v>5.067</v>
      </c>
    </row>
    <row r="442" s="74" customFormat="1" ht="22" customHeight="1" spans="1:9">
      <c r="A442" s="63">
        <v>44670</v>
      </c>
      <c r="B442" s="123">
        <v>440</v>
      </c>
      <c r="C442" s="64" t="s">
        <v>587</v>
      </c>
      <c r="D442" s="64" t="s">
        <v>581</v>
      </c>
      <c r="E442" s="127">
        <f>G442*I442</f>
        <v>107882</v>
      </c>
      <c r="F442" s="128"/>
      <c r="G442" s="73">
        <v>17000</v>
      </c>
      <c r="I442" s="74">
        <v>6.346</v>
      </c>
    </row>
    <row r="443" s="74" customFormat="1" ht="22" customHeight="1" spans="1:9">
      <c r="A443" s="63">
        <v>44670</v>
      </c>
      <c r="B443" s="123">
        <v>441</v>
      </c>
      <c r="C443" s="64" t="s">
        <v>588</v>
      </c>
      <c r="D443" s="64" t="s">
        <v>581</v>
      </c>
      <c r="E443" s="127">
        <f>G443*I443</f>
        <v>109309.85</v>
      </c>
      <c r="F443" s="128"/>
      <c r="G443" s="73">
        <f>34225-17000</f>
        <v>17225</v>
      </c>
      <c r="H443" s="74" t="s">
        <v>589</v>
      </c>
      <c r="I443" s="74">
        <v>6.346</v>
      </c>
    </row>
    <row r="444" s="74" customFormat="1" ht="22" customHeight="1" spans="1:7">
      <c r="A444" s="63">
        <v>44670</v>
      </c>
      <c r="B444" s="123">
        <v>442</v>
      </c>
      <c r="C444" s="64" t="s">
        <v>590</v>
      </c>
      <c r="D444" s="64"/>
      <c r="E444" s="127">
        <v>610.56</v>
      </c>
      <c r="F444" s="128"/>
      <c r="G444" s="73"/>
    </row>
    <row r="445" s="74" customFormat="1" ht="22" customHeight="1" spans="1:7">
      <c r="A445" s="63">
        <v>44670</v>
      </c>
      <c r="B445" s="123">
        <v>443</v>
      </c>
      <c r="C445" s="64" t="s">
        <v>591</v>
      </c>
      <c r="D445" s="64"/>
      <c r="E445" s="144"/>
      <c r="F445" s="128">
        <v>610.56</v>
      </c>
      <c r="G445" s="73"/>
    </row>
    <row r="446" s="74" customFormat="1" ht="22" customHeight="1" spans="1:7">
      <c r="A446" s="63">
        <v>44670</v>
      </c>
      <c r="B446" s="123">
        <v>444</v>
      </c>
      <c r="C446" s="64" t="s">
        <v>592</v>
      </c>
      <c r="D446" s="64" t="s">
        <v>443</v>
      </c>
      <c r="E446" s="144"/>
      <c r="F446" s="128">
        <v>631</v>
      </c>
      <c r="G446" s="73"/>
    </row>
    <row r="447" s="74" customFormat="1" ht="22" customHeight="1" spans="1:7">
      <c r="A447" s="63">
        <v>44671</v>
      </c>
      <c r="B447" s="123">
        <v>445</v>
      </c>
      <c r="C447" s="64" t="s">
        <v>593</v>
      </c>
      <c r="D447" s="64" t="s">
        <v>594</v>
      </c>
      <c r="E447" s="127">
        <v>48600</v>
      </c>
      <c r="F447" s="128"/>
      <c r="G447" s="73"/>
    </row>
    <row r="448" s="74" customFormat="1" ht="22" customHeight="1" spans="1:13">
      <c r="A448" s="63">
        <v>44670</v>
      </c>
      <c r="B448" s="123">
        <v>446</v>
      </c>
      <c r="C448" s="64" t="s">
        <v>595</v>
      </c>
      <c r="D448" s="64" t="s">
        <v>132</v>
      </c>
      <c r="E448" s="144"/>
      <c r="F448" s="128">
        <f t="shared" ref="F448:F450" si="6">G448*I448</f>
        <v>95521.939</v>
      </c>
      <c r="G448" s="73">
        <v>14951</v>
      </c>
      <c r="I448" s="74">
        <v>6.389</v>
      </c>
      <c r="J448" s="74">
        <v>15000</v>
      </c>
      <c r="K448" s="74">
        <v>15000</v>
      </c>
      <c r="L448" s="74">
        <v>1172</v>
      </c>
      <c r="M448" s="74">
        <v>2162</v>
      </c>
    </row>
    <row r="449" s="74" customFormat="1" ht="22" customHeight="1" spans="1:13">
      <c r="A449" s="63">
        <v>44670</v>
      </c>
      <c r="B449" s="123">
        <v>447</v>
      </c>
      <c r="C449" s="64" t="s">
        <v>596</v>
      </c>
      <c r="D449" s="64" t="s">
        <v>519</v>
      </c>
      <c r="E449" s="144"/>
      <c r="F449" s="128">
        <f t="shared" si="6"/>
        <v>106498.241</v>
      </c>
      <c r="G449" s="73">
        <v>16669</v>
      </c>
      <c r="I449" s="74">
        <v>6.389</v>
      </c>
      <c r="J449" s="74">
        <v>16829.8</v>
      </c>
      <c r="K449" s="74">
        <v>16829.8</v>
      </c>
      <c r="L449" s="74">
        <v>1173</v>
      </c>
      <c r="M449" s="74">
        <v>2163</v>
      </c>
    </row>
    <row r="450" s="74" customFormat="1" ht="22" customHeight="1" spans="1:13">
      <c r="A450" s="63">
        <v>44670</v>
      </c>
      <c r="B450" s="123">
        <v>448</v>
      </c>
      <c r="C450" s="64" t="s">
        <v>597</v>
      </c>
      <c r="D450" s="64" t="s">
        <v>598</v>
      </c>
      <c r="E450" s="144"/>
      <c r="F450" s="128">
        <f t="shared" si="6"/>
        <v>92493.553</v>
      </c>
      <c r="G450" s="73">
        <v>14477</v>
      </c>
      <c r="I450" s="74">
        <v>6.389</v>
      </c>
      <c r="J450" s="74">
        <v>14518.74</v>
      </c>
      <c r="K450" s="74">
        <v>14518.74</v>
      </c>
      <c r="L450" s="74">
        <v>1174</v>
      </c>
      <c r="M450" s="74">
        <v>2164</v>
      </c>
    </row>
    <row r="451" s="74" customFormat="1" ht="22" customHeight="1" spans="1:9">
      <c r="A451" s="63">
        <v>44671</v>
      </c>
      <c r="B451" s="123">
        <v>449</v>
      </c>
      <c r="C451" s="64" t="s">
        <v>599</v>
      </c>
      <c r="D451" s="64" t="s">
        <v>313</v>
      </c>
      <c r="E451" s="127">
        <f>G451*I451-230</f>
        <v>95291.939</v>
      </c>
      <c r="F451" s="128"/>
      <c r="G451" s="73">
        <v>14951</v>
      </c>
      <c r="I451" s="74">
        <v>6.389</v>
      </c>
    </row>
    <row r="452" s="74" customFormat="1" ht="22" customHeight="1" spans="1:9">
      <c r="A452" s="63">
        <v>44671</v>
      </c>
      <c r="B452" s="123">
        <v>450</v>
      </c>
      <c r="C452" s="64" t="s">
        <v>600</v>
      </c>
      <c r="D452" s="64" t="s">
        <v>313</v>
      </c>
      <c r="E452" s="127">
        <f>36*6.389</f>
        <v>230.004</v>
      </c>
      <c r="F452" s="128"/>
      <c r="G452" s="73"/>
      <c r="H452" s="74" t="s">
        <v>601</v>
      </c>
      <c r="I452" s="74">
        <v>6.389</v>
      </c>
    </row>
    <row r="453" s="74" customFormat="1" ht="22" customHeight="1" spans="1:9">
      <c r="A453" s="63">
        <v>44671</v>
      </c>
      <c r="B453" s="123">
        <v>451</v>
      </c>
      <c r="C453" s="64" t="s">
        <v>602</v>
      </c>
      <c r="D453" s="64" t="s">
        <v>581</v>
      </c>
      <c r="E453" s="127">
        <f>G453*I453</f>
        <v>106498.241</v>
      </c>
      <c r="F453" s="128"/>
      <c r="G453" s="73">
        <v>16669</v>
      </c>
      <c r="I453" s="74">
        <v>6.389</v>
      </c>
    </row>
    <row r="454" s="74" customFormat="1" ht="22" customHeight="1" spans="1:9">
      <c r="A454" s="63">
        <v>44671</v>
      </c>
      <c r="B454" s="123">
        <v>452</v>
      </c>
      <c r="C454" s="64" t="s">
        <v>603</v>
      </c>
      <c r="D454" s="64" t="s">
        <v>581</v>
      </c>
      <c r="E454" s="127">
        <f>G454*I454</f>
        <v>92493.553</v>
      </c>
      <c r="F454" s="128"/>
      <c r="G454" s="73">
        <v>14477</v>
      </c>
      <c r="I454" s="74">
        <v>6.389</v>
      </c>
    </row>
    <row r="455" s="74" customFormat="1" ht="22" customHeight="1" spans="1:9">
      <c r="A455" s="63">
        <v>44671</v>
      </c>
      <c r="B455" s="123">
        <v>453</v>
      </c>
      <c r="C455" s="64" t="s">
        <v>604</v>
      </c>
      <c r="D455" s="64" t="s">
        <v>605</v>
      </c>
      <c r="E455" s="127"/>
      <c r="F455" s="128">
        <f t="shared" ref="F455:F458" si="7">G455*I455</f>
        <v>110050.525</v>
      </c>
      <c r="G455" s="73">
        <f>34225-17000</f>
        <v>17225</v>
      </c>
      <c r="I455" s="74">
        <v>6.389</v>
      </c>
    </row>
    <row r="456" s="74" customFormat="1" ht="22" customHeight="1" spans="1:7">
      <c r="A456" s="63">
        <v>44671</v>
      </c>
      <c r="B456" s="123">
        <v>454</v>
      </c>
      <c r="C456" s="64" t="s">
        <v>606</v>
      </c>
      <c r="D456" s="64" t="s">
        <v>92</v>
      </c>
      <c r="E456" s="127">
        <v>412</v>
      </c>
      <c r="F456" s="128"/>
      <c r="G456" s="73"/>
    </row>
    <row r="457" s="74" customFormat="1" ht="22" customHeight="1" spans="1:13">
      <c r="A457" s="63">
        <v>44672</v>
      </c>
      <c r="B457" s="123">
        <v>455</v>
      </c>
      <c r="C457" s="64" t="s">
        <v>434</v>
      </c>
      <c r="D457" s="64" t="s">
        <v>435</v>
      </c>
      <c r="E457" s="144"/>
      <c r="F457" s="128">
        <f t="shared" si="7"/>
        <v>183609.6</v>
      </c>
      <c r="G457" s="73">
        <v>28689</v>
      </c>
      <c r="I457" s="74">
        <v>6.4</v>
      </c>
      <c r="J457" s="74">
        <v>28696.46</v>
      </c>
      <c r="K457" s="74">
        <v>28696.46</v>
      </c>
      <c r="L457" s="74">
        <v>1175</v>
      </c>
      <c r="M457" s="74">
        <v>2165</v>
      </c>
    </row>
    <row r="458" s="74" customFormat="1" ht="22" customHeight="1" spans="1:9">
      <c r="A458" s="63">
        <v>44672</v>
      </c>
      <c r="B458" s="123">
        <v>456</v>
      </c>
      <c r="C458" s="64" t="s">
        <v>437</v>
      </c>
      <c r="D458" s="64" t="s">
        <v>31</v>
      </c>
      <c r="E458" s="127">
        <f>G458*I458</f>
        <v>183609.6</v>
      </c>
      <c r="F458" s="128"/>
      <c r="G458" s="73">
        <v>28689</v>
      </c>
      <c r="I458" s="74">
        <v>6.4</v>
      </c>
    </row>
    <row r="459" s="74" customFormat="1" ht="22" customHeight="1" spans="1:13">
      <c r="A459" s="63">
        <v>44672</v>
      </c>
      <c r="B459" s="123">
        <v>457</v>
      </c>
      <c r="C459" s="64" t="s">
        <v>607</v>
      </c>
      <c r="D459" s="64" t="s">
        <v>608</v>
      </c>
      <c r="E459" s="144"/>
      <c r="F459" s="128">
        <f>G459*I459</f>
        <v>96244.24</v>
      </c>
      <c r="G459" s="73">
        <v>14968</v>
      </c>
      <c r="I459" s="74">
        <v>6.43</v>
      </c>
      <c r="J459" s="74">
        <v>15000</v>
      </c>
      <c r="K459" s="74">
        <v>15000</v>
      </c>
      <c r="L459" s="74">
        <v>1176</v>
      </c>
      <c r="M459" s="74">
        <v>2166</v>
      </c>
    </row>
    <row r="460" s="74" customFormat="1" ht="22" customHeight="1" spans="1:9">
      <c r="A460" s="63">
        <v>44672</v>
      </c>
      <c r="B460" s="123">
        <v>458</v>
      </c>
      <c r="C460" s="64" t="s">
        <v>609</v>
      </c>
      <c r="D460" s="64" t="s">
        <v>581</v>
      </c>
      <c r="E460" s="127">
        <f>G460*I460</f>
        <v>96244.24</v>
      </c>
      <c r="F460" s="128"/>
      <c r="G460" s="73">
        <v>14968</v>
      </c>
      <c r="I460" s="74">
        <v>6.43</v>
      </c>
    </row>
    <row r="461" s="74" customFormat="1" ht="22" customHeight="1" spans="1:7">
      <c r="A461" s="63">
        <v>44672</v>
      </c>
      <c r="B461" s="123">
        <v>459</v>
      </c>
      <c r="C461" s="64" t="s">
        <v>593</v>
      </c>
      <c r="D461" s="64" t="s">
        <v>610</v>
      </c>
      <c r="E461" s="127">
        <v>45000</v>
      </c>
      <c r="F461" s="128"/>
      <c r="G461" s="73"/>
    </row>
    <row r="462" s="74" customFormat="1" ht="22" customHeight="1" spans="1:13">
      <c r="A462" s="63">
        <v>44673</v>
      </c>
      <c r="B462" s="123">
        <v>460</v>
      </c>
      <c r="C462" s="64" t="s">
        <v>611</v>
      </c>
      <c r="D462" s="64" t="s">
        <v>612</v>
      </c>
      <c r="E462" s="144"/>
      <c r="F462" s="128">
        <f t="shared" ref="F462:F464" si="8">G462*I462</f>
        <v>60866.3409</v>
      </c>
      <c r="G462" s="73">
        <v>9455.7</v>
      </c>
      <c r="I462" s="74">
        <v>6.437</v>
      </c>
      <c r="J462" s="74">
        <v>9464</v>
      </c>
      <c r="K462" s="74">
        <v>9464</v>
      </c>
      <c r="L462" s="74">
        <v>1177</v>
      </c>
      <c r="M462" s="74">
        <v>2167</v>
      </c>
    </row>
    <row r="463" s="74" customFormat="1" ht="22" customHeight="1" spans="1:13">
      <c r="A463" s="63">
        <v>44673</v>
      </c>
      <c r="B463" s="123">
        <v>461</v>
      </c>
      <c r="C463" s="64" t="s">
        <v>613</v>
      </c>
      <c r="D463" s="64" t="s">
        <v>614</v>
      </c>
      <c r="E463" s="144"/>
      <c r="F463" s="128">
        <f t="shared" si="8"/>
        <v>98054.821</v>
      </c>
      <c r="G463" s="73">
        <v>15233</v>
      </c>
      <c r="I463" s="74">
        <v>6.437</v>
      </c>
      <c r="L463" s="74">
        <v>1178</v>
      </c>
      <c r="M463" s="74">
        <v>2168</v>
      </c>
    </row>
    <row r="464" s="74" customFormat="1" ht="22" customHeight="1" spans="1:13">
      <c r="A464" s="63">
        <v>44673</v>
      </c>
      <c r="B464" s="123">
        <v>462</v>
      </c>
      <c r="C464" s="64" t="s">
        <v>615</v>
      </c>
      <c r="D464" s="64" t="s">
        <v>413</v>
      </c>
      <c r="E464" s="144"/>
      <c r="F464" s="128">
        <f t="shared" si="8"/>
        <v>115801.63</v>
      </c>
      <c r="G464" s="73">
        <v>17990</v>
      </c>
      <c r="I464" s="74">
        <v>6.437</v>
      </c>
      <c r="L464" s="74">
        <v>1179</v>
      </c>
      <c r="M464" s="74">
        <v>2169</v>
      </c>
    </row>
    <row r="465" s="74" customFormat="1" ht="22" customHeight="1" spans="1:9">
      <c r="A465" s="63">
        <v>44673</v>
      </c>
      <c r="B465" s="123">
        <v>463</v>
      </c>
      <c r="C465" s="64" t="s">
        <v>616</v>
      </c>
      <c r="D465" s="64" t="s">
        <v>581</v>
      </c>
      <c r="E465" s="127">
        <f>G465*I465</f>
        <v>98054.821</v>
      </c>
      <c r="F465" s="128"/>
      <c r="G465" s="73">
        <v>15233</v>
      </c>
      <c r="I465" s="74">
        <v>6.437</v>
      </c>
    </row>
    <row r="466" s="74" customFormat="1" ht="22" customHeight="1" spans="1:9">
      <c r="A466" s="63">
        <v>44673</v>
      </c>
      <c r="B466" s="123">
        <v>464</v>
      </c>
      <c r="C466" s="64" t="s">
        <v>617</v>
      </c>
      <c r="D466" s="64" t="s">
        <v>581</v>
      </c>
      <c r="E466" s="127">
        <f>G466*I466</f>
        <v>115801.63</v>
      </c>
      <c r="F466" s="128"/>
      <c r="G466" s="73">
        <v>17990</v>
      </c>
      <c r="I466" s="74">
        <v>6.437</v>
      </c>
    </row>
    <row r="467" s="74" customFormat="1" ht="22" customHeight="1" spans="1:7">
      <c r="A467" s="63">
        <v>44673</v>
      </c>
      <c r="B467" s="123">
        <v>465</v>
      </c>
      <c r="C467" s="64" t="s">
        <v>618</v>
      </c>
      <c r="D467" s="64" t="s">
        <v>619</v>
      </c>
      <c r="E467" s="127">
        <v>30000</v>
      </c>
      <c r="F467" s="128"/>
      <c r="G467" s="73"/>
    </row>
    <row r="468" s="74" customFormat="1" ht="22" customHeight="1" spans="1:7">
      <c r="A468" s="63">
        <v>44673</v>
      </c>
      <c r="B468" s="123">
        <v>466</v>
      </c>
      <c r="C468" s="64" t="s">
        <v>620</v>
      </c>
      <c r="D468" s="64" t="s">
        <v>621</v>
      </c>
      <c r="E468" s="127">
        <v>26000</v>
      </c>
      <c r="F468" s="128"/>
      <c r="G468" s="73"/>
    </row>
    <row r="469" s="74" customFormat="1" ht="22" customHeight="1" spans="1:7">
      <c r="A469" s="63">
        <v>44672</v>
      </c>
      <c r="B469" s="123">
        <v>467</v>
      </c>
      <c r="C469" s="64" t="s">
        <v>622</v>
      </c>
      <c r="D469" s="64" t="s">
        <v>623</v>
      </c>
      <c r="E469" s="127">
        <v>2100</v>
      </c>
      <c r="F469" s="128"/>
      <c r="G469" s="73"/>
    </row>
    <row r="470" s="74" customFormat="1" ht="22" customHeight="1" spans="1:7">
      <c r="A470" s="63">
        <v>44675</v>
      </c>
      <c r="B470" s="123">
        <v>468</v>
      </c>
      <c r="C470" s="64" t="s">
        <v>624</v>
      </c>
      <c r="D470" s="64" t="s">
        <v>443</v>
      </c>
      <c r="E470" s="127"/>
      <c r="F470" s="128">
        <v>2100</v>
      </c>
      <c r="G470" s="73"/>
    </row>
    <row r="471" s="74" customFormat="1" ht="22" customHeight="1" spans="1:13">
      <c r="A471" s="63">
        <v>44676</v>
      </c>
      <c r="B471" s="123">
        <v>469</v>
      </c>
      <c r="C471" s="149" t="s">
        <v>625</v>
      </c>
      <c r="D471" s="64" t="s">
        <v>539</v>
      </c>
      <c r="E471" s="144"/>
      <c r="F471" s="128">
        <f t="shared" ref="F471:F473" si="9">G471*I471</f>
        <v>20134.1</v>
      </c>
      <c r="G471" s="148">
        <f t="shared" ref="G471:G476" si="10">11740/3</f>
        <v>3913.33333333333</v>
      </c>
      <c r="H471" s="74" t="s">
        <v>626</v>
      </c>
      <c r="I471" s="74">
        <v>5.145</v>
      </c>
      <c r="L471" s="74">
        <v>1180</v>
      </c>
      <c r="M471" s="74">
        <v>2170</v>
      </c>
    </row>
    <row r="472" s="74" customFormat="1" ht="22" customHeight="1" spans="1:13">
      <c r="A472" s="63">
        <v>44676</v>
      </c>
      <c r="B472" s="123">
        <v>470</v>
      </c>
      <c r="C472" s="149" t="s">
        <v>627</v>
      </c>
      <c r="D472" s="64" t="s">
        <v>539</v>
      </c>
      <c r="E472" s="144"/>
      <c r="F472" s="128">
        <f t="shared" si="9"/>
        <v>20134.1</v>
      </c>
      <c r="G472" s="148">
        <f t="shared" si="10"/>
        <v>3913.33333333333</v>
      </c>
      <c r="H472" s="74" t="s">
        <v>626</v>
      </c>
      <c r="I472" s="74">
        <v>5.145</v>
      </c>
      <c r="L472" s="74">
        <v>1180</v>
      </c>
      <c r="M472" s="74">
        <v>2171</v>
      </c>
    </row>
    <row r="473" s="74" customFormat="1" ht="22" customHeight="1" spans="1:13">
      <c r="A473" s="63">
        <v>44676</v>
      </c>
      <c r="B473" s="123">
        <v>471</v>
      </c>
      <c r="C473" s="149" t="s">
        <v>628</v>
      </c>
      <c r="D473" s="64" t="s">
        <v>539</v>
      </c>
      <c r="E473" s="144"/>
      <c r="F473" s="128">
        <f t="shared" si="9"/>
        <v>20134.1</v>
      </c>
      <c r="G473" s="148">
        <f t="shared" si="10"/>
        <v>3913.33333333333</v>
      </c>
      <c r="H473" s="74" t="s">
        <v>626</v>
      </c>
      <c r="I473" s="74">
        <v>5.145</v>
      </c>
      <c r="L473" s="74">
        <v>1180</v>
      </c>
      <c r="M473" s="74">
        <v>2172</v>
      </c>
    </row>
    <row r="474" s="74" customFormat="1" ht="22" customHeight="1" spans="1:9">
      <c r="A474" s="63">
        <v>44676</v>
      </c>
      <c r="B474" s="123">
        <v>472</v>
      </c>
      <c r="C474" s="149" t="s">
        <v>629</v>
      </c>
      <c r="D474" s="64" t="s">
        <v>544</v>
      </c>
      <c r="E474" s="127">
        <f t="shared" ref="E474:E476" si="11">G474*I474</f>
        <v>20134.1</v>
      </c>
      <c r="F474" s="128"/>
      <c r="G474" s="148">
        <f t="shared" si="10"/>
        <v>3913.33333333333</v>
      </c>
      <c r="H474" s="74" t="s">
        <v>626</v>
      </c>
      <c r="I474" s="74">
        <v>5.145</v>
      </c>
    </row>
    <row r="475" s="74" customFormat="1" ht="22" customHeight="1" spans="1:9">
      <c r="A475" s="63">
        <v>44676</v>
      </c>
      <c r="B475" s="123">
        <v>473</v>
      </c>
      <c r="C475" s="149" t="s">
        <v>630</v>
      </c>
      <c r="D475" s="64" t="s">
        <v>544</v>
      </c>
      <c r="E475" s="127">
        <f t="shared" si="11"/>
        <v>20134.1</v>
      </c>
      <c r="F475" s="128"/>
      <c r="G475" s="148">
        <f t="shared" si="10"/>
        <v>3913.33333333333</v>
      </c>
      <c r="H475" s="74" t="s">
        <v>626</v>
      </c>
      <c r="I475" s="74">
        <v>5.145</v>
      </c>
    </row>
    <row r="476" s="74" customFormat="1" ht="22" customHeight="1" spans="1:9">
      <c r="A476" s="63">
        <v>44676</v>
      </c>
      <c r="B476" s="123">
        <v>474</v>
      </c>
      <c r="C476" s="149" t="s">
        <v>631</v>
      </c>
      <c r="D476" s="64" t="s">
        <v>544</v>
      </c>
      <c r="E476" s="127">
        <f t="shared" si="11"/>
        <v>20134.1</v>
      </c>
      <c r="F476" s="128"/>
      <c r="G476" s="148">
        <f t="shared" si="10"/>
        <v>3913.33333333333</v>
      </c>
      <c r="H476" s="74" t="s">
        <v>626</v>
      </c>
      <c r="I476" s="74">
        <v>5.145</v>
      </c>
    </row>
    <row r="477" s="74" customFormat="1" ht="22" customHeight="1" spans="1:7">
      <c r="A477" s="63">
        <v>44676</v>
      </c>
      <c r="B477" s="123">
        <v>475</v>
      </c>
      <c r="C477" s="149" t="s">
        <v>632</v>
      </c>
      <c r="D477" s="64" t="s">
        <v>204</v>
      </c>
      <c r="E477" s="127">
        <v>631.36</v>
      </c>
      <c r="F477" s="128"/>
      <c r="G477" s="73"/>
    </row>
    <row r="478" s="74" customFormat="1" ht="22" customHeight="1" spans="1:13">
      <c r="A478" s="63">
        <v>44677</v>
      </c>
      <c r="B478" s="123">
        <v>476</v>
      </c>
      <c r="C478" s="149" t="s">
        <v>633</v>
      </c>
      <c r="D478" s="64" t="s">
        <v>634</v>
      </c>
      <c r="E478" s="144">
        <v>0</v>
      </c>
      <c r="F478" s="128">
        <f>G478*I478</f>
        <v>136061.7573</v>
      </c>
      <c r="G478" s="73">
        <v>20836.41</v>
      </c>
      <c r="I478" s="74">
        <v>6.53</v>
      </c>
      <c r="J478" s="74">
        <v>20836.41</v>
      </c>
      <c r="K478" s="74">
        <v>20836.41</v>
      </c>
      <c r="L478" s="74">
        <v>1183</v>
      </c>
      <c r="M478" s="74">
        <v>2173</v>
      </c>
    </row>
    <row r="479" s="74" customFormat="1" ht="22" customHeight="1" spans="1:9">
      <c r="A479" s="63">
        <v>44677</v>
      </c>
      <c r="B479" s="123">
        <v>477</v>
      </c>
      <c r="C479" s="149" t="s">
        <v>635</v>
      </c>
      <c r="D479" s="64" t="s">
        <v>581</v>
      </c>
      <c r="E479" s="127">
        <f>G479*I479</f>
        <v>136061.7573</v>
      </c>
      <c r="F479" s="128"/>
      <c r="G479" s="73">
        <v>20836.41</v>
      </c>
      <c r="I479" s="74">
        <v>6.53</v>
      </c>
    </row>
    <row r="480" s="74" customFormat="1" ht="22" customHeight="1" spans="1:9">
      <c r="A480" s="63">
        <v>44677</v>
      </c>
      <c r="B480" s="123">
        <v>478</v>
      </c>
      <c r="C480" s="149" t="s">
        <v>636</v>
      </c>
      <c r="D480" s="64" t="s">
        <v>637</v>
      </c>
      <c r="E480" s="127">
        <f>G480*I480</f>
        <v>63277.2</v>
      </c>
      <c r="F480" s="128"/>
      <c r="G480" s="73">
        <v>9720</v>
      </c>
      <c r="I480" s="74">
        <v>6.51</v>
      </c>
    </row>
    <row r="481" s="74" customFormat="1" ht="22" customHeight="1" spans="1:13">
      <c r="A481" s="63">
        <v>44677</v>
      </c>
      <c r="B481" s="123">
        <v>479</v>
      </c>
      <c r="C481" s="149" t="s">
        <v>638</v>
      </c>
      <c r="D481" s="64" t="s">
        <v>639</v>
      </c>
      <c r="E481" s="144"/>
      <c r="F481" s="128">
        <v>63000</v>
      </c>
      <c r="G481" s="73">
        <v>9720</v>
      </c>
      <c r="I481" s="74">
        <v>6.51</v>
      </c>
      <c r="L481" s="74">
        <v>1184</v>
      </c>
      <c r="M481" s="74">
        <v>2174</v>
      </c>
    </row>
    <row r="482" s="74" customFormat="1" ht="22" customHeight="1" spans="1:13">
      <c r="A482" s="63">
        <v>44678</v>
      </c>
      <c r="B482" s="123">
        <v>480</v>
      </c>
      <c r="C482" s="149" t="s">
        <v>595</v>
      </c>
      <c r="D482" s="64" t="s">
        <v>132</v>
      </c>
      <c r="E482" s="144"/>
      <c r="F482" s="128">
        <f>G482*I482</f>
        <v>97834.8587</v>
      </c>
      <c r="G482" s="73">
        <v>14951</v>
      </c>
      <c r="H482" s="74" t="s">
        <v>640</v>
      </c>
      <c r="I482" s="74">
        <v>6.5437</v>
      </c>
      <c r="J482" s="74">
        <v>15000</v>
      </c>
      <c r="K482" s="74">
        <v>15000</v>
      </c>
      <c r="L482" s="74">
        <v>1185</v>
      </c>
      <c r="M482" s="74">
        <v>2175</v>
      </c>
    </row>
    <row r="483" s="74" customFormat="1" ht="22" customHeight="1" spans="1:9">
      <c r="A483" s="63">
        <v>44678</v>
      </c>
      <c r="B483" s="123">
        <v>481</v>
      </c>
      <c r="C483" s="149" t="s">
        <v>599</v>
      </c>
      <c r="D483" s="64" t="s">
        <v>313</v>
      </c>
      <c r="E483" s="127">
        <f>G483*I483</f>
        <v>97834.8587</v>
      </c>
      <c r="F483" s="128"/>
      <c r="G483" s="73">
        <v>14951</v>
      </c>
      <c r="H483" s="74" t="s">
        <v>640</v>
      </c>
      <c r="I483" s="74">
        <v>6.5437</v>
      </c>
    </row>
    <row r="484" s="74" customFormat="1" ht="22" customHeight="1" spans="1:13">
      <c r="A484" s="63">
        <v>44680</v>
      </c>
      <c r="B484" s="123">
        <v>482</v>
      </c>
      <c r="C484" s="149" t="s">
        <v>641</v>
      </c>
      <c r="D484" s="64" t="s">
        <v>608</v>
      </c>
      <c r="E484" s="144"/>
      <c r="F484" s="128">
        <f t="shared" ref="F484:F486" si="12">G484*I484</f>
        <v>139306.1456</v>
      </c>
      <c r="G484" s="73">
        <v>21166</v>
      </c>
      <c r="I484" s="74">
        <v>6.5816</v>
      </c>
      <c r="L484" s="74">
        <v>1186</v>
      </c>
      <c r="M484" s="74">
        <v>2176</v>
      </c>
    </row>
    <row r="485" s="74" customFormat="1" ht="22" customHeight="1" spans="1:13">
      <c r="A485" s="63">
        <v>44680</v>
      </c>
      <c r="B485" s="123">
        <v>483</v>
      </c>
      <c r="C485" s="149" t="s">
        <v>642</v>
      </c>
      <c r="D485" s="64" t="s">
        <v>643</v>
      </c>
      <c r="E485" s="144"/>
      <c r="F485" s="128">
        <f t="shared" si="12"/>
        <v>164066.1248</v>
      </c>
      <c r="G485" s="73">
        <v>24928</v>
      </c>
      <c r="I485" s="74">
        <v>6.5816</v>
      </c>
      <c r="L485" s="74">
        <v>1187</v>
      </c>
      <c r="M485" s="74">
        <v>2177</v>
      </c>
    </row>
    <row r="486" s="74" customFormat="1" ht="22" customHeight="1" spans="1:13">
      <c r="A486" s="63">
        <v>44680</v>
      </c>
      <c r="B486" s="123">
        <v>484</v>
      </c>
      <c r="C486" s="149" t="s">
        <v>644</v>
      </c>
      <c r="D486" s="64" t="s">
        <v>519</v>
      </c>
      <c r="E486" s="144"/>
      <c r="F486" s="128">
        <f t="shared" si="12"/>
        <v>111716.0784</v>
      </c>
      <c r="G486" s="73">
        <v>16974</v>
      </c>
      <c r="H486" s="74" t="s">
        <v>645</v>
      </c>
      <c r="I486" s="74">
        <v>6.5816</v>
      </c>
      <c r="L486" s="74">
        <v>1188</v>
      </c>
      <c r="M486" s="74">
        <v>2178</v>
      </c>
    </row>
    <row r="487" s="74" customFormat="1" ht="22" customHeight="1" spans="1:9">
      <c r="A487" s="63">
        <v>44680</v>
      </c>
      <c r="B487" s="123">
        <v>485</v>
      </c>
      <c r="C487" s="149" t="s">
        <v>646</v>
      </c>
      <c r="D487" s="64" t="s">
        <v>647</v>
      </c>
      <c r="E487" s="127">
        <f t="shared" ref="E487:E490" si="13">G487*I487</f>
        <v>139306.1456</v>
      </c>
      <c r="F487" s="128"/>
      <c r="G487" s="73">
        <v>21166</v>
      </c>
      <c r="H487" s="74" t="s">
        <v>648</v>
      </c>
      <c r="I487" s="74">
        <v>6.5816</v>
      </c>
    </row>
    <row r="488" s="74" customFormat="1" ht="22" customHeight="1" spans="1:9">
      <c r="A488" s="63">
        <v>44680</v>
      </c>
      <c r="B488" s="123">
        <v>486</v>
      </c>
      <c r="C488" s="149" t="s">
        <v>649</v>
      </c>
      <c r="D488" s="64" t="s">
        <v>647</v>
      </c>
      <c r="E488" s="127">
        <f t="shared" si="13"/>
        <v>55009.0128</v>
      </c>
      <c r="F488" s="128"/>
      <c r="G488" s="73">
        <v>8358</v>
      </c>
      <c r="H488" s="74" t="s">
        <v>650</v>
      </c>
      <c r="I488" s="74">
        <v>6.5816</v>
      </c>
    </row>
    <row r="489" s="74" customFormat="1" ht="22" customHeight="1" spans="1:9">
      <c r="A489" s="63">
        <v>44680</v>
      </c>
      <c r="B489" s="123">
        <v>487</v>
      </c>
      <c r="C489" s="149" t="s">
        <v>649</v>
      </c>
      <c r="D489" s="64" t="s">
        <v>581</v>
      </c>
      <c r="E489" s="127">
        <f t="shared" si="13"/>
        <v>109057.112</v>
      </c>
      <c r="F489" s="128"/>
      <c r="G489" s="73">
        <v>16570</v>
      </c>
      <c r="H489" s="74" t="s">
        <v>650</v>
      </c>
      <c r="I489" s="74">
        <v>6.5816</v>
      </c>
    </row>
    <row r="490" s="74" customFormat="1" ht="22" customHeight="1" spans="1:9">
      <c r="A490" s="63">
        <v>44680</v>
      </c>
      <c r="B490" s="123">
        <v>488</v>
      </c>
      <c r="C490" s="149" t="s">
        <v>651</v>
      </c>
      <c r="D490" s="64" t="s">
        <v>581</v>
      </c>
      <c r="E490" s="127">
        <f t="shared" si="13"/>
        <v>111716.0784</v>
      </c>
      <c r="F490" s="128"/>
      <c r="G490" s="73">
        <v>16974</v>
      </c>
      <c r="I490" s="74">
        <v>6.5816</v>
      </c>
    </row>
    <row r="491" s="74" customFormat="1" ht="22" customHeight="1" spans="1:7">
      <c r="A491" s="63">
        <v>44680</v>
      </c>
      <c r="B491" s="123">
        <v>489</v>
      </c>
      <c r="C491" s="64" t="s">
        <v>593</v>
      </c>
      <c r="D491" s="64" t="s">
        <v>594</v>
      </c>
      <c r="E491" s="127">
        <v>113400</v>
      </c>
      <c r="F491" s="128"/>
      <c r="G491" s="73"/>
    </row>
    <row r="492" s="74" customFormat="1" ht="22" customHeight="1" spans="1:7">
      <c r="A492" s="63">
        <v>44680</v>
      </c>
      <c r="B492" s="123">
        <v>490</v>
      </c>
      <c r="C492" s="64" t="s">
        <v>652</v>
      </c>
      <c r="D492" s="64" t="s">
        <v>388</v>
      </c>
      <c r="E492" s="127">
        <v>4200</v>
      </c>
      <c r="F492" s="128"/>
      <c r="G492" s="73"/>
    </row>
    <row r="493" s="74" customFormat="1" ht="22" customHeight="1" spans="1:13">
      <c r="A493" s="63">
        <v>44680</v>
      </c>
      <c r="B493" s="123">
        <v>491</v>
      </c>
      <c r="C493" s="149" t="s">
        <v>653</v>
      </c>
      <c r="D493" s="64" t="s">
        <v>654</v>
      </c>
      <c r="E493" s="144"/>
      <c r="F493" s="128">
        <f t="shared" ref="F493:F497" si="14">G493*I493</f>
        <v>65542.32</v>
      </c>
      <c r="G493" s="73">
        <v>9976</v>
      </c>
      <c r="I493" s="74">
        <v>6.57</v>
      </c>
      <c r="J493" s="74">
        <v>10000</v>
      </c>
      <c r="K493" s="74">
        <v>10000</v>
      </c>
      <c r="L493" s="74">
        <v>1189</v>
      </c>
      <c r="M493" s="74">
        <v>2179</v>
      </c>
    </row>
    <row r="494" s="74" customFormat="1" ht="22" customHeight="1" spans="1:7">
      <c r="A494" s="63">
        <v>44680</v>
      </c>
      <c r="B494" s="123">
        <v>492</v>
      </c>
      <c r="C494" s="149" t="s">
        <v>655</v>
      </c>
      <c r="D494" s="64" t="s">
        <v>656</v>
      </c>
      <c r="E494" s="127">
        <v>20000</v>
      </c>
      <c r="F494" s="128"/>
      <c r="G494" s="73"/>
    </row>
    <row r="495" s="74" customFormat="1" ht="22" customHeight="1" spans="1:13">
      <c r="A495" s="63">
        <v>44684</v>
      </c>
      <c r="B495" s="123">
        <v>493</v>
      </c>
      <c r="C495" s="149" t="s">
        <v>467</v>
      </c>
      <c r="D495" s="64" t="s">
        <v>56</v>
      </c>
      <c r="E495" s="144"/>
      <c r="F495" s="128">
        <f t="shared" si="14"/>
        <v>180981.11115</v>
      </c>
      <c r="G495" s="73">
        <v>27442.17</v>
      </c>
      <c r="I495" s="74">
        <v>6.595</v>
      </c>
      <c r="L495" s="74">
        <v>1190</v>
      </c>
      <c r="M495" s="74">
        <v>2180</v>
      </c>
    </row>
    <row r="496" s="74" customFormat="1" ht="22" customHeight="1" spans="1:9">
      <c r="A496" s="63">
        <v>44686</v>
      </c>
      <c r="B496" s="123">
        <v>494</v>
      </c>
      <c r="C496" s="149" t="s">
        <v>657</v>
      </c>
      <c r="D496" s="64" t="s">
        <v>658</v>
      </c>
      <c r="E496" s="127">
        <f>G496*I496</f>
        <v>180981.11115</v>
      </c>
      <c r="F496" s="128"/>
      <c r="G496" s="73">
        <v>27442.17</v>
      </c>
      <c r="H496" s="74" t="s">
        <v>237</v>
      </c>
      <c r="I496" s="74">
        <v>6.595</v>
      </c>
    </row>
    <row r="497" s="74" customFormat="1" ht="22" customHeight="1" spans="1:13">
      <c r="A497" s="63">
        <v>44686</v>
      </c>
      <c r="B497" s="123">
        <v>495</v>
      </c>
      <c r="C497" s="149" t="s">
        <v>659</v>
      </c>
      <c r="D497" s="64" t="s">
        <v>435</v>
      </c>
      <c r="E497" s="144"/>
      <c r="F497" s="128">
        <f t="shared" si="14"/>
        <v>38620.32</v>
      </c>
      <c r="G497" s="73">
        <v>5856</v>
      </c>
      <c r="I497" s="74">
        <v>6.595</v>
      </c>
      <c r="L497" s="74">
        <v>1191</v>
      </c>
      <c r="M497" s="74">
        <v>2181</v>
      </c>
    </row>
    <row r="498" s="74" customFormat="1" ht="22" customHeight="1" spans="1:9">
      <c r="A498" s="63">
        <v>44686</v>
      </c>
      <c r="B498" s="123">
        <v>496</v>
      </c>
      <c r="C498" s="149" t="s">
        <v>660</v>
      </c>
      <c r="D498" s="64" t="s">
        <v>31</v>
      </c>
      <c r="E498" s="127">
        <f>G498*I498</f>
        <v>38620.32</v>
      </c>
      <c r="F498" s="128"/>
      <c r="G498" s="73">
        <v>5856</v>
      </c>
      <c r="I498" s="74">
        <v>6.595</v>
      </c>
    </row>
    <row r="499" s="74" customFormat="1" ht="22" customHeight="1" spans="1:13">
      <c r="A499" s="63">
        <v>44686</v>
      </c>
      <c r="B499" s="123">
        <v>497</v>
      </c>
      <c r="C499" s="149" t="s">
        <v>661</v>
      </c>
      <c r="D499" s="64" t="s">
        <v>56</v>
      </c>
      <c r="E499" s="144"/>
      <c r="F499" s="128">
        <f>G499*I499</f>
        <v>93742.72</v>
      </c>
      <c r="G499" s="73">
        <v>14200</v>
      </c>
      <c r="I499" s="74">
        <v>6.6016</v>
      </c>
      <c r="L499" s="74">
        <v>1192</v>
      </c>
      <c r="M499" s="74">
        <v>2182</v>
      </c>
    </row>
    <row r="500" s="74" customFormat="1" ht="22" customHeight="1" spans="1:9">
      <c r="A500" s="63">
        <v>44686</v>
      </c>
      <c r="B500" s="123">
        <v>498</v>
      </c>
      <c r="C500" s="149" t="s">
        <v>662</v>
      </c>
      <c r="D500" s="64" t="s">
        <v>313</v>
      </c>
      <c r="E500" s="127">
        <f>G500*I500</f>
        <v>93742.72</v>
      </c>
      <c r="F500" s="128"/>
      <c r="G500" s="73">
        <v>14200</v>
      </c>
      <c r="H500" s="74" t="s">
        <v>663</v>
      </c>
      <c r="I500" s="74">
        <v>6.6016</v>
      </c>
    </row>
    <row r="501" s="74" customFormat="1" ht="22" customHeight="1" spans="1:9">
      <c r="A501" s="63">
        <v>44687</v>
      </c>
      <c r="B501" s="123">
        <v>499</v>
      </c>
      <c r="C501" s="149" t="s">
        <v>664</v>
      </c>
      <c r="D501" s="64" t="s">
        <v>665</v>
      </c>
      <c r="E501" s="127">
        <f>G501*I501</f>
        <v>59940</v>
      </c>
      <c r="F501" s="128"/>
      <c r="G501" s="73">
        <v>9000</v>
      </c>
      <c r="I501" s="74">
        <v>6.66</v>
      </c>
    </row>
    <row r="502" s="74" customFormat="1" ht="22" customHeight="1" spans="1:9">
      <c r="A502" s="63">
        <v>44687</v>
      </c>
      <c r="B502" s="123">
        <v>500</v>
      </c>
      <c r="C502" s="149" t="s">
        <v>666</v>
      </c>
      <c r="D502" s="64" t="s">
        <v>667</v>
      </c>
      <c r="E502" s="144"/>
      <c r="F502" s="128">
        <f>G502*I502</f>
        <v>59940</v>
      </c>
      <c r="G502" s="73">
        <v>9000</v>
      </c>
      <c r="I502" s="74">
        <v>6.66</v>
      </c>
    </row>
    <row r="503" s="74" customFormat="1" ht="22" customHeight="1" spans="1:13">
      <c r="A503" s="63">
        <v>44690</v>
      </c>
      <c r="B503" s="123">
        <v>501</v>
      </c>
      <c r="C503" s="149" t="s">
        <v>668</v>
      </c>
      <c r="D503" s="64" t="s">
        <v>519</v>
      </c>
      <c r="E503" s="144"/>
      <c r="F503" s="128">
        <f>G503*I503</f>
        <v>132816.57</v>
      </c>
      <c r="G503" s="73">
        <v>19853</v>
      </c>
      <c r="I503" s="74">
        <v>6.69</v>
      </c>
      <c r="J503" s="74">
        <v>19879</v>
      </c>
      <c r="K503" s="74">
        <v>19879</v>
      </c>
      <c r="L503" s="74">
        <v>1193</v>
      </c>
      <c r="M503" s="74">
        <v>2183</v>
      </c>
    </row>
    <row r="504" s="74" customFormat="1" ht="22" customHeight="1" spans="1:9">
      <c r="A504" s="63">
        <v>44690</v>
      </c>
      <c r="B504" s="123">
        <v>502</v>
      </c>
      <c r="C504" s="149" t="s">
        <v>669</v>
      </c>
      <c r="D504" s="64" t="s">
        <v>581</v>
      </c>
      <c r="E504" s="127">
        <f>G504*I504</f>
        <v>132816.57</v>
      </c>
      <c r="F504" s="128"/>
      <c r="G504" s="73">
        <v>19853</v>
      </c>
      <c r="I504" s="74">
        <v>6.69</v>
      </c>
    </row>
    <row r="505" s="74" customFormat="1" ht="22" customHeight="1" spans="1:8">
      <c r="A505" s="63">
        <v>44691</v>
      </c>
      <c r="B505" s="123">
        <v>503</v>
      </c>
      <c r="C505" s="149" t="s">
        <v>655</v>
      </c>
      <c r="D505" s="64" t="s">
        <v>656</v>
      </c>
      <c r="E505" s="127">
        <f>86906.38-20000</f>
        <v>66906.38</v>
      </c>
      <c r="F505" s="128"/>
      <c r="G505" s="73"/>
      <c r="H505" s="74" t="s">
        <v>670</v>
      </c>
    </row>
    <row r="506" s="74" customFormat="1" ht="22" customHeight="1" spans="1:13">
      <c r="A506" s="63">
        <v>44691</v>
      </c>
      <c r="B506" s="123">
        <v>504</v>
      </c>
      <c r="C506" s="149" t="s">
        <v>671</v>
      </c>
      <c r="D506" s="64" t="s">
        <v>672</v>
      </c>
      <c r="E506" s="144"/>
      <c r="F506" s="128">
        <f>G506*I506</f>
        <v>63591.0912</v>
      </c>
      <c r="G506" s="73">
        <v>9462.96</v>
      </c>
      <c r="I506" s="74">
        <v>6.72</v>
      </c>
      <c r="L506" s="74">
        <v>1194</v>
      </c>
      <c r="M506" s="74">
        <v>2184</v>
      </c>
    </row>
    <row r="507" s="74" customFormat="1" ht="22" customHeight="1" spans="1:13">
      <c r="A507" s="63">
        <v>44692</v>
      </c>
      <c r="B507" s="123">
        <v>505</v>
      </c>
      <c r="C507" s="149" t="s">
        <v>673</v>
      </c>
      <c r="D507" s="64" t="s">
        <v>331</v>
      </c>
      <c r="E507" s="144"/>
      <c r="F507" s="128">
        <f>G507*I507</f>
        <v>167555.41</v>
      </c>
      <c r="G507" s="73">
        <v>24971</v>
      </c>
      <c r="I507" s="74">
        <v>6.71</v>
      </c>
      <c r="J507" s="74">
        <v>25000</v>
      </c>
      <c r="K507" s="74">
        <v>25000</v>
      </c>
      <c r="L507" s="74">
        <v>1195</v>
      </c>
      <c r="M507" s="74">
        <v>2185</v>
      </c>
    </row>
    <row r="508" s="74" customFormat="1" ht="22" customHeight="1" spans="1:9">
      <c r="A508" s="63">
        <v>44692</v>
      </c>
      <c r="B508" s="123">
        <v>506</v>
      </c>
      <c r="C508" s="149" t="s">
        <v>674</v>
      </c>
      <c r="D508" s="64" t="s">
        <v>31</v>
      </c>
      <c r="E508" s="127">
        <f>G508*I508</f>
        <v>163770.97</v>
      </c>
      <c r="F508" s="128"/>
      <c r="G508" s="73">
        <v>24407</v>
      </c>
      <c r="I508" s="74">
        <v>6.71</v>
      </c>
    </row>
    <row r="509" s="74" customFormat="1" ht="22" customHeight="1" spans="1:13">
      <c r="A509" s="63">
        <v>44693</v>
      </c>
      <c r="B509" s="123">
        <v>507</v>
      </c>
      <c r="C509" s="149" t="s">
        <v>675</v>
      </c>
      <c r="D509" s="64" t="s">
        <v>676</v>
      </c>
      <c r="E509" s="144"/>
      <c r="F509" s="128">
        <f>G509*I509</f>
        <v>841472.09</v>
      </c>
      <c r="G509" s="73">
        <v>125033</v>
      </c>
      <c r="I509" s="74">
        <v>6.73</v>
      </c>
      <c r="L509" s="74">
        <v>1196</v>
      </c>
      <c r="M509" s="74">
        <v>2186</v>
      </c>
    </row>
    <row r="510" s="74" customFormat="1" ht="22" customHeight="1" spans="1:9">
      <c r="A510" s="63">
        <v>44693</v>
      </c>
      <c r="B510" s="123">
        <v>508</v>
      </c>
      <c r="C510" s="149" t="s">
        <v>677</v>
      </c>
      <c r="D510" s="64" t="s">
        <v>658</v>
      </c>
      <c r="E510" s="127">
        <f t="shared" ref="E510:E516" si="15">G510*I510</f>
        <v>63591.0912</v>
      </c>
      <c r="F510" s="128"/>
      <c r="G510" s="73">
        <v>9462.96</v>
      </c>
      <c r="I510" s="74">
        <v>6.72</v>
      </c>
    </row>
    <row r="511" s="74" customFormat="1" ht="22" customHeight="1" spans="1:9">
      <c r="A511" s="63">
        <v>44693</v>
      </c>
      <c r="B511" s="123">
        <v>509</v>
      </c>
      <c r="C511" s="149" t="s">
        <v>678</v>
      </c>
      <c r="D511" s="64" t="s">
        <v>658</v>
      </c>
      <c r="E511" s="127">
        <f t="shared" si="15"/>
        <v>841472.09</v>
      </c>
      <c r="F511" s="128"/>
      <c r="G511" s="73">
        <v>125033</v>
      </c>
      <c r="H511" s="74" t="s">
        <v>679</v>
      </c>
      <c r="I511" s="74">
        <v>6.73</v>
      </c>
    </row>
    <row r="512" s="74" customFormat="1" ht="22" customHeight="1" spans="1:13">
      <c r="A512" s="63">
        <v>44693</v>
      </c>
      <c r="B512" s="123">
        <v>510</v>
      </c>
      <c r="C512" s="149" t="s">
        <v>680</v>
      </c>
      <c r="D512" s="64" t="s">
        <v>681</v>
      </c>
      <c r="E512" s="144"/>
      <c r="F512" s="128">
        <f>G512*I512</f>
        <v>168054.83</v>
      </c>
      <c r="G512" s="73">
        <v>24971</v>
      </c>
      <c r="I512" s="74">
        <v>6.73</v>
      </c>
      <c r="J512" s="74">
        <v>25000</v>
      </c>
      <c r="K512" s="74">
        <v>25000</v>
      </c>
      <c r="L512" s="74">
        <v>1197</v>
      </c>
      <c r="M512" s="74">
        <v>2187</v>
      </c>
    </row>
    <row r="513" s="74" customFormat="1" ht="22" customHeight="1" spans="1:9">
      <c r="A513" s="63">
        <v>44692</v>
      </c>
      <c r="B513" s="123">
        <v>511</v>
      </c>
      <c r="C513" s="149" t="s">
        <v>674</v>
      </c>
      <c r="D513" s="64" t="s">
        <v>31</v>
      </c>
      <c r="E513" s="127">
        <f t="shared" si="15"/>
        <v>3784.44</v>
      </c>
      <c r="F513" s="128"/>
      <c r="G513" s="73">
        <f>24971-24407</f>
        <v>564</v>
      </c>
      <c r="I513" s="74">
        <v>6.71</v>
      </c>
    </row>
    <row r="514" s="74" customFormat="1" ht="22" customHeight="1" spans="1:9">
      <c r="A514" s="63">
        <v>44693</v>
      </c>
      <c r="B514" s="123">
        <v>512</v>
      </c>
      <c r="C514" s="149" t="s">
        <v>682</v>
      </c>
      <c r="D514" s="64" t="s">
        <v>31</v>
      </c>
      <c r="E514" s="127">
        <f t="shared" si="15"/>
        <v>156977.25</v>
      </c>
      <c r="F514" s="128"/>
      <c r="G514" s="73">
        <f>24971-1646</f>
        <v>23325</v>
      </c>
      <c r="I514" s="74">
        <v>6.73</v>
      </c>
    </row>
    <row r="515" s="74" customFormat="1" ht="22" customHeight="1" spans="1:9">
      <c r="A515" s="63">
        <v>44693</v>
      </c>
      <c r="B515" s="123">
        <v>513</v>
      </c>
      <c r="C515" s="64" t="s">
        <v>683</v>
      </c>
      <c r="D515" s="64" t="s">
        <v>684</v>
      </c>
      <c r="E515" s="127">
        <f t="shared" si="15"/>
        <v>10945.9</v>
      </c>
      <c r="F515" s="128"/>
      <c r="G515" s="73">
        <v>1646</v>
      </c>
      <c r="H515" s="74" t="s">
        <v>679</v>
      </c>
      <c r="I515" s="74">
        <v>6.65</v>
      </c>
    </row>
    <row r="516" s="74" customFormat="1" ht="22" customHeight="1" spans="1:9">
      <c r="A516" s="63">
        <v>44693</v>
      </c>
      <c r="B516" s="123">
        <v>514</v>
      </c>
      <c r="C516" s="64" t="s">
        <v>685</v>
      </c>
      <c r="D516" s="64" t="s">
        <v>64</v>
      </c>
      <c r="E516" s="127">
        <f t="shared" si="15"/>
        <v>5724.994</v>
      </c>
      <c r="F516" s="128"/>
      <c r="G516" s="73">
        <v>902</v>
      </c>
      <c r="H516" s="74" t="s">
        <v>686</v>
      </c>
      <c r="I516" s="74">
        <v>6.347</v>
      </c>
    </row>
    <row r="517" s="74" customFormat="1" ht="22" customHeight="1" spans="1:13">
      <c r="A517" s="63">
        <v>44693</v>
      </c>
      <c r="B517" s="123">
        <v>515</v>
      </c>
      <c r="C517" s="149" t="s">
        <v>687</v>
      </c>
      <c r="D517" s="64" t="s">
        <v>688</v>
      </c>
      <c r="E517" s="144">
        <v>0</v>
      </c>
      <c r="F517" s="128">
        <v>22279</v>
      </c>
      <c r="G517" s="73"/>
      <c r="J517" s="74">
        <v>22359</v>
      </c>
      <c r="K517" s="74">
        <v>22359</v>
      </c>
      <c r="L517" s="74">
        <v>1198</v>
      </c>
      <c r="M517" s="74">
        <v>2188</v>
      </c>
    </row>
    <row r="518" s="74" customFormat="1" ht="22" customHeight="1" spans="1:7">
      <c r="A518" s="63">
        <v>44693</v>
      </c>
      <c r="B518" s="123">
        <v>516</v>
      </c>
      <c r="C518" s="149" t="s">
        <v>689</v>
      </c>
      <c r="D518" s="64" t="s">
        <v>690</v>
      </c>
      <c r="E518" s="127">
        <v>22279</v>
      </c>
      <c r="F518" s="128"/>
      <c r="G518" s="73"/>
    </row>
    <row r="519" s="74" customFormat="1" ht="22" customHeight="1" spans="1:13">
      <c r="A519" s="63">
        <v>44697</v>
      </c>
      <c r="B519" s="123">
        <v>517</v>
      </c>
      <c r="C519" s="64" t="s">
        <v>691</v>
      </c>
      <c r="D519" s="64" t="s">
        <v>692</v>
      </c>
      <c r="E519" s="144"/>
      <c r="F519" s="128">
        <f>G519*I519</f>
        <v>352283.34</v>
      </c>
      <c r="G519" s="73">
        <v>51950</v>
      </c>
      <c r="I519" s="74">
        <v>6.7812</v>
      </c>
      <c r="J519" s="74">
        <v>51982.5</v>
      </c>
      <c r="K519" s="74">
        <v>51982.5</v>
      </c>
      <c r="L519" s="74">
        <v>1199</v>
      </c>
      <c r="M519" s="74">
        <v>2189</v>
      </c>
    </row>
    <row r="520" s="74" customFormat="1" ht="22" customHeight="1" spans="1:9">
      <c r="A520" s="63">
        <v>44697</v>
      </c>
      <c r="B520" s="123">
        <v>518</v>
      </c>
      <c r="C520" s="64" t="s">
        <v>693</v>
      </c>
      <c r="D520" s="64" t="s">
        <v>31</v>
      </c>
      <c r="E520" s="127">
        <f>G520*I520</f>
        <v>326291.0004</v>
      </c>
      <c r="F520" s="128"/>
      <c r="G520" s="73">
        <v>48117</v>
      </c>
      <c r="I520" s="74">
        <v>6.7812</v>
      </c>
    </row>
    <row r="521" s="74" customFormat="1" ht="22" customHeight="1" spans="1:13">
      <c r="A521" s="63">
        <v>44698</v>
      </c>
      <c r="B521" s="123">
        <v>519</v>
      </c>
      <c r="C521" s="149" t="s">
        <v>694</v>
      </c>
      <c r="D521" s="64" t="s">
        <v>519</v>
      </c>
      <c r="E521" s="144"/>
      <c r="F521" s="128">
        <f>G521*I521</f>
        <v>132371.512</v>
      </c>
      <c r="G521" s="73">
        <f>19557-13</f>
        <v>19544</v>
      </c>
      <c r="H521" s="74" t="s">
        <v>695</v>
      </c>
      <c r="I521" s="74">
        <v>6.773</v>
      </c>
      <c r="J521" s="74">
        <v>19557.5</v>
      </c>
      <c r="K521" s="74">
        <v>39558</v>
      </c>
      <c r="L521" s="74">
        <v>1200</v>
      </c>
      <c r="M521" s="74">
        <v>2190</v>
      </c>
    </row>
    <row r="522" s="74" customFormat="1" ht="22" customHeight="1" spans="1:13">
      <c r="A522" s="63">
        <v>44698</v>
      </c>
      <c r="B522" s="123">
        <v>520</v>
      </c>
      <c r="C522" s="149" t="s">
        <v>696</v>
      </c>
      <c r="D522" s="64" t="s">
        <v>519</v>
      </c>
      <c r="E522" s="144"/>
      <c r="F522" s="128">
        <f>G522*I522</f>
        <v>135378.724</v>
      </c>
      <c r="G522" s="73">
        <f>20001-13</f>
        <v>19988</v>
      </c>
      <c r="H522" s="74" t="s">
        <v>695</v>
      </c>
      <c r="I522" s="74">
        <v>6.773</v>
      </c>
      <c r="J522" s="74">
        <v>20001</v>
      </c>
      <c r="K522" s="74">
        <v>39558</v>
      </c>
      <c r="L522" s="74">
        <v>1200</v>
      </c>
      <c r="M522" s="74">
        <v>2191</v>
      </c>
    </row>
    <row r="523" s="74" customFormat="1" ht="22" customHeight="1" spans="1:13">
      <c r="A523" s="63">
        <v>44698</v>
      </c>
      <c r="B523" s="123">
        <v>521</v>
      </c>
      <c r="C523" s="149" t="s">
        <v>697</v>
      </c>
      <c r="D523" s="64" t="s">
        <v>698</v>
      </c>
      <c r="E523" s="144"/>
      <c r="F523" s="128">
        <f>G523*I523</f>
        <v>169094.718</v>
      </c>
      <c r="G523" s="73">
        <v>24966</v>
      </c>
      <c r="I523" s="74">
        <v>6.773</v>
      </c>
      <c r="J523" s="74">
        <v>25000</v>
      </c>
      <c r="K523" s="74">
        <v>25000</v>
      </c>
      <c r="L523" s="74">
        <v>1202</v>
      </c>
      <c r="M523" s="74">
        <v>2192</v>
      </c>
    </row>
    <row r="524" s="74" customFormat="1" ht="22" customHeight="1" spans="1:13">
      <c r="A524" s="63">
        <v>44698</v>
      </c>
      <c r="B524" s="123">
        <v>522</v>
      </c>
      <c r="C524" s="149" t="s">
        <v>697</v>
      </c>
      <c r="D524" s="64" t="s">
        <v>698</v>
      </c>
      <c r="E524" s="144"/>
      <c r="F524" s="128">
        <f>G524*I524</f>
        <v>169094.718</v>
      </c>
      <c r="G524" s="73">
        <v>24966</v>
      </c>
      <c r="I524" s="74">
        <v>6.773</v>
      </c>
      <c r="J524" s="74">
        <v>25000</v>
      </c>
      <c r="K524" s="74">
        <v>25000</v>
      </c>
      <c r="L524" s="74">
        <v>1203</v>
      </c>
      <c r="M524" s="74">
        <v>2193</v>
      </c>
    </row>
    <row r="525" s="74" customFormat="1" ht="22" customHeight="1" spans="1:13">
      <c r="A525" s="63">
        <v>44698</v>
      </c>
      <c r="B525" s="123">
        <v>523</v>
      </c>
      <c r="C525" s="149" t="s">
        <v>697</v>
      </c>
      <c r="D525" s="64" t="s">
        <v>698</v>
      </c>
      <c r="E525" s="144"/>
      <c r="F525" s="128">
        <f>G525*I525</f>
        <v>169196.313</v>
      </c>
      <c r="G525" s="73">
        <v>24981</v>
      </c>
      <c r="I525" s="74">
        <v>6.773</v>
      </c>
      <c r="J525" s="74">
        <v>25000</v>
      </c>
      <c r="K525" s="74">
        <v>25000</v>
      </c>
      <c r="L525" s="74">
        <v>1204</v>
      </c>
      <c r="M525" s="74">
        <v>2194</v>
      </c>
    </row>
    <row r="526" s="74" customFormat="1" ht="22" customHeight="1" spans="1:9">
      <c r="A526" s="63">
        <v>44698</v>
      </c>
      <c r="B526" s="123">
        <v>524</v>
      </c>
      <c r="C526" s="149" t="s">
        <v>699</v>
      </c>
      <c r="D526" s="64" t="s">
        <v>581</v>
      </c>
      <c r="E526" s="127">
        <f>G526*I526</f>
        <v>132371.512</v>
      </c>
      <c r="F526" s="128"/>
      <c r="G526" s="73">
        <f>19557-13</f>
        <v>19544</v>
      </c>
      <c r="H526" s="74" t="s">
        <v>695</v>
      </c>
      <c r="I526" s="74">
        <v>6.773</v>
      </c>
    </row>
    <row r="527" s="74" customFormat="1" ht="22" customHeight="1" spans="1:9">
      <c r="A527" s="63">
        <v>44698</v>
      </c>
      <c r="B527" s="123">
        <v>525</v>
      </c>
      <c r="C527" s="149" t="s">
        <v>700</v>
      </c>
      <c r="D527" s="64" t="s">
        <v>581</v>
      </c>
      <c r="E527" s="127">
        <f>G527*I527</f>
        <v>135378.724</v>
      </c>
      <c r="F527" s="128"/>
      <c r="G527" s="73">
        <f>20001-13</f>
        <v>19988</v>
      </c>
      <c r="H527" s="74" t="s">
        <v>695</v>
      </c>
      <c r="I527" s="74">
        <v>6.773</v>
      </c>
    </row>
    <row r="528" s="74" customFormat="1" ht="22" customHeight="1" spans="1:9">
      <c r="A528" s="63">
        <v>44698</v>
      </c>
      <c r="B528" s="123">
        <v>526</v>
      </c>
      <c r="C528" s="149" t="s">
        <v>701</v>
      </c>
      <c r="D528" s="64" t="s">
        <v>581</v>
      </c>
      <c r="E528" s="127">
        <f>G528*I528</f>
        <v>507385.749</v>
      </c>
      <c r="F528" s="128"/>
      <c r="G528" s="73">
        <v>74913</v>
      </c>
      <c r="I528" s="74">
        <v>6.773</v>
      </c>
    </row>
    <row r="529" s="74" customFormat="1" ht="22" customHeight="1" spans="1:13">
      <c r="A529" s="63">
        <v>44698</v>
      </c>
      <c r="B529" s="123">
        <v>527</v>
      </c>
      <c r="C529" s="149" t="s">
        <v>702</v>
      </c>
      <c r="D529" s="64" t="s">
        <v>703</v>
      </c>
      <c r="E529" s="144"/>
      <c r="F529" s="128">
        <f>G529*I529</f>
        <v>251812.5</v>
      </c>
      <c r="G529" s="73">
        <v>37500</v>
      </c>
      <c r="H529" s="74" t="s">
        <v>704</v>
      </c>
      <c r="I529" s="74">
        <v>6.715</v>
      </c>
      <c r="L529" s="74">
        <v>1205</v>
      </c>
      <c r="M529" s="74">
        <v>2195</v>
      </c>
    </row>
    <row r="530" s="74" customFormat="1" ht="22" customHeight="1" spans="1:9">
      <c r="A530" s="63">
        <v>44698</v>
      </c>
      <c r="B530" s="123">
        <v>528</v>
      </c>
      <c r="C530" s="149" t="s">
        <v>705</v>
      </c>
      <c r="D530" s="64" t="s">
        <v>690</v>
      </c>
      <c r="E530" s="127">
        <v>251812</v>
      </c>
      <c r="F530" s="128"/>
      <c r="G530" s="73">
        <v>37500</v>
      </c>
      <c r="H530" s="74" t="s">
        <v>704</v>
      </c>
      <c r="I530" s="74">
        <v>6.715</v>
      </c>
    </row>
    <row r="531" s="74" customFormat="1" ht="22" customHeight="1" spans="1:13">
      <c r="A531" s="63">
        <v>44698</v>
      </c>
      <c r="B531" s="123">
        <v>529</v>
      </c>
      <c r="C531" s="149" t="s">
        <v>697</v>
      </c>
      <c r="D531" s="64" t="s">
        <v>698</v>
      </c>
      <c r="E531" s="144"/>
      <c r="F531" s="128">
        <f>G531*I531</f>
        <v>168296.997</v>
      </c>
      <c r="G531" s="73">
        <v>24981</v>
      </c>
      <c r="I531" s="74">
        <v>6.737</v>
      </c>
      <c r="L531" s="74">
        <v>1206</v>
      </c>
      <c r="M531" s="74">
        <v>2196</v>
      </c>
    </row>
    <row r="532" s="74" customFormat="1" ht="22" customHeight="1" spans="1:13">
      <c r="A532" s="63">
        <v>44699</v>
      </c>
      <c r="B532" s="123">
        <v>530</v>
      </c>
      <c r="C532" s="149" t="s">
        <v>673</v>
      </c>
      <c r="D532" s="64" t="s">
        <v>698</v>
      </c>
      <c r="E532" s="144"/>
      <c r="F532" s="128">
        <f>G532*I532</f>
        <v>128332.4393</v>
      </c>
      <c r="G532" s="73">
        <f>19058.4-9.5</f>
        <v>19048.9</v>
      </c>
      <c r="H532" s="74" t="s">
        <v>706</v>
      </c>
      <c r="I532" s="74">
        <v>6.737</v>
      </c>
      <c r="J532" s="74">
        <v>19058.4</v>
      </c>
      <c r="K532" s="74">
        <v>25000</v>
      </c>
      <c r="L532" s="74">
        <v>1207</v>
      </c>
      <c r="M532" s="74">
        <v>2197</v>
      </c>
    </row>
    <row r="533" s="74" customFormat="1" ht="22" customHeight="1" spans="1:13">
      <c r="A533" s="63">
        <v>44699</v>
      </c>
      <c r="B533" s="123">
        <v>531</v>
      </c>
      <c r="C533" s="149" t="s">
        <v>707</v>
      </c>
      <c r="D533" s="64" t="s">
        <v>698</v>
      </c>
      <c r="E533" s="144"/>
      <c r="F533" s="128">
        <f>G533*I533</f>
        <v>39964.5577</v>
      </c>
      <c r="G533" s="73">
        <f>5941.6-9.5</f>
        <v>5932.1</v>
      </c>
      <c r="H533" s="74" t="s">
        <v>706</v>
      </c>
      <c r="I533" s="74">
        <v>6.737</v>
      </c>
      <c r="J533" s="74">
        <v>5941.6</v>
      </c>
      <c r="K533" s="74">
        <v>25000</v>
      </c>
      <c r="L533" s="74">
        <v>1207</v>
      </c>
      <c r="M533" s="74">
        <v>2198</v>
      </c>
    </row>
    <row r="534" s="74" customFormat="1" ht="22" customHeight="1" spans="1:9">
      <c r="A534" s="63">
        <v>44699</v>
      </c>
      <c r="B534" s="123">
        <v>532</v>
      </c>
      <c r="C534" s="149" t="s">
        <v>708</v>
      </c>
      <c r="D534" s="64" t="s">
        <v>581</v>
      </c>
      <c r="E534" s="127">
        <f t="shared" ref="E534:E536" si="16">G534*I534</f>
        <v>168296.997</v>
      </c>
      <c r="F534" s="128"/>
      <c r="G534" s="73">
        <v>24981</v>
      </c>
      <c r="I534" s="74">
        <v>6.737</v>
      </c>
    </row>
    <row r="535" s="74" customFormat="1" ht="22" customHeight="1" spans="1:9">
      <c r="A535" s="63">
        <v>44699</v>
      </c>
      <c r="B535" s="123">
        <v>533</v>
      </c>
      <c r="C535" s="149" t="s">
        <v>709</v>
      </c>
      <c r="D535" s="64" t="s">
        <v>581</v>
      </c>
      <c r="E535" s="127">
        <f t="shared" si="16"/>
        <v>128332.4393</v>
      </c>
      <c r="F535" s="128"/>
      <c r="G535" s="73">
        <f>19058.4-9.5</f>
        <v>19048.9</v>
      </c>
      <c r="I535" s="74">
        <v>6.737</v>
      </c>
    </row>
    <row r="536" s="74" customFormat="1" ht="22" customHeight="1" spans="1:9">
      <c r="A536" s="63">
        <v>44699</v>
      </c>
      <c r="B536" s="123">
        <v>534</v>
      </c>
      <c r="C536" s="149" t="s">
        <v>710</v>
      </c>
      <c r="D536" s="64" t="s">
        <v>581</v>
      </c>
      <c r="E536" s="127">
        <f t="shared" si="16"/>
        <v>39964.5577</v>
      </c>
      <c r="F536" s="128"/>
      <c r="G536" s="73">
        <f>5941.6-9.5</f>
        <v>5932.1</v>
      </c>
      <c r="I536" s="74">
        <v>6.737</v>
      </c>
    </row>
    <row r="537" s="74" customFormat="1" ht="22" customHeight="1" spans="1:13">
      <c r="A537" s="63">
        <v>44699</v>
      </c>
      <c r="B537" s="123">
        <v>535</v>
      </c>
      <c r="C537" s="149" t="s">
        <v>711</v>
      </c>
      <c r="D537" s="64" t="s">
        <v>56</v>
      </c>
      <c r="E537" s="144"/>
      <c r="F537" s="128">
        <f t="shared" ref="F537:F543" si="17">G537*I537</f>
        <v>67370</v>
      </c>
      <c r="G537" s="73">
        <v>10000</v>
      </c>
      <c r="H537" s="74" t="s">
        <v>712</v>
      </c>
      <c r="I537" s="74">
        <v>6.737</v>
      </c>
      <c r="L537" s="74">
        <v>1209</v>
      </c>
      <c r="M537" s="74">
        <v>2199</v>
      </c>
    </row>
    <row r="538" s="74" customFormat="1" ht="22" customHeight="1" spans="1:13">
      <c r="A538" s="63">
        <v>44699</v>
      </c>
      <c r="B538" s="123">
        <v>536</v>
      </c>
      <c r="C538" s="149" t="s">
        <v>713</v>
      </c>
      <c r="D538" s="64" t="s">
        <v>56</v>
      </c>
      <c r="E538" s="144"/>
      <c r="F538" s="128">
        <f t="shared" si="17"/>
        <v>67370</v>
      </c>
      <c r="G538" s="73">
        <v>10000</v>
      </c>
      <c r="H538" s="74" t="s">
        <v>712</v>
      </c>
      <c r="I538" s="74">
        <v>6.737</v>
      </c>
      <c r="L538" s="74">
        <v>1209</v>
      </c>
      <c r="M538" s="74">
        <v>2200</v>
      </c>
    </row>
    <row r="539" s="74" customFormat="1" ht="22" customHeight="1" spans="1:9">
      <c r="A539" s="63">
        <v>44699</v>
      </c>
      <c r="B539" s="123">
        <v>537</v>
      </c>
      <c r="C539" s="149" t="s">
        <v>714</v>
      </c>
      <c r="D539" s="64" t="s">
        <v>715</v>
      </c>
      <c r="E539" s="127">
        <f t="shared" ref="E539:E541" si="18">G539*I539</f>
        <v>67370</v>
      </c>
      <c r="F539" s="128"/>
      <c r="G539" s="73">
        <v>10000</v>
      </c>
      <c r="I539" s="74">
        <v>6.737</v>
      </c>
    </row>
    <row r="540" s="74" customFormat="1" ht="22" customHeight="1" spans="1:9">
      <c r="A540" s="63">
        <v>44700</v>
      </c>
      <c r="B540" s="123">
        <v>538</v>
      </c>
      <c r="C540" s="149" t="s">
        <v>716</v>
      </c>
      <c r="D540" s="64" t="s">
        <v>715</v>
      </c>
      <c r="E540" s="127">
        <f t="shared" si="18"/>
        <v>67370</v>
      </c>
      <c r="F540" s="128"/>
      <c r="G540" s="73">
        <v>10000</v>
      </c>
      <c r="I540" s="74">
        <v>6.737</v>
      </c>
    </row>
    <row r="541" s="74" customFormat="1" ht="22" customHeight="1" spans="1:9">
      <c r="A541" s="63">
        <v>44700</v>
      </c>
      <c r="B541" s="123">
        <v>539</v>
      </c>
      <c r="C541" s="149" t="s">
        <v>717</v>
      </c>
      <c r="D541" s="64" t="s">
        <v>715</v>
      </c>
      <c r="E541" s="127">
        <f t="shared" si="18"/>
        <v>14855.085</v>
      </c>
      <c r="F541" s="128"/>
      <c r="G541" s="73">
        <f>2192+13</f>
        <v>2205</v>
      </c>
      <c r="H541" s="74" t="s">
        <v>221</v>
      </c>
      <c r="I541" s="74">
        <v>6.737</v>
      </c>
    </row>
    <row r="542" s="74" customFormat="1" ht="22" customHeight="1" spans="1:13">
      <c r="A542" s="63">
        <v>44700</v>
      </c>
      <c r="B542" s="123">
        <v>540</v>
      </c>
      <c r="C542" s="149" t="s">
        <v>718</v>
      </c>
      <c r="D542" s="64" t="s">
        <v>698</v>
      </c>
      <c r="E542" s="127"/>
      <c r="F542" s="128">
        <f t="shared" si="17"/>
        <v>166146.198</v>
      </c>
      <c r="G542" s="73">
        <f>24807.44-9.5</f>
        <v>24797.94</v>
      </c>
      <c r="H542" s="74" t="s">
        <v>719</v>
      </c>
      <c r="I542" s="74">
        <v>6.7</v>
      </c>
      <c r="J542" s="74">
        <v>24807.44</v>
      </c>
      <c r="K542" s="74">
        <v>25000</v>
      </c>
      <c r="L542" s="74">
        <v>1211</v>
      </c>
      <c r="M542" s="74">
        <v>2201</v>
      </c>
    </row>
    <row r="543" s="74" customFormat="1" ht="22" customHeight="1" spans="1:13">
      <c r="A543" s="63">
        <v>44700</v>
      </c>
      <c r="B543" s="123">
        <v>541</v>
      </c>
      <c r="C543" s="149" t="s">
        <v>720</v>
      </c>
      <c r="D543" s="64" t="s">
        <v>698</v>
      </c>
      <c r="E543" s="127"/>
      <c r="F543" s="128">
        <f t="shared" si="17"/>
        <v>1226.502</v>
      </c>
      <c r="G543" s="73">
        <f>192.56-9.5</f>
        <v>183.06</v>
      </c>
      <c r="H543" s="74" t="s">
        <v>719</v>
      </c>
      <c r="I543" s="74">
        <v>6.7</v>
      </c>
      <c r="J543" s="74">
        <v>192.56</v>
      </c>
      <c r="K543" s="74">
        <v>25000</v>
      </c>
      <c r="L543" s="74">
        <v>1211</v>
      </c>
      <c r="M543" s="74">
        <v>2202</v>
      </c>
    </row>
    <row r="544" s="74" customFormat="1" ht="22" customHeight="1" spans="1:9">
      <c r="A544" s="63">
        <v>44701</v>
      </c>
      <c r="B544" s="123">
        <v>542</v>
      </c>
      <c r="C544" s="149" t="s">
        <v>721</v>
      </c>
      <c r="D544" s="64" t="s">
        <v>581</v>
      </c>
      <c r="E544" s="127">
        <f t="shared" ref="E544:E546" si="19">G544*I544</f>
        <v>166146.198</v>
      </c>
      <c r="F544" s="128"/>
      <c r="G544" s="73">
        <f>24807.44-9.5</f>
        <v>24797.94</v>
      </c>
      <c r="H544" s="74" t="s">
        <v>719</v>
      </c>
      <c r="I544" s="74">
        <v>6.7</v>
      </c>
    </row>
    <row r="545" s="74" customFormat="1" ht="22" customHeight="1" spans="1:9">
      <c r="A545" s="63">
        <v>44701</v>
      </c>
      <c r="B545" s="123">
        <v>543</v>
      </c>
      <c r="C545" s="149" t="s">
        <v>722</v>
      </c>
      <c r="D545" s="64" t="s">
        <v>581</v>
      </c>
      <c r="E545" s="127">
        <f t="shared" si="19"/>
        <v>1226.502</v>
      </c>
      <c r="F545" s="128"/>
      <c r="G545" s="73">
        <f>192.56-9.5</f>
        <v>183.06</v>
      </c>
      <c r="H545" s="74" t="s">
        <v>719</v>
      </c>
      <c r="I545" s="74">
        <v>6.7</v>
      </c>
    </row>
    <row r="546" s="74" customFormat="1" ht="22" customHeight="1" spans="1:9">
      <c r="A546" s="63">
        <v>44701</v>
      </c>
      <c r="B546" s="123">
        <v>544</v>
      </c>
      <c r="C546" s="149" t="s">
        <v>723</v>
      </c>
      <c r="D546" s="64" t="s">
        <v>37</v>
      </c>
      <c r="E546" s="127"/>
      <c r="F546" s="128">
        <f t="shared" ref="F546:F554" si="20">G546*I546</f>
        <v>14773.5</v>
      </c>
      <c r="G546" s="73">
        <f>2192+13</f>
        <v>2205</v>
      </c>
      <c r="I546" s="74">
        <v>6.7</v>
      </c>
    </row>
    <row r="547" s="74" customFormat="1" ht="22" customHeight="1" spans="1:7">
      <c r="A547" s="63">
        <v>44704</v>
      </c>
      <c r="B547" s="123">
        <v>545</v>
      </c>
      <c r="C547" s="149" t="s">
        <v>724</v>
      </c>
      <c r="D547" s="149" t="s">
        <v>725</v>
      </c>
      <c r="E547" s="127">
        <v>1965</v>
      </c>
      <c r="F547" s="128"/>
      <c r="G547" s="73"/>
    </row>
    <row r="548" s="74" customFormat="1" ht="22" customHeight="1" spans="1:13">
      <c r="A548" s="63">
        <v>44707</v>
      </c>
      <c r="B548" s="123">
        <v>546</v>
      </c>
      <c r="C548" s="149" t="s">
        <v>726</v>
      </c>
      <c r="D548" s="64" t="s">
        <v>727</v>
      </c>
      <c r="E548" s="127"/>
      <c r="F548" s="128">
        <f t="shared" si="20"/>
        <v>173992.55851</v>
      </c>
      <c r="G548" s="73">
        <v>26050.69</v>
      </c>
      <c r="I548" s="74">
        <v>6.679</v>
      </c>
      <c r="L548" s="74">
        <v>1213</v>
      </c>
      <c r="M548" s="74">
        <v>2203</v>
      </c>
    </row>
    <row r="549" s="74" customFormat="1" ht="22" customHeight="1" spans="1:13">
      <c r="A549" s="63">
        <v>44707</v>
      </c>
      <c r="B549" s="123">
        <v>547</v>
      </c>
      <c r="C549" s="149" t="s">
        <v>728</v>
      </c>
      <c r="D549" s="64" t="s">
        <v>581</v>
      </c>
      <c r="E549" s="127">
        <f>G549*I549</f>
        <v>173992.55851</v>
      </c>
      <c r="F549" s="128"/>
      <c r="G549" s="73">
        <v>26050.69</v>
      </c>
      <c r="I549" s="74">
        <v>6.679</v>
      </c>
      <c r="L549" s="74">
        <v>1214</v>
      </c>
      <c r="M549" s="74">
        <v>2204</v>
      </c>
    </row>
    <row r="550" s="74" customFormat="1" ht="22" customHeight="1" spans="1:13">
      <c r="A550" s="63">
        <v>44707</v>
      </c>
      <c r="B550" s="123">
        <v>548</v>
      </c>
      <c r="C550" s="149" t="s">
        <v>729</v>
      </c>
      <c r="D550" s="64" t="s">
        <v>730</v>
      </c>
      <c r="E550" s="127"/>
      <c r="F550" s="128">
        <f t="shared" si="20"/>
        <v>130690.2</v>
      </c>
      <c r="G550" s="73">
        <v>19506</v>
      </c>
      <c r="I550" s="74">
        <v>6.7</v>
      </c>
      <c r="L550" s="74">
        <v>1215</v>
      </c>
      <c r="M550" s="74">
        <v>2205</v>
      </c>
    </row>
    <row r="551" s="74" customFormat="1" ht="22" customHeight="1" spans="1:13">
      <c r="A551" s="63">
        <v>44707</v>
      </c>
      <c r="B551" s="123">
        <v>549</v>
      </c>
      <c r="C551" s="149" t="s">
        <v>731</v>
      </c>
      <c r="D551" s="64" t="s">
        <v>698</v>
      </c>
      <c r="E551" s="127"/>
      <c r="F551" s="128">
        <f t="shared" si="20"/>
        <v>168384.4</v>
      </c>
      <c r="G551" s="73">
        <v>25132</v>
      </c>
      <c r="I551" s="74">
        <v>6.7</v>
      </c>
      <c r="L551" s="74">
        <v>1216</v>
      </c>
      <c r="M551" s="74">
        <v>2206</v>
      </c>
    </row>
    <row r="552" s="74" customFormat="1" ht="22" customHeight="1" spans="1:13">
      <c r="A552" s="63">
        <v>44707</v>
      </c>
      <c r="B552" s="123">
        <v>550</v>
      </c>
      <c r="C552" s="149" t="s">
        <v>732</v>
      </c>
      <c r="D552" s="64" t="s">
        <v>574</v>
      </c>
      <c r="E552" s="127"/>
      <c r="F552" s="128">
        <f t="shared" si="20"/>
        <v>345632.9</v>
      </c>
      <c r="G552" s="73">
        <f>51593-6</f>
        <v>51587</v>
      </c>
      <c r="H552" s="74" t="s">
        <v>733</v>
      </c>
      <c r="I552" s="74">
        <v>6.7</v>
      </c>
      <c r="J552" s="74">
        <v>51593.25</v>
      </c>
      <c r="K552" s="74">
        <v>87122.12</v>
      </c>
      <c r="L552" s="74">
        <v>1217</v>
      </c>
      <c r="M552" s="74">
        <v>2207</v>
      </c>
    </row>
    <row r="553" s="74" customFormat="1" ht="22" customHeight="1" spans="1:13">
      <c r="A553" s="63">
        <v>44707</v>
      </c>
      <c r="B553" s="123">
        <v>551</v>
      </c>
      <c r="C553" s="149" t="s">
        <v>734</v>
      </c>
      <c r="D553" s="64" t="s">
        <v>574</v>
      </c>
      <c r="E553" s="127"/>
      <c r="F553" s="128">
        <f t="shared" si="20"/>
        <v>238017.5</v>
      </c>
      <c r="G553" s="73">
        <f>35528-3</f>
        <v>35525</v>
      </c>
      <c r="H553" s="74" t="s">
        <v>733</v>
      </c>
      <c r="I553" s="74">
        <v>6.7</v>
      </c>
      <c r="J553" s="74">
        <v>35528.87</v>
      </c>
      <c r="K553" s="74">
        <v>87122.12</v>
      </c>
      <c r="L553" s="74">
        <v>1217</v>
      </c>
      <c r="M553" s="74">
        <v>2208</v>
      </c>
    </row>
    <row r="554" s="74" customFormat="1" ht="22" customHeight="1" spans="1:13">
      <c r="A554" s="63">
        <v>44707</v>
      </c>
      <c r="B554" s="123">
        <v>552</v>
      </c>
      <c r="C554" s="149" t="s">
        <v>735</v>
      </c>
      <c r="D554" s="64" t="s">
        <v>519</v>
      </c>
      <c r="E554" s="127"/>
      <c r="F554" s="128">
        <f t="shared" si="20"/>
        <v>153202.2</v>
      </c>
      <c r="G554" s="73">
        <v>22866</v>
      </c>
      <c r="I554" s="74">
        <v>6.7</v>
      </c>
      <c r="L554" s="74">
        <v>1219</v>
      </c>
      <c r="M554" s="74">
        <v>2209</v>
      </c>
    </row>
    <row r="555" s="74" customFormat="1" ht="22" customHeight="1" spans="1:9">
      <c r="A555" s="63">
        <v>44707</v>
      </c>
      <c r="B555" s="123">
        <v>553</v>
      </c>
      <c r="C555" s="149" t="s">
        <v>736</v>
      </c>
      <c r="D555" s="64" t="s">
        <v>581</v>
      </c>
      <c r="E555" s="127">
        <f>G555*I555</f>
        <v>130690.2</v>
      </c>
      <c r="F555" s="128"/>
      <c r="G555" s="73">
        <v>19506</v>
      </c>
      <c r="I555" s="74">
        <v>6.7</v>
      </c>
    </row>
    <row r="556" s="74" customFormat="1" ht="22" customHeight="1" spans="1:9">
      <c r="A556" s="63">
        <v>44707</v>
      </c>
      <c r="B556" s="123">
        <v>554</v>
      </c>
      <c r="C556" s="149" t="s">
        <v>737</v>
      </c>
      <c r="D556" s="64" t="s">
        <v>581</v>
      </c>
      <c r="E556" s="127">
        <f>G556*I556</f>
        <v>168384.4</v>
      </c>
      <c r="F556" s="128"/>
      <c r="G556" s="73">
        <v>25132</v>
      </c>
      <c r="I556" s="74">
        <v>6.7</v>
      </c>
    </row>
    <row r="557" s="74" customFormat="1" ht="22" customHeight="1" spans="1:9">
      <c r="A557" s="63">
        <v>44707</v>
      </c>
      <c r="B557" s="123">
        <v>555</v>
      </c>
      <c r="C557" s="149" t="s">
        <v>738</v>
      </c>
      <c r="D557" s="64" t="s">
        <v>581</v>
      </c>
      <c r="E557" s="127">
        <f>G557*I557</f>
        <v>345632.9</v>
      </c>
      <c r="F557" s="128"/>
      <c r="G557" s="73">
        <f>51593-6</f>
        <v>51587</v>
      </c>
      <c r="H557" s="74" t="s">
        <v>733</v>
      </c>
      <c r="I557" s="74">
        <v>6.7</v>
      </c>
    </row>
    <row r="558" s="74" customFormat="1" ht="22" customHeight="1" spans="1:9">
      <c r="A558" s="63">
        <v>44707</v>
      </c>
      <c r="B558" s="123">
        <v>556</v>
      </c>
      <c r="C558" s="149" t="s">
        <v>739</v>
      </c>
      <c r="D558" s="64" t="s">
        <v>581</v>
      </c>
      <c r="E558" s="127">
        <f>G558*I558</f>
        <v>153202.2</v>
      </c>
      <c r="F558" s="128"/>
      <c r="G558" s="73">
        <v>22866</v>
      </c>
      <c r="I558" s="74">
        <v>6.7</v>
      </c>
    </row>
    <row r="559" s="74" customFormat="1" ht="22" customHeight="1" spans="1:9">
      <c r="A559" s="63">
        <v>44707</v>
      </c>
      <c r="B559" s="123">
        <v>557</v>
      </c>
      <c r="C559" s="149" t="s">
        <v>563</v>
      </c>
      <c r="D559" s="64" t="s">
        <v>581</v>
      </c>
      <c r="E559" s="127">
        <f>G559*I559</f>
        <v>84815.3</v>
      </c>
      <c r="F559" s="128"/>
      <c r="G559" s="73">
        <v>12659</v>
      </c>
      <c r="H559" s="74" t="s">
        <v>740</v>
      </c>
      <c r="I559" s="74">
        <v>6.7</v>
      </c>
    </row>
    <row r="560" s="74" customFormat="1" ht="22" customHeight="1" spans="1:13">
      <c r="A560" s="63">
        <v>44707</v>
      </c>
      <c r="B560" s="123">
        <v>558</v>
      </c>
      <c r="C560" s="149" t="s">
        <v>741</v>
      </c>
      <c r="D560" s="64" t="s">
        <v>654</v>
      </c>
      <c r="E560" s="127"/>
      <c r="F560" s="128">
        <f t="shared" ref="F560:F562" si="21">G560*I560</f>
        <v>66772.2</v>
      </c>
      <c r="G560" s="73">
        <v>9966</v>
      </c>
      <c r="I560" s="74">
        <v>6.7</v>
      </c>
      <c r="L560" s="74">
        <v>1220</v>
      </c>
      <c r="M560" s="74">
        <v>2210</v>
      </c>
    </row>
    <row r="561" s="74" customFormat="1" ht="22" customHeight="1" spans="1:13">
      <c r="A561" s="63">
        <v>44708</v>
      </c>
      <c r="B561" s="123">
        <v>559</v>
      </c>
      <c r="C561" s="149" t="s">
        <v>742</v>
      </c>
      <c r="D561" s="64" t="s">
        <v>643</v>
      </c>
      <c r="E561" s="127"/>
      <c r="F561" s="128">
        <f t="shared" si="21"/>
        <v>383700.826</v>
      </c>
      <c r="G561" s="73">
        <v>57268.78</v>
      </c>
      <c r="I561" s="74">
        <v>6.7</v>
      </c>
      <c r="L561" s="74">
        <v>1221</v>
      </c>
      <c r="M561" s="74">
        <v>2211</v>
      </c>
    </row>
    <row r="562" s="74" customFormat="1" ht="22" customHeight="1" spans="1:13">
      <c r="A562" s="63">
        <v>44708</v>
      </c>
      <c r="B562" s="123">
        <v>560</v>
      </c>
      <c r="C562" s="149" t="s">
        <v>561</v>
      </c>
      <c r="D562" s="64" t="s">
        <v>730</v>
      </c>
      <c r="E562" s="127"/>
      <c r="F562" s="128">
        <f t="shared" si="21"/>
        <v>130050.216</v>
      </c>
      <c r="G562" s="73">
        <v>19410.48</v>
      </c>
      <c r="I562" s="74">
        <v>6.7</v>
      </c>
      <c r="L562" s="74">
        <v>1222</v>
      </c>
      <c r="M562" s="74">
        <v>2212</v>
      </c>
    </row>
    <row r="563" s="74" customFormat="1" ht="22" customHeight="1" spans="1:9">
      <c r="A563" s="63">
        <v>44708</v>
      </c>
      <c r="B563" s="123">
        <v>561</v>
      </c>
      <c r="C563" s="149" t="s">
        <v>743</v>
      </c>
      <c r="D563" s="64" t="s">
        <v>581</v>
      </c>
      <c r="E563" s="127">
        <f>G563*I563</f>
        <v>383700.826</v>
      </c>
      <c r="F563" s="128"/>
      <c r="G563" s="73">
        <v>57268.78</v>
      </c>
      <c r="I563" s="74">
        <v>6.7</v>
      </c>
    </row>
    <row r="564" s="74" customFormat="1" ht="22" customHeight="1" spans="1:9">
      <c r="A564" s="63">
        <v>44708</v>
      </c>
      <c r="B564" s="123">
        <v>562</v>
      </c>
      <c r="C564" s="149" t="s">
        <v>563</v>
      </c>
      <c r="D564" s="64" t="s">
        <v>581</v>
      </c>
      <c r="E564" s="127">
        <f>G564*I564</f>
        <v>45234.916</v>
      </c>
      <c r="F564" s="128"/>
      <c r="G564" s="73">
        <f>19410.48-12659</f>
        <v>6751.48</v>
      </c>
      <c r="H564" s="74" t="s">
        <v>740</v>
      </c>
      <c r="I564" s="74">
        <v>6.7</v>
      </c>
    </row>
    <row r="565" s="74" customFormat="1" ht="22" customHeight="1" spans="1:9">
      <c r="A565" s="63">
        <v>44707</v>
      </c>
      <c r="B565" s="123">
        <v>563</v>
      </c>
      <c r="C565" s="149" t="s">
        <v>744</v>
      </c>
      <c r="D565" s="64" t="s">
        <v>574</v>
      </c>
      <c r="E565" s="127"/>
      <c r="F565" s="128"/>
      <c r="G565" s="73">
        <f>35528-3</f>
        <v>35525</v>
      </c>
      <c r="H565" s="74" t="s">
        <v>733</v>
      </c>
      <c r="I565" s="74">
        <v>6.7</v>
      </c>
    </row>
    <row r="566" s="74" customFormat="1" ht="22" customHeight="1" spans="1:13">
      <c r="A566" s="63">
        <v>44709</v>
      </c>
      <c r="B566" s="123">
        <v>564</v>
      </c>
      <c r="C566" s="149" t="s">
        <v>745</v>
      </c>
      <c r="D566" s="64" t="s">
        <v>746</v>
      </c>
      <c r="E566" s="127"/>
      <c r="F566" s="128">
        <f>G566*I566</f>
        <v>221101.32</v>
      </c>
      <c r="G566" s="73">
        <v>33099</v>
      </c>
      <c r="I566" s="74">
        <v>6.68</v>
      </c>
      <c r="L566" s="74">
        <v>1223</v>
      </c>
      <c r="M566" s="74">
        <v>2213</v>
      </c>
    </row>
    <row r="567" s="74" customFormat="1" ht="22" customHeight="1" spans="1:9">
      <c r="A567" s="63">
        <v>44711</v>
      </c>
      <c r="B567" s="123">
        <v>565</v>
      </c>
      <c r="C567" s="149" t="s">
        <v>747</v>
      </c>
      <c r="D567" s="64" t="s">
        <v>581</v>
      </c>
      <c r="E567" s="127">
        <f>G567*I567</f>
        <v>221101.32</v>
      </c>
      <c r="F567" s="128"/>
      <c r="G567" s="73">
        <v>33099</v>
      </c>
      <c r="I567" s="74">
        <v>6.68</v>
      </c>
    </row>
    <row r="568" s="74" customFormat="1" ht="22" customHeight="1" spans="1:13">
      <c r="A568" s="63">
        <v>44711</v>
      </c>
      <c r="B568" s="123">
        <v>566</v>
      </c>
      <c r="C568" s="149" t="s">
        <v>538</v>
      </c>
      <c r="D568" s="64" t="s">
        <v>539</v>
      </c>
      <c r="E568" s="144"/>
      <c r="F568" s="128">
        <f>G568*I568</f>
        <v>176912.88</v>
      </c>
      <c r="G568" s="148">
        <f>44513-10751</f>
        <v>33762</v>
      </c>
      <c r="H568" s="74" t="s">
        <v>748</v>
      </c>
      <c r="I568" s="74">
        <v>5.24</v>
      </c>
      <c r="L568" s="74">
        <v>1224</v>
      </c>
      <c r="M568" s="74">
        <v>2214</v>
      </c>
    </row>
    <row r="569" s="74" customFormat="1" ht="22" customHeight="1" spans="1:13">
      <c r="A569" s="63">
        <v>44711</v>
      </c>
      <c r="B569" s="123">
        <v>567</v>
      </c>
      <c r="C569" s="149" t="s">
        <v>749</v>
      </c>
      <c r="D569" s="64" t="s">
        <v>539</v>
      </c>
      <c r="E569" s="144"/>
      <c r="F569" s="128">
        <f>G569*I569</f>
        <v>227856.16</v>
      </c>
      <c r="G569" s="148">
        <f>77246-33762</f>
        <v>43484</v>
      </c>
      <c r="H569" s="74" t="s">
        <v>748</v>
      </c>
      <c r="I569" s="74">
        <v>5.24</v>
      </c>
      <c r="L569" s="74">
        <v>1224</v>
      </c>
      <c r="M569" s="74">
        <v>2215</v>
      </c>
    </row>
    <row r="570" s="74" customFormat="1" ht="22" customHeight="1" spans="1:9">
      <c r="A570" s="63">
        <v>44711</v>
      </c>
      <c r="B570" s="123">
        <v>568</v>
      </c>
      <c r="C570" s="149" t="s">
        <v>750</v>
      </c>
      <c r="D570" s="64" t="s">
        <v>585</v>
      </c>
      <c r="E570" s="127">
        <f>G570*I570</f>
        <v>176912.88</v>
      </c>
      <c r="F570" s="128"/>
      <c r="G570" s="148">
        <f>44513-10751</f>
        <v>33762</v>
      </c>
      <c r="H570" s="74" t="s">
        <v>748</v>
      </c>
      <c r="I570" s="74">
        <v>5.24</v>
      </c>
    </row>
    <row r="571" s="74" customFormat="1" ht="22" customHeight="1" spans="1:9">
      <c r="A571" s="63">
        <v>44711</v>
      </c>
      <c r="B571" s="123">
        <v>569</v>
      </c>
      <c r="C571" s="149" t="s">
        <v>751</v>
      </c>
      <c r="D571" s="64" t="s">
        <v>585</v>
      </c>
      <c r="E571" s="127">
        <f>G571*I571</f>
        <v>227856.16</v>
      </c>
      <c r="F571" s="128"/>
      <c r="G571" s="148">
        <f>77246-33762</f>
        <v>43484</v>
      </c>
      <c r="H571" s="74" t="s">
        <v>752</v>
      </c>
      <c r="I571" s="74">
        <v>5.24</v>
      </c>
    </row>
    <row r="572" s="74" customFormat="1" ht="22" customHeight="1" spans="1:7">
      <c r="A572" s="63">
        <v>44712</v>
      </c>
      <c r="B572" s="123">
        <v>570</v>
      </c>
      <c r="C572" s="149" t="s">
        <v>753</v>
      </c>
      <c r="D572" s="64" t="s">
        <v>443</v>
      </c>
      <c r="E572" s="144"/>
      <c r="F572" s="128">
        <v>4464</v>
      </c>
      <c r="G572" s="73"/>
    </row>
    <row r="573" s="74" customFormat="1" ht="22" customHeight="1" spans="1:7">
      <c r="A573" s="63">
        <v>44712</v>
      </c>
      <c r="B573" s="123">
        <v>571</v>
      </c>
      <c r="C573" s="149" t="s">
        <v>753</v>
      </c>
      <c r="D573" s="64" t="s">
        <v>410</v>
      </c>
      <c r="E573" s="144"/>
      <c r="F573" s="128">
        <v>16000</v>
      </c>
      <c r="G573" s="73"/>
    </row>
    <row r="574" s="74" customFormat="1" ht="22" customHeight="1" spans="1:7">
      <c r="A574" s="63">
        <v>44712</v>
      </c>
      <c r="B574" s="123">
        <v>572</v>
      </c>
      <c r="C574" s="149" t="s">
        <v>754</v>
      </c>
      <c r="D574" s="64" t="s">
        <v>755</v>
      </c>
      <c r="E574" s="127">
        <v>16000</v>
      </c>
      <c r="F574" s="128"/>
      <c r="G574" s="73"/>
    </row>
    <row r="575" s="74" customFormat="1" ht="22" customHeight="1" spans="1:13">
      <c r="A575" s="63">
        <v>44712</v>
      </c>
      <c r="B575" s="123">
        <v>573</v>
      </c>
      <c r="C575" s="149" t="s">
        <v>756</v>
      </c>
      <c r="D575" s="64" t="s">
        <v>757</v>
      </c>
      <c r="E575" s="144">
        <v>0</v>
      </c>
      <c r="F575" s="128">
        <f>G575*I575</f>
        <v>243306.518</v>
      </c>
      <c r="G575" s="73">
        <v>36626</v>
      </c>
      <c r="I575" s="74">
        <v>6.643</v>
      </c>
      <c r="L575" s="74">
        <v>1226</v>
      </c>
      <c r="M575" s="74">
        <v>2216</v>
      </c>
    </row>
    <row r="576" s="74" customFormat="1" ht="22" customHeight="1" spans="1:13">
      <c r="A576" s="63">
        <v>44712</v>
      </c>
      <c r="B576" s="123">
        <v>574</v>
      </c>
      <c r="C576" s="149" t="s">
        <v>758</v>
      </c>
      <c r="D576" s="64" t="s">
        <v>56</v>
      </c>
      <c r="E576" s="144"/>
      <c r="F576" s="128">
        <f>G576*I576</f>
        <v>62585.2</v>
      </c>
      <c r="G576" s="73">
        <v>9400</v>
      </c>
      <c r="I576" s="74">
        <v>6.658</v>
      </c>
      <c r="L576" s="74">
        <v>1227</v>
      </c>
      <c r="M576" s="74">
        <v>2217</v>
      </c>
    </row>
    <row r="577" s="74" customFormat="1" ht="22" customHeight="1" spans="1:9">
      <c r="A577" s="63">
        <v>44713</v>
      </c>
      <c r="B577" s="123">
        <v>575</v>
      </c>
      <c r="C577" s="149" t="s">
        <v>759</v>
      </c>
      <c r="D577" s="64" t="s">
        <v>581</v>
      </c>
      <c r="E577" s="127">
        <f>G577*I577</f>
        <v>9321.2</v>
      </c>
      <c r="F577" s="128"/>
      <c r="G577" s="73">
        <v>1400</v>
      </c>
      <c r="I577" s="74">
        <v>6.658</v>
      </c>
    </row>
    <row r="578" s="74" customFormat="1" ht="22" customHeight="1" spans="1:9">
      <c r="A578" s="63">
        <v>44713</v>
      </c>
      <c r="B578" s="123">
        <v>576</v>
      </c>
      <c r="C578" s="149" t="s">
        <v>760</v>
      </c>
      <c r="D578" s="64" t="s">
        <v>581</v>
      </c>
      <c r="E578" s="127">
        <f>G578*I578</f>
        <v>243306.518</v>
      </c>
      <c r="F578" s="128"/>
      <c r="G578" s="73">
        <v>36626</v>
      </c>
      <c r="I578" s="74">
        <v>6.643</v>
      </c>
    </row>
    <row r="579" s="74" customFormat="1" ht="22" customHeight="1" spans="1:7">
      <c r="A579" s="63">
        <v>44713</v>
      </c>
      <c r="B579" s="123">
        <v>577</v>
      </c>
      <c r="C579" s="149" t="s">
        <v>761</v>
      </c>
      <c r="D579" s="125" t="s">
        <v>127</v>
      </c>
      <c r="E579" s="127">
        <f>110+332</f>
        <v>442</v>
      </c>
      <c r="F579" s="128"/>
      <c r="G579" s="73"/>
    </row>
    <row r="580" s="74" customFormat="1" ht="22" customHeight="1" spans="1:7">
      <c r="A580" s="63">
        <v>44713</v>
      </c>
      <c r="B580" s="123">
        <v>578</v>
      </c>
      <c r="C580" s="149" t="s">
        <v>762</v>
      </c>
      <c r="D580" s="125" t="s">
        <v>127</v>
      </c>
      <c r="E580" s="127">
        <f>110+469</f>
        <v>579</v>
      </c>
      <c r="F580" s="128"/>
      <c r="G580" s="73"/>
    </row>
    <row r="581" s="74" customFormat="1" ht="22" customHeight="1" spans="1:7">
      <c r="A581" s="63">
        <v>44713</v>
      </c>
      <c r="B581" s="123">
        <v>579</v>
      </c>
      <c r="C581" s="149" t="s">
        <v>763</v>
      </c>
      <c r="D581" s="125" t="s">
        <v>127</v>
      </c>
      <c r="E581" s="127">
        <f>110+508</f>
        <v>618</v>
      </c>
      <c r="F581" s="128"/>
      <c r="G581" s="73"/>
    </row>
    <row r="582" s="74" customFormat="1" ht="22" customHeight="1" spans="1:9">
      <c r="A582" s="63">
        <v>44713</v>
      </c>
      <c r="B582" s="123">
        <v>580</v>
      </c>
      <c r="C582" s="149" t="s">
        <v>759</v>
      </c>
      <c r="D582" s="64" t="s">
        <v>313</v>
      </c>
      <c r="E582" s="127">
        <f t="shared" ref="E582:E588" si="22">G582*I582</f>
        <v>53264</v>
      </c>
      <c r="F582" s="128"/>
      <c r="G582" s="73">
        <v>8000</v>
      </c>
      <c r="I582" s="74">
        <v>6.658</v>
      </c>
    </row>
    <row r="583" s="74" customFormat="1" ht="22" customHeight="1" spans="1:7">
      <c r="A583" s="63">
        <v>44713</v>
      </c>
      <c r="B583" s="123">
        <v>581</v>
      </c>
      <c r="C583" s="149" t="s">
        <v>764</v>
      </c>
      <c r="D583" s="64" t="s">
        <v>37</v>
      </c>
      <c r="E583" s="144"/>
      <c r="F583" s="128">
        <f>442+579+618</f>
        <v>1639</v>
      </c>
      <c r="G583" s="73"/>
    </row>
    <row r="584" s="74" customFormat="1" ht="22" customHeight="1" spans="1:9">
      <c r="A584" s="63">
        <v>44713</v>
      </c>
      <c r="B584" s="123">
        <v>582</v>
      </c>
      <c r="C584" s="149" t="s">
        <v>765</v>
      </c>
      <c r="D584" s="64" t="s">
        <v>639</v>
      </c>
      <c r="E584" s="127">
        <f t="shared" si="22"/>
        <v>33290</v>
      </c>
      <c r="F584" s="128"/>
      <c r="G584" s="73">
        <v>5000</v>
      </c>
      <c r="I584" s="74">
        <v>6.658</v>
      </c>
    </row>
    <row r="585" s="74" customFormat="1" ht="22" customHeight="1" spans="1:9">
      <c r="A585" s="63">
        <v>44713</v>
      </c>
      <c r="B585" s="123">
        <v>583</v>
      </c>
      <c r="C585" s="149" t="s">
        <v>766</v>
      </c>
      <c r="D585" s="64" t="s">
        <v>639</v>
      </c>
      <c r="E585" s="144"/>
      <c r="F585" s="128">
        <f>G585*I585</f>
        <v>33290</v>
      </c>
      <c r="G585" s="73">
        <v>5000</v>
      </c>
      <c r="I585" s="74">
        <v>6.658</v>
      </c>
    </row>
    <row r="586" s="74" customFormat="1" ht="22" customHeight="1" spans="1:13">
      <c r="A586" s="63">
        <v>44713</v>
      </c>
      <c r="B586" s="123">
        <v>584</v>
      </c>
      <c r="C586" s="149" t="s">
        <v>767</v>
      </c>
      <c r="D586" s="64" t="s">
        <v>768</v>
      </c>
      <c r="E586" s="144">
        <v>0</v>
      </c>
      <c r="F586" s="128">
        <f>G586*I586</f>
        <v>159665.498</v>
      </c>
      <c r="G586" s="73">
        <v>23981</v>
      </c>
      <c r="I586" s="74">
        <v>6.658</v>
      </c>
      <c r="L586" s="74">
        <v>1228</v>
      </c>
      <c r="M586" s="74">
        <v>2218</v>
      </c>
    </row>
    <row r="587" s="74" customFormat="1" ht="22" customHeight="1" spans="1:9">
      <c r="A587" s="63">
        <v>44714</v>
      </c>
      <c r="B587" s="123">
        <v>585</v>
      </c>
      <c r="C587" s="149" t="s">
        <v>769</v>
      </c>
      <c r="D587" s="64" t="s">
        <v>157</v>
      </c>
      <c r="E587" s="127">
        <f t="shared" si="22"/>
        <v>159665.498</v>
      </c>
      <c r="F587" s="128"/>
      <c r="G587" s="73">
        <v>23981</v>
      </c>
      <c r="I587" s="74">
        <v>6.658</v>
      </c>
    </row>
    <row r="588" s="74" customFormat="1" ht="22" customHeight="1" spans="1:9">
      <c r="A588" s="63">
        <v>44714</v>
      </c>
      <c r="B588" s="123">
        <v>586</v>
      </c>
      <c r="C588" s="149" t="s">
        <v>693</v>
      </c>
      <c r="D588" s="64" t="s">
        <v>157</v>
      </c>
      <c r="E588" s="127">
        <f t="shared" si="22"/>
        <v>25520.114</v>
      </c>
      <c r="F588" s="128"/>
      <c r="G588" s="73">
        <f>51950-48117</f>
        <v>3833</v>
      </c>
      <c r="I588" s="74">
        <v>6.658</v>
      </c>
    </row>
    <row r="589" s="74" customFormat="1" ht="22" customHeight="1" spans="1:7">
      <c r="A589" s="63">
        <v>44713</v>
      </c>
      <c r="B589" s="123">
        <v>587</v>
      </c>
      <c r="C589" s="149" t="s">
        <v>770</v>
      </c>
      <c r="D589" s="64" t="s">
        <v>623</v>
      </c>
      <c r="E589" s="127">
        <v>2850</v>
      </c>
      <c r="F589" s="128"/>
      <c r="G589" s="73"/>
    </row>
    <row r="590" s="74" customFormat="1" ht="22" customHeight="1" spans="1:9">
      <c r="A590" s="63">
        <v>44714</v>
      </c>
      <c r="B590" s="123">
        <v>588</v>
      </c>
      <c r="C590" s="149" t="s">
        <v>771</v>
      </c>
      <c r="D590" s="64" t="s">
        <v>772</v>
      </c>
      <c r="E590" s="127">
        <f t="shared" ref="E590:E595" si="23">G590*I590</f>
        <v>62012.4</v>
      </c>
      <c r="F590" s="128"/>
      <c r="G590" s="73">
        <v>9300</v>
      </c>
      <c r="I590" s="74">
        <v>6.668</v>
      </c>
    </row>
    <row r="591" s="74" customFormat="1" ht="22" customHeight="1" spans="1:9">
      <c r="A591" s="63">
        <v>44714</v>
      </c>
      <c r="B591" s="123">
        <v>589</v>
      </c>
      <c r="C591" s="149" t="s">
        <v>773</v>
      </c>
      <c r="D591" s="64" t="s">
        <v>774</v>
      </c>
      <c r="E591" s="127">
        <v>4500</v>
      </c>
      <c r="F591" s="128"/>
      <c r="G591" s="73"/>
      <c r="I591" s="74">
        <v>6.668</v>
      </c>
    </row>
    <row r="592" s="74" customFormat="1" ht="22" customHeight="1" spans="1:13">
      <c r="A592" s="63">
        <v>44718</v>
      </c>
      <c r="B592" s="123">
        <v>590</v>
      </c>
      <c r="C592" s="149" t="s">
        <v>749</v>
      </c>
      <c r="D592" s="149" t="s">
        <v>539</v>
      </c>
      <c r="E592" s="144"/>
      <c r="F592" s="128">
        <f>G592*I592</f>
        <v>20354.7272</v>
      </c>
      <c r="G592" s="148">
        <v>3869.72</v>
      </c>
      <c r="I592" s="74">
        <v>5.26</v>
      </c>
      <c r="L592" s="74">
        <v>1229</v>
      </c>
      <c r="M592" s="74">
        <v>2219</v>
      </c>
    </row>
    <row r="593" s="74" customFormat="1" ht="22" customHeight="1" spans="1:9">
      <c r="A593" s="63">
        <v>44718</v>
      </c>
      <c r="B593" s="123">
        <v>591</v>
      </c>
      <c r="C593" s="149" t="s">
        <v>775</v>
      </c>
      <c r="D593" s="74" t="s">
        <v>585</v>
      </c>
      <c r="E593" s="127">
        <f t="shared" si="23"/>
        <v>20354.7272</v>
      </c>
      <c r="F593" s="128"/>
      <c r="G593" s="148">
        <v>3869.72</v>
      </c>
      <c r="I593" s="74">
        <v>5.26</v>
      </c>
    </row>
    <row r="594" s="74" customFormat="1" ht="22" customHeight="1" spans="1:13">
      <c r="A594" s="63">
        <v>44718</v>
      </c>
      <c r="B594" s="123">
        <v>592</v>
      </c>
      <c r="C594" s="149" t="s">
        <v>776</v>
      </c>
      <c r="D594" s="74" t="s">
        <v>777</v>
      </c>
      <c r="E594" s="127"/>
      <c r="F594" s="128">
        <f>G594*I594</f>
        <v>66587.073</v>
      </c>
      <c r="G594" s="73">
        <v>10038</v>
      </c>
      <c r="I594" s="74">
        <v>6.6335</v>
      </c>
      <c r="J594" s="74">
        <v>10073</v>
      </c>
      <c r="K594" s="74">
        <v>10073</v>
      </c>
      <c r="L594" s="74">
        <v>1230</v>
      </c>
      <c r="M594" s="74">
        <v>2220</v>
      </c>
    </row>
    <row r="595" s="74" customFormat="1" ht="22" customHeight="1" spans="1:9">
      <c r="A595" s="63">
        <v>44718</v>
      </c>
      <c r="B595" s="123">
        <v>593</v>
      </c>
      <c r="C595" s="149" t="s">
        <v>778</v>
      </c>
      <c r="D595" s="64" t="s">
        <v>581</v>
      </c>
      <c r="E595" s="127">
        <f t="shared" si="23"/>
        <v>66587.073</v>
      </c>
      <c r="F595" s="128"/>
      <c r="G595" s="73">
        <v>10038</v>
      </c>
      <c r="I595" s="74">
        <v>6.6335</v>
      </c>
    </row>
    <row r="596" s="74" customFormat="1" ht="22" customHeight="1" spans="1:7">
      <c r="A596" s="63">
        <v>44714</v>
      </c>
      <c r="B596" s="123">
        <v>594</v>
      </c>
      <c r="C596" s="149" t="s">
        <v>779</v>
      </c>
      <c r="D596" s="64" t="s">
        <v>780</v>
      </c>
      <c r="E596" s="127">
        <v>5978</v>
      </c>
      <c r="F596" s="128"/>
      <c r="G596" s="73"/>
    </row>
    <row r="597" s="74" customFormat="1" ht="22" customHeight="1" spans="1:13">
      <c r="A597" s="63">
        <v>44719</v>
      </c>
      <c r="B597" s="123">
        <v>595</v>
      </c>
      <c r="C597" s="149" t="s">
        <v>781</v>
      </c>
      <c r="D597" s="74" t="s">
        <v>654</v>
      </c>
      <c r="E597" s="127"/>
      <c r="F597" s="128">
        <f t="shared" ref="F597:F601" si="24">G597*I597</f>
        <v>32312.35</v>
      </c>
      <c r="G597" s="73">
        <v>4859</v>
      </c>
      <c r="H597" s="74" t="s">
        <v>782</v>
      </c>
      <c r="I597" s="74">
        <v>6.65</v>
      </c>
      <c r="J597" s="74">
        <v>4859</v>
      </c>
      <c r="K597" s="151">
        <v>10000</v>
      </c>
      <c r="L597" s="74">
        <v>1242</v>
      </c>
      <c r="M597" s="74">
        <v>2232</v>
      </c>
    </row>
    <row r="598" s="74" customFormat="1" ht="22" customHeight="1" spans="1:13">
      <c r="A598" s="63">
        <v>44719</v>
      </c>
      <c r="B598" s="123">
        <v>596</v>
      </c>
      <c r="C598" s="149" t="s">
        <v>783</v>
      </c>
      <c r="D598" s="74" t="s">
        <v>654</v>
      </c>
      <c r="E598" s="127"/>
      <c r="F598" s="128">
        <f t="shared" si="24"/>
        <v>33961.55</v>
      </c>
      <c r="G598" s="73">
        <f>9966-4859</f>
        <v>5107</v>
      </c>
      <c r="H598" s="74" t="s">
        <v>782</v>
      </c>
      <c r="I598" s="74">
        <v>6.65</v>
      </c>
      <c r="J598" s="74">
        <f>10000-4859</f>
        <v>5141</v>
      </c>
      <c r="K598" s="151">
        <v>10000</v>
      </c>
      <c r="L598" s="74">
        <v>1242</v>
      </c>
      <c r="M598" s="74">
        <v>2233</v>
      </c>
    </row>
    <row r="599" s="74" customFormat="1" ht="22" customHeight="1" spans="1:7">
      <c r="A599" s="63">
        <v>44719</v>
      </c>
      <c r="B599" s="123">
        <v>597</v>
      </c>
      <c r="C599" s="149" t="s">
        <v>784</v>
      </c>
      <c r="D599" s="74" t="s">
        <v>785</v>
      </c>
      <c r="E599" s="127">
        <v>58200</v>
      </c>
      <c r="F599" s="128"/>
      <c r="G599" s="73">
        <v>9000</v>
      </c>
    </row>
    <row r="600" s="74" customFormat="1" ht="22" customHeight="1" spans="1:9">
      <c r="A600" s="63">
        <v>44719</v>
      </c>
      <c r="B600" s="123">
        <v>598</v>
      </c>
      <c r="C600" s="149" t="s">
        <v>786</v>
      </c>
      <c r="D600" s="74" t="s">
        <v>787</v>
      </c>
      <c r="E600" s="127">
        <v>0</v>
      </c>
      <c r="F600" s="128">
        <v>58200</v>
      </c>
      <c r="G600" s="73">
        <v>9000</v>
      </c>
      <c r="I600" s="74">
        <v>6.65</v>
      </c>
    </row>
    <row r="601" s="74" customFormat="1" ht="22" customHeight="1" spans="1:13">
      <c r="A601" s="63">
        <v>44719</v>
      </c>
      <c r="B601" s="123">
        <v>599</v>
      </c>
      <c r="C601" s="149" t="s">
        <v>788</v>
      </c>
      <c r="D601" s="74" t="s">
        <v>789</v>
      </c>
      <c r="E601" s="127"/>
      <c r="F601" s="128">
        <f t="shared" si="24"/>
        <v>130059.37</v>
      </c>
      <c r="G601" s="73">
        <v>19557.8</v>
      </c>
      <c r="I601" s="74">
        <v>6.65</v>
      </c>
      <c r="J601" s="74">
        <v>19576</v>
      </c>
      <c r="K601" s="74">
        <v>19576</v>
      </c>
      <c r="L601" s="74">
        <v>1231</v>
      </c>
      <c r="M601" s="74">
        <v>2221</v>
      </c>
    </row>
    <row r="602" s="74" customFormat="1" ht="22" customHeight="1" spans="1:9">
      <c r="A602" s="63">
        <v>44719</v>
      </c>
      <c r="B602" s="123">
        <v>600</v>
      </c>
      <c r="C602" s="149" t="s">
        <v>790</v>
      </c>
      <c r="D602" s="64" t="s">
        <v>581</v>
      </c>
      <c r="E602" s="127">
        <f>G602*I602</f>
        <v>130059.37</v>
      </c>
      <c r="F602" s="128"/>
      <c r="G602" s="73">
        <v>19557.8</v>
      </c>
      <c r="I602" s="74">
        <v>6.65</v>
      </c>
    </row>
    <row r="603" s="74" customFormat="1" ht="22" customHeight="1" spans="1:9">
      <c r="A603" s="63">
        <v>44719</v>
      </c>
      <c r="B603" s="123">
        <v>601</v>
      </c>
      <c r="C603" s="149" t="s">
        <v>655</v>
      </c>
      <c r="D603" s="74" t="s">
        <v>637</v>
      </c>
      <c r="E603" s="127"/>
      <c r="F603" s="128">
        <f>G603*I603</f>
        <v>43617.35</v>
      </c>
      <c r="G603" s="73">
        <v>6559</v>
      </c>
      <c r="I603" s="74">
        <v>6.65</v>
      </c>
    </row>
    <row r="604" s="74" customFormat="1" ht="22" customHeight="1" spans="1:9">
      <c r="A604" s="63">
        <v>44719</v>
      </c>
      <c r="B604" s="123">
        <v>602</v>
      </c>
      <c r="C604" s="149" t="s">
        <v>791</v>
      </c>
      <c r="D604" s="74" t="s">
        <v>639</v>
      </c>
      <c r="E604" s="127">
        <f>G604*I604</f>
        <v>43617.35</v>
      </c>
      <c r="F604" s="128"/>
      <c r="G604" s="73">
        <v>6559</v>
      </c>
      <c r="I604" s="74">
        <v>6.65</v>
      </c>
    </row>
    <row r="605" s="74" customFormat="1" ht="22" customHeight="1" spans="1:13">
      <c r="A605" s="63">
        <v>44720</v>
      </c>
      <c r="B605" s="123">
        <v>603</v>
      </c>
      <c r="C605" s="149" t="s">
        <v>792</v>
      </c>
      <c r="D605" s="74" t="s">
        <v>793</v>
      </c>
      <c r="E605" s="144"/>
      <c r="F605" s="128">
        <f>G605*I605</f>
        <v>191965.55</v>
      </c>
      <c r="G605" s="73">
        <v>28867</v>
      </c>
      <c r="I605" s="74">
        <v>6.65</v>
      </c>
      <c r="J605" s="74">
        <v>28867</v>
      </c>
      <c r="K605" s="74">
        <v>28867</v>
      </c>
      <c r="L605" s="74">
        <v>1232</v>
      </c>
      <c r="M605" s="74">
        <v>2222</v>
      </c>
    </row>
    <row r="606" s="74" customFormat="1" ht="22" customHeight="1" spans="1:9">
      <c r="A606" s="63">
        <v>44720</v>
      </c>
      <c r="B606" s="123">
        <v>604</v>
      </c>
      <c r="C606" s="149" t="s">
        <v>794</v>
      </c>
      <c r="D606" s="64" t="s">
        <v>581</v>
      </c>
      <c r="E606" s="127">
        <f>G606*I606</f>
        <v>191965.55</v>
      </c>
      <c r="F606" s="128"/>
      <c r="G606" s="73">
        <v>28867</v>
      </c>
      <c r="I606" s="74">
        <v>6.65</v>
      </c>
    </row>
    <row r="607" s="74" customFormat="1" ht="22" customHeight="1" spans="1:13">
      <c r="A607" s="63">
        <v>44720</v>
      </c>
      <c r="B607" s="123">
        <v>605</v>
      </c>
      <c r="C607" s="149" t="s">
        <v>795</v>
      </c>
      <c r="D607" s="74" t="s">
        <v>210</v>
      </c>
      <c r="E607" s="144">
        <v>0</v>
      </c>
      <c r="F607" s="128">
        <f t="shared" ref="F607:F612" si="25">G607*I607</f>
        <v>93133.44</v>
      </c>
      <c r="G607" s="73">
        <v>13984</v>
      </c>
      <c r="I607" s="74">
        <v>6.66</v>
      </c>
      <c r="L607" s="74">
        <v>1233</v>
      </c>
      <c r="M607" s="74">
        <v>2223</v>
      </c>
    </row>
    <row r="608" s="74" customFormat="1" ht="22" customHeight="1" spans="1:13">
      <c r="A608" s="63">
        <v>44720</v>
      </c>
      <c r="B608" s="123">
        <v>606</v>
      </c>
      <c r="C608" s="149" t="s">
        <v>795</v>
      </c>
      <c r="D608" s="74" t="s">
        <v>210</v>
      </c>
      <c r="E608" s="144">
        <v>0</v>
      </c>
      <c r="F608" s="128">
        <f t="shared" si="25"/>
        <v>95537.7</v>
      </c>
      <c r="G608" s="73">
        <v>14345</v>
      </c>
      <c r="I608" s="74">
        <v>6.66</v>
      </c>
      <c r="L608" s="74">
        <v>1234</v>
      </c>
      <c r="M608" s="74">
        <v>2224</v>
      </c>
    </row>
    <row r="609" s="74" customFormat="1" ht="22" customHeight="1" spans="1:9">
      <c r="A609" s="63">
        <v>44720</v>
      </c>
      <c r="B609" s="123">
        <v>607</v>
      </c>
      <c r="C609" s="149" t="s">
        <v>796</v>
      </c>
      <c r="D609" s="64" t="s">
        <v>797</v>
      </c>
      <c r="E609" s="127">
        <f t="shared" ref="E609:E614" si="26">G609*I609</f>
        <v>93133.44</v>
      </c>
      <c r="F609" s="128"/>
      <c r="G609" s="73">
        <v>13984</v>
      </c>
      <c r="I609" s="74">
        <v>6.66</v>
      </c>
    </row>
    <row r="610" s="74" customFormat="1" ht="22" customHeight="1" spans="1:9">
      <c r="A610" s="63">
        <v>44720</v>
      </c>
      <c r="B610" s="123">
        <v>608</v>
      </c>
      <c r="C610" s="149" t="s">
        <v>796</v>
      </c>
      <c r="D610" s="64" t="s">
        <v>797</v>
      </c>
      <c r="E610" s="127">
        <f t="shared" si="26"/>
        <v>95537.7</v>
      </c>
      <c r="F610" s="128"/>
      <c r="G610" s="73">
        <v>14345</v>
      </c>
      <c r="I610" s="74">
        <v>6.66</v>
      </c>
    </row>
    <row r="611" s="74" customFormat="1" ht="22" customHeight="1" spans="1:13">
      <c r="A611" s="63">
        <v>44721</v>
      </c>
      <c r="B611" s="123">
        <v>609</v>
      </c>
      <c r="C611" s="149" t="s">
        <v>798</v>
      </c>
      <c r="D611" s="74" t="s">
        <v>799</v>
      </c>
      <c r="E611" s="127">
        <v>0</v>
      </c>
      <c r="F611" s="128">
        <f t="shared" si="25"/>
        <v>140523.56</v>
      </c>
      <c r="G611" s="73">
        <v>21068</v>
      </c>
      <c r="I611" s="74">
        <v>6.67</v>
      </c>
      <c r="L611" s="74">
        <v>1235</v>
      </c>
      <c r="M611" s="74">
        <v>2225</v>
      </c>
    </row>
    <row r="612" s="74" customFormat="1" ht="22" customHeight="1" spans="1:13">
      <c r="A612" s="63">
        <v>44721</v>
      </c>
      <c r="B612" s="123">
        <v>610</v>
      </c>
      <c r="C612" s="149" t="s">
        <v>800</v>
      </c>
      <c r="D612" s="74" t="s">
        <v>56</v>
      </c>
      <c r="E612" s="127"/>
      <c r="F612" s="128">
        <f t="shared" si="25"/>
        <v>185292.6</v>
      </c>
      <c r="G612" s="73">
        <v>27780</v>
      </c>
      <c r="I612" s="74">
        <v>6.67</v>
      </c>
      <c r="L612" s="74">
        <v>1236</v>
      </c>
      <c r="M612" s="74">
        <v>2226</v>
      </c>
    </row>
    <row r="613" s="74" customFormat="1" ht="22" customHeight="1" spans="1:9">
      <c r="A613" s="63">
        <v>44721</v>
      </c>
      <c r="B613" s="123">
        <v>611</v>
      </c>
      <c r="C613" s="149" t="s">
        <v>801</v>
      </c>
      <c r="D613" s="64" t="s">
        <v>581</v>
      </c>
      <c r="E613" s="127">
        <f t="shared" si="26"/>
        <v>140763.7352</v>
      </c>
      <c r="F613" s="128"/>
      <c r="G613" s="73">
        <v>21068</v>
      </c>
      <c r="I613" s="74">
        <v>6.6814</v>
      </c>
    </row>
    <row r="614" s="74" customFormat="1" ht="22" customHeight="1" spans="1:9">
      <c r="A614" s="63">
        <v>44721</v>
      </c>
      <c r="B614" s="123">
        <v>612</v>
      </c>
      <c r="C614" s="149" t="s">
        <v>802</v>
      </c>
      <c r="D614" s="64" t="s">
        <v>313</v>
      </c>
      <c r="E614" s="127">
        <f t="shared" si="26"/>
        <v>185609.292</v>
      </c>
      <c r="F614" s="128"/>
      <c r="G614" s="73">
        <v>27780</v>
      </c>
      <c r="H614" s="74" t="s">
        <v>803</v>
      </c>
      <c r="I614" s="74">
        <v>6.6814</v>
      </c>
    </row>
    <row r="615" s="74" customFormat="1" ht="22" customHeight="1" spans="1:7">
      <c r="A615" s="63">
        <v>44721</v>
      </c>
      <c r="B615" s="123">
        <v>613</v>
      </c>
      <c r="C615" s="149" t="s">
        <v>804</v>
      </c>
      <c r="D615" s="125" t="s">
        <v>127</v>
      </c>
      <c r="E615" s="127">
        <v>110</v>
      </c>
      <c r="F615" s="128"/>
      <c r="G615" s="73"/>
    </row>
    <row r="616" s="74" customFormat="1" ht="22" customHeight="1" spans="1:7">
      <c r="A616" s="63">
        <v>44721</v>
      </c>
      <c r="B616" s="123">
        <v>614</v>
      </c>
      <c r="C616" s="149" t="s">
        <v>805</v>
      </c>
      <c r="D616" s="64" t="s">
        <v>37</v>
      </c>
      <c r="E616" s="127"/>
      <c r="F616" s="128">
        <v>110</v>
      </c>
      <c r="G616" s="73"/>
    </row>
    <row r="617" s="74" customFormat="1" ht="22" customHeight="1" spans="1:7">
      <c r="A617" s="63">
        <v>44722</v>
      </c>
      <c r="B617" s="123">
        <v>615</v>
      </c>
      <c r="C617" s="149" t="s">
        <v>806</v>
      </c>
      <c r="D617" s="64" t="s">
        <v>443</v>
      </c>
      <c r="E617" s="127"/>
      <c r="F617" s="128">
        <v>2850</v>
      </c>
      <c r="G617" s="73"/>
    </row>
    <row r="618" s="74" customFormat="1" ht="22" customHeight="1" spans="1:7">
      <c r="A618" s="63">
        <v>44722</v>
      </c>
      <c r="B618" s="123">
        <v>616</v>
      </c>
      <c r="C618" s="149" t="s">
        <v>807</v>
      </c>
      <c r="D618" s="149" t="s">
        <v>443</v>
      </c>
      <c r="E618" s="127"/>
      <c r="F618" s="128">
        <v>4500</v>
      </c>
      <c r="G618" s="73"/>
    </row>
    <row r="619" s="74" customFormat="1" ht="22" customHeight="1" spans="1:7">
      <c r="A619" s="63">
        <v>44722</v>
      </c>
      <c r="B619" s="123">
        <v>617</v>
      </c>
      <c r="C619" s="149" t="s">
        <v>808</v>
      </c>
      <c r="D619" s="149" t="s">
        <v>443</v>
      </c>
      <c r="E619" s="127"/>
      <c r="F619" s="128">
        <v>811.82</v>
      </c>
      <c r="G619" s="73"/>
    </row>
    <row r="620" s="74" customFormat="1" ht="22" customHeight="1" spans="1:13">
      <c r="A620" s="63">
        <v>44722</v>
      </c>
      <c r="B620" s="123">
        <v>618</v>
      </c>
      <c r="C620" s="64" t="s">
        <v>611</v>
      </c>
      <c r="D620" s="64" t="s">
        <v>612</v>
      </c>
      <c r="E620" s="127">
        <v>0</v>
      </c>
      <c r="F620" s="128">
        <f>G620*I620</f>
        <v>147728.58</v>
      </c>
      <c r="G620" s="73">
        <v>22082</v>
      </c>
      <c r="I620" s="74">
        <v>6.69</v>
      </c>
      <c r="J620" s="74">
        <v>22082.71</v>
      </c>
      <c r="K620" s="74">
        <v>22082.71</v>
      </c>
      <c r="L620" s="74">
        <v>1237</v>
      </c>
      <c r="M620" s="74">
        <v>2227</v>
      </c>
    </row>
    <row r="621" s="74" customFormat="1" ht="22" customHeight="1" spans="1:7">
      <c r="A621" s="63">
        <v>44725</v>
      </c>
      <c r="B621" s="123">
        <v>619</v>
      </c>
      <c r="C621" s="149" t="s">
        <v>809</v>
      </c>
      <c r="D621" s="64" t="s">
        <v>610</v>
      </c>
      <c r="E621" s="127">
        <v>108348</v>
      </c>
      <c r="F621" s="128"/>
      <c r="G621" s="73"/>
    </row>
    <row r="622" s="74" customFormat="1" ht="22" customHeight="1" spans="1:7">
      <c r="A622" s="63">
        <v>44725</v>
      </c>
      <c r="B622" s="123">
        <v>620</v>
      </c>
      <c r="C622" s="149" t="s">
        <v>810</v>
      </c>
      <c r="D622" s="64" t="s">
        <v>811</v>
      </c>
      <c r="E622" s="127">
        <v>5050</v>
      </c>
      <c r="F622" s="128"/>
      <c r="G622" s="73"/>
    </row>
    <row r="623" s="74" customFormat="1" ht="22" customHeight="1" spans="1:7">
      <c r="A623" s="63">
        <v>44725</v>
      </c>
      <c r="B623" s="123">
        <v>621</v>
      </c>
      <c r="C623" s="149" t="s">
        <v>812</v>
      </c>
      <c r="D623" s="149" t="s">
        <v>204</v>
      </c>
      <c r="E623" s="127">
        <v>811.82</v>
      </c>
      <c r="F623" s="150"/>
      <c r="G623" s="73"/>
    </row>
    <row r="624" s="74" customFormat="1" ht="22" customHeight="1" spans="1:7">
      <c r="A624" s="63">
        <v>44725</v>
      </c>
      <c r="B624" s="123">
        <v>622</v>
      </c>
      <c r="C624" s="149" t="s">
        <v>813</v>
      </c>
      <c r="D624" s="74" t="s">
        <v>79</v>
      </c>
      <c r="E624" s="127">
        <v>508</v>
      </c>
      <c r="F624" s="128"/>
      <c r="G624" s="73"/>
    </row>
    <row r="625" s="74" customFormat="1" ht="22" customHeight="1" spans="1:7">
      <c r="A625" s="63">
        <v>44725</v>
      </c>
      <c r="B625" s="123">
        <v>623</v>
      </c>
      <c r="C625" s="149" t="s">
        <v>814</v>
      </c>
      <c r="D625" s="74" t="s">
        <v>86</v>
      </c>
      <c r="E625" s="127"/>
      <c r="F625" s="128">
        <v>508</v>
      </c>
      <c r="G625" s="73"/>
    </row>
    <row r="626" s="74" customFormat="1" ht="22" customHeight="1" spans="1:13">
      <c r="A626" s="63">
        <v>44725</v>
      </c>
      <c r="B626" s="123">
        <v>624</v>
      </c>
      <c r="C626" s="149" t="s">
        <v>815</v>
      </c>
      <c r="D626" s="64" t="s">
        <v>703</v>
      </c>
      <c r="E626" s="144"/>
      <c r="F626" s="128">
        <f>G626*I626</f>
        <v>421122.24</v>
      </c>
      <c r="G626" s="73">
        <v>62667</v>
      </c>
      <c r="I626" s="74">
        <v>6.72</v>
      </c>
      <c r="J626" s="74">
        <v>62692.2</v>
      </c>
      <c r="K626" s="74">
        <v>62692.2</v>
      </c>
      <c r="L626" s="74">
        <v>1238</v>
      </c>
      <c r="M626" s="74">
        <v>2228</v>
      </c>
    </row>
    <row r="627" s="74" customFormat="1" ht="22" customHeight="1" spans="1:9">
      <c r="A627" s="63">
        <v>44725</v>
      </c>
      <c r="B627" s="123">
        <v>625</v>
      </c>
      <c r="C627" s="149" t="s">
        <v>816</v>
      </c>
      <c r="D627" s="64" t="s">
        <v>690</v>
      </c>
      <c r="E627" s="127">
        <f t="shared" ref="E627:E630" si="27">G627*I627</f>
        <v>421122.24</v>
      </c>
      <c r="F627" s="128"/>
      <c r="G627" s="73">
        <v>62667</v>
      </c>
      <c r="I627" s="74">
        <v>6.72</v>
      </c>
    </row>
    <row r="628" s="74" customFormat="1" ht="22" customHeight="1" spans="1:13">
      <c r="A628" s="63">
        <v>44727</v>
      </c>
      <c r="B628" s="123">
        <v>626</v>
      </c>
      <c r="C628" s="149" t="s">
        <v>615</v>
      </c>
      <c r="D628" s="64" t="s">
        <v>817</v>
      </c>
      <c r="E628" s="144"/>
      <c r="F628" s="128">
        <f>G628*I628</f>
        <v>221215.28</v>
      </c>
      <c r="G628" s="73">
        <v>32968</v>
      </c>
      <c r="I628" s="74">
        <v>6.71</v>
      </c>
      <c r="L628" s="74">
        <v>1239</v>
      </c>
      <c r="M628" s="74">
        <v>2229</v>
      </c>
    </row>
    <row r="629" s="74" customFormat="1" ht="22" customHeight="1" spans="1:9">
      <c r="A629" s="63">
        <v>44725</v>
      </c>
      <c r="B629" s="123">
        <v>627</v>
      </c>
      <c r="C629" s="149" t="s">
        <v>818</v>
      </c>
      <c r="D629" s="74" t="s">
        <v>819</v>
      </c>
      <c r="E629" s="127">
        <f>G629*I629</f>
        <v>67170</v>
      </c>
      <c r="F629" s="128"/>
      <c r="G629" s="73">
        <v>10000</v>
      </c>
      <c r="H629" s="74" t="s">
        <v>820</v>
      </c>
      <c r="I629" s="74">
        <v>6.717</v>
      </c>
    </row>
    <row r="630" s="74" customFormat="1" ht="22" customHeight="1" spans="1:9">
      <c r="A630" s="63">
        <v>44727</v>
      </c>
      <c r="B630" s="123">
        <v>628</v>
      </c>
      <c r="C630" s="149" t="s">
        <v>617</v>
      </c>
      <c r="D630" s="64" t="s">
        <v>821</v>
      </c>
      <c r="E630" s="127">
        <f t="shared" si="27"/>
        <v>154115.28</v>
      </c>
      <c r="F630" s="128"/>
      <c r="G630" s="73">
        <v>22968</v>
      </c>
      <c r="I630" s="74">
        <v>6.71</v>
      </c>
    </row>
    <row r="631" s="74" customFormat="1" ht="22" customHeight="1" spans="1:13">
      <c r="A631" s="63">
        <v>44729</v>
      </c>
      <c r="B631" s="123">
        <v>629</v>
      </c>
      <c r="C631" s="64" t="s">
        <v>504</v>
      </c>
      <c r="D631" s="64" t="s">
        <v>56</v>
      </c>
      <c r="E631" s="144"/>
      <c r="F631" s="128">
        <f>G631*I631</f>
        <v>166138.28</v>
      </c>
      <c r="G631" s="73">
        <v>24871</v>
      </c>
      <c r="I631" s="74">
        <v>6.68</v>
      </c>
      <c r="J631" s="74">
        <v>24871</v>
      </c>
      <c r="K631" s="74">
        <v>24871</v>
      </c>
      <c r="L631" s="74">
        <v>1240</v>
      </c>
      <c r="M631" s="74">
        <v>2230</v>
      </c>
    </row>
    <row r="632" s="74" customFormat="1" ht="22" customHeight="1" spans="1:9">
      <c r="A632" s="63">
        <v>44729</v>
      </c>
      <c r="B632" s="123">
        <v>630</v>
      </c>
      <c r="C632" s="64" t="s">
        <v>510</v>
      </c>
      <c r="D632" s="64" t="s">
        <v>313</v>
      </c>
      <c r="E632" s="127">
        <f>G632*I632</f>
        <v>166138.28</v>
      </c>
      <c r="F632" s="128"/>
      <c r="G632" s="73">
        <v>24871</v>
      </c>
      <c r="H632" s="74" t="s">
        <v>820</v>
      </c>
      <c r="I632" s="74">
        <v>6.68</v>
      </c>
    </row>
    <row r="633" s="74" customFormat="1" ht="22" customHeight="1" spans="1:13">
      <c r="A633" s="63">
        <v>44732</v>
      </c>
      <c r="B633" s="123">
        <v>631</v>
      </c>
      <c r="C633" s="64" t="s">
        <v>822</v>
      </c>
      <c r="D633" s="64" t="s">
        <v>823</v>
      </c>
      <c r="E633" s="127">
        <v>1366</v>
      </c>
      <c r="F633" s="128"/>
      <c r="G633" s="73"/>
      <c r="K633" s="74">
        <v>24871</v>
      </c>
      <c r="L633" s="74">
        <v>1241</v>
      </c>
      <c r="M633" s="74">
        <v>2231</v>
      </c>
    </row>
    <row r="634" s="74" customFormat="1" ht="22" customHeight="1" spans="1:7">
      <c r="A634" s="63">
        <v>44732</v>
      </c>
      <c r="B634" s="123">
        <v>632</v>
      </c>
      <c r="C634" s="64" t="s">
        <v>822</v>
      </c>
      <c r="D634" s="64" t="s">
        <v>824</v>
      </c>
      <c r="E634" s="127">
        <v>530</v>
      </c>
      <c r="F634" s="128"/>
      <c r="G634" s="73"/>
    </row>
    <row r="635" s="74" customFormat="1" ht="22" customHeight="1" spans="1:8">
      <c r="A635" s="63">
        <v>44733</v>
      </c>
      <c r="B635" s="123">
        <v>633</v>
      </c>
      <c r="C635" s="64" t="s">
        <v>516</v>
      </c>
      <c r="D635" s="146" t="s">
        <v>27</v>
      </c>
      <c r="E635" s="127">
        <v>7767.65</v>
      </c>
      <c r="F635" s="128"/>
      <c r="G635" s="73"/>
      <c r="H635" s="147" t="s">
        <v>517</v>
      </c>
    </row>
    <row r="636" s="74" customFormat="1" ht="22" customHeight="1" spans="1:9">
      <c r="A636" s="63">
        <v>44734</v>
      </c>
      <c r="B636" s="123">
        <v>634</v>
      </c>
      <c r="C636" s="149" t="s">
        <v>825</v>
      </c>
      <c r="D636" s="64" t="s">
        <v>826</v>
      </c>
      <c r="E636" s="127">
        <f>G636*I636</f>
        <v>145042.0848</v>
      </c>
      <c r="F636" s="128"/>
      <c r="G636" s="73">
        <v>21745.44</v>
      </c>
      <c r="I636" s="74">
        <v>6.67</v>
      </c>
    </row>
    <row r="637" s="74" customFormat="1" ht="22" customHeight="1" spans="1:9">
      <c r="A637" s="63">
        <v>44734</v>
      </c>
      <c r="B637" s="123">
        <v>635</v>
      </c>
      <c r="C637" s="149" t="s">
        <v>827</v>
      </c>
      <c r="D637" s="64" t="s">
        <v>828</v>
      </c>
      <c r="E637" s="144"/>
      <c r="F637" s="128">
        <f>G637*I637</f>
        <v>145042.0848</v>
      </c>
      <c r="G637" s="73">
        <v>21745.44</v>
      </c>
      <c r="I637" s="74">
        <v>6.67</v>
      </c>
    </row>
    <row r="638" s="74" customFormat="1" ht="22" customHeight="1" spans="1:7">
      <c r="A638" s="63">
        <v>44735</v>
      </c>
      <c r="B638" s="123">
        <v>636</v>
      </c>
      <c r="C638" s="64" t="s">
        <v>368</v>
      </c>
      <c r="D638" s="64" t="s">
        <v>369</v>
      </c>
      <c r="E638" s="127">
        <v>10000</v>
      </c>
      <c r="F638" s="128"/>
      <c r="G638" s="73"/>
    </row>
    <row r="639" s="74" customFormat="1" ht="22" customHeight="1" spans="1:13">
      <c r="A639" s="63">
        <v>44736</v>
      </c>
      <c r="B639" s="123">
        <v>638</v>
      </c>
      <c r="C639" s="149" t="s">
        <v>829</v>
      </c>
      <c r="D639" s="64" t="s">
        <v>56</v>
      </c>
      <c r="E639" s="127"/>
      <c r="F639" s="128">
        <f>G639*I639</f>
        <v>61488.2</v>
      </c>
      <c r="G639" s="73">
        <v>9200</v>
      </c>
      <c r="H639" s="74" t="s">
        <v>830</v>
      </c>
      <c r="I639" s="74">
        <v>6.6835</v>
      </c>
      <c r="J639" s="74">
        <v>9200</v>
      </c>
      <c r="K639" s="74">
        <v>18400</v>
      </c>
      <c r="L639" s="74">
        <v>1243</v>
      </c>
      <c r="M639" s="74">
        <v>2234</v>
      </c>
    </row>
    <row r="640" s="74" customFormat="1" ht="22" customHeight="1" spans="1:13">
      <c r="A640" s="63">
        <v>44736</v>
      </c>
      <c r="B640" s="123">
        <v>639</v>
      </c>
      <c r="C640" s="149" t="s">
        <v>831</v>
      </c>
      <c r="D640" s="64" t="s">
        <v>56</v>
      </c>
      <c r="E640" s="127"/>
      <c r="F640" s="128">
        <f>G640*I640</f>
        <v>61488.2</v>
      </c>
      <c r="G640" s="73">
        <v>9200</v>
      </c>
      <c r="H640" s="74" t="s">
        <v>830</v>
      </c>
      <c r="I640" s="74">
        <v>6.6835</v>
      </c>
      <c r="J640" s="74">
        <v>9200</v>
      </c>
      <c r="K640" s="74">
        <v>18400</v>
      </c>
      <c r="L640" s="74">
        <v>1243</v>
      </c>
      <c r="M640" s="74">
        <v>2235</v>
      </c>
    </row>
    <row r="641" s="74" customFormat="1" ht="22" customHeight="1" spans="1:9">
      <c r="A641" s="63">
        <v>44736</v>
      </c>
      <c r="B641" s="123">
        <v>640</v>
      </c>
      <c r="C641" s="149" t="s">
        <v>832</v>
      </c>
      <c r="D641" s="64" t="s">
        <v>313</v>
      </c>
      <c r="E641" s="127">
        <f>G641*I641</f>
        <v>61488.2</v>
      </c>
      <c r="F641" s="128"/>
      <c r="G641" s="73">
        <v>9200</v>
      </c>
      <c r="H641" s="74" t="s">
        <v>820</v>
      </c>
      <c r="I641" s="74">
        <v>6.6835</v>
      </c>
    </row>
    <row r="642" s="74" customFormat="1" ht="22" customHeight="1" spans="1:9">
      <c r="A642" s="63">
        <v>44736</v>
      </c>
      <c r="B642" s="123">
        <v>641</v>
      </c>
      <c r="C642" s="149" t="s">
        <v>833</v>
      </c>
      <c r="D642" s="64" t="s">
        <v>313</v>
      </c>
      <c r="E642" s="127">
        <f>G642*I642</f>
        <v>61488.2</v>
      </c>
      <c r="F642" s="128"/>
      <c r="G642" s="73">
        <v>9200</v>
      </c>
      <c r="I642" s="74">
        <v>6.6835</v>
      </c>
    </row>
    <row r="643" s="74" customFormat="1" ht="22" customHeight="1" spans="1:13">
      <c r="A643" s="63">
        <v>44739</v>
      </c>
      <c r="B643" s="152">
        <v>642</v>
      </c>
      <c r="C643" s="149" t="s">
        <v>834</v>
      </c>
      <c r="D643" s="64" t="s">
        <v>56</v>
      </c>
      <c r="E643" s="127"/>
      <c r="F643" s="128">
        <f>G643*I643</f>
        <v>133438</v>
      </c>
      <c r="G643" s="73">
        <v>20000</v>
      </c>
      <c r="I643" s="74">
        <v>6.6719</v>
      </c>
      <c r="L643" s="74">
        <v>1244</v>
      </c>
      <c r="M643" s="74">
        <v>2236</v>
      </c>
    </row>
    <row r="644" s="74" customFormat="1" ht="22" customHeight="1" spans="1:9">
      <c r="A644" s="63">
        <v>44739</v>
      </c>
      <c r="B644" s="152">
        <v>643</v>
      </c>
      <c r="C644" s="149" t="s">
        <v>835</v>
      </c>
      <c r="D644" s="64" t="s">
        <v>313</v>
      </c>
      <c r="E644" s="127">
        <f>G644*I644</f>
        <v>133438</v>
      </c>
      <c r="F644" s="128"/>
      <c r="G644" s="73">
        <v>20000</v>
      </c>
      <c r="H644" s="74" t="s">
        <v>820</v>
      </c>
      <c r="I644" s="74">
        <v>6.6719</v>
      </c>
    </row>
    <row r="645" s="74" customFormat="1" ht="22" customHeight="1" spans="1:7">
      <c r="A645" s="63">
        <v>44739</v>
      </c>
      <c r="B645" s="152">
        <v>644</v>
      </c>
      <c r="C645" s="149" t="s">
        <v>836</v>
      </c>
      <c r="D645" s="64" t="s">
        <v>837</v>
      </c>
      <c r="E645" s="127">
        <v>100</v>
      </c>
      <c r="F645" s="128"/>
      <c r="G645" s="73"/>
    </row>
    <row r="646" s="74" customFormat="1" ht="22" customHeight="1" spans="1:13">
      <c r="A646" s="63">
        <v>44739</v>
      </c>
      <c r="B646" s="152">
        <v>645</v>
      </c>
      <c r="C646" s="149" t="s">
        <v>838</v>
      </c>
      <c r="D646" s="64" t="s">
        <v>793</v>
      </c>
      <c r="E646" s="127"/>
      <c r="F646" s="128">
        <f>G646*I646</f>
        <v>213511.832</v>
      </c>
      <c r="G646" s="73">
        <v>31982</v>
      </c>
      <c r="I646" s="74">
        <v>6.676</v>
      </c>
      <c r="L646" s="151">
        <v>1245</v>
      </c>
      <c r="M646" s="151">
        <v>2237</v>
      </c>
    </row>
    <row r="647" s="74" customFormat="1" ht="22" customHeight="1" spans="1:9">
      <c r="A647" s="63">
        <v>44739</v>
      </c>
      <c r="B647" s="153">
        <v>646</v>
      </c>
      <c r="C647" s="149" t="s">
        <v>839</v>
      </c>
      <c r="D647" s="64" t="s">
        <v>581</v>
      </c>
      <c r="E647" s="127">
        <f>G647*I647</f>
        <v>213511.832</v>
      </c>
      <c r="F647" s="128"/>
      <c r="G647" s="73">
        <v>31982</v>
      </c>
      <c r="I647" s="74">
        <v>6.676</v>
      </c>
    </row>
    <row r="648" s="74" customFormat="1" ht="22" customHeight="1" spans="1:7">
      <c r="A648" s="63">
        <v>44736</v>
      </c>
      <c r="B648" s="123">
        <v>637</v>
      </c>
      <c r="C648" s="149" t="s">
        <v>840</v>
      </c>
      <c r="D648" s="64" t="s">
        <v>443</v>
      </c>
      <c r="E648" s="127"/>
      <c r="F648" s="157">
        <v>10000</v>
      </c>
      <c r="G648" s="73"/>
    </row>
    <row r="649" s="74" customFormat="1" ht="22" customHeight="1" spans="1:7">
      <c r="A649" s="63"/>
      <c r="B649" s="152"/>
      <c r="C649" s="149"/>
      <c r="D649" s="64"/>
      <c r="E649" s="127"/>
      <c r="F649" s="128"/>
      <c r="G649" s="73"/>
    </row>
    <row r="650" s="74" customFormat="1" ht="22" customHeight="1" spans="1:7">
      <c r="A650" s="63"/>
      <c r="B650" s="152"/>
      <c r="C650" s="149"/>
      <c r="D650" s="64"/>
      <c r="E650" s="127"/>
      <c r="F650" s="128"/>
      <c r="G650" s="73"/>
    </row>
    <row r="651" s="74" customFormat="1" ht="22" customHeight="1" spans="1:7">
      <c r="A651" s="63"/>
      <c r="B651" s="152"/>
      <c r="C651" s="149"/>
      <c r="D651" s="64"/>
      <c r="E651" s="127"/>
      <c r="F651" s="128"/>
      <c r="G651" s="73"/>
    </row>
    <row r="652" s="74" customFormat="1" ht="22" customHeight="1" spans="1:7">
      <c r="A652" s="63"/>
      <c r="B652" s="152"/>
      <c r="C652" s="149"/>
      <c r="D652" s="64"/>
      <c r="E652" s="127"/>
      <c r="F652" s="128"/>
      <c r="G652" s="73"/>
    </row>
    <row r="653" s="74" customFormat="1" ht="22" customHeight="1" spans="1:7">
      <c r="A653" s="63"/>
      <c r="B653" s="152"/>
      <c r="C653" s="149"/>
      <c r="D653" s="64"/>
      <c r="E653" s="127"/>
      <c r="F653" s="128"/>
      <c r="G653" s="73"/>
    </row>
    <row r="654" s="74" customFormat="1" ht="22" customHeight="1" spans="1:7">
      <c r="A654" s="63"/>
      <c r="B654" s="152"/>
      <c r="C654" s="149"/>
      <c r="D654" s="64"/>
      <c r="E654" s="127"/>
      <c r="F654" s="128"/>
      <c r="G654" s="73"/>
    </row>
    <row r="655" s="74" customFormat="1" ht="22" customHeight="1" spans="1:7">
      <c r="A655" s="63"/>
      <c r="B655" s="152"/>
      <c r="C655" s="149"/>
      <c r="D655" s="64"/>
      <c r="E655" s="127"/>
      <c r="F655" s="128"/>
      <c r="G655" s="73"/>
    </row>
    <row r="656" s="74" customFormat="1" ht="22" customHeight="1" spans="1:7">
      <c r="A656" s="63"/>
      <c r="B656" s="154"/>
      <c r="C656" s="149"/>
      <c r="D656" s="64"/>
      <c r="E656" s="144"/>
      <c r="F656" s="128"/>
      <c r="G656" s="73"/>
    </row>
    <row r="657" s="74" customFormat="1" ht="22" customHeight="1" spans="1:7">
      <c r="A657" s="63"/>
      <c r="B657" s="154"/>
      <c r="D657" s="64"/>
      <c r="E657" s="144"/>
      <c r="F657" s="128"/>
      <c r="G657" s="73"/>
    </row>
    <row r="658" s="74" customFormat="1" ht="22" customHeight="1" spans="1:8">
      <c r="A658" s="155" t="s">
        <v>841</v>
      </c>
      <c r="B658" s="155"/>
      <c r="C658" s="156"/>
      <c r="D658" s="156"/>
      <c r="E658" s="158"/>
      <c r="F658" s="159"/>
      <c r="G658" s="160"/>
      <c r="H658" s="161">
        <f>SUM(F3:F657)-SUM(E3:E657)</f>
        <v>312491.351999976</v>
      </c>
    </row>
    <row r="659" s="74" customFormat="1" ht="22" customHeight="1" spans="1:7">
      <c r="A659" s="63"/>
      <c r="B659" s="63"/>
      <c r="C659" s="64"/>
      <c r="D659" s="64"/>
      <c r="E659" s="64"/>
      <c r="F659" s="64"/>
      <c r="G659" s="64"/>
    </row>
    <row r="660" s="74" customFormat="1" ht="22" customHeight="1" spans="1:7">
      <c r="A660" s="63"/>
      <c r="B660" s="63"/>
      <c r="C660" s="64"/>
      <c r="D660" s="64"/>
      <c r="E660" s="64"/>
      <c r="F660" s="64"/>
      <c r="G660" s="64"/>
    </row>
    <row r="661" s="74" customFormat="1" ht="22" customHeight="1" spans="1:7">
      <c r="A661" s="63"/>
      <c r="B661" s="63"/>
      <c r="C661" s="64"/>
      <c r="D661" s="64"/>
      <c r="E661" s="64"/>
      <c r="F661" s="64"/>
      <c r="G661" s="64"/>
    </row>
    <row r="662" s="74" customFormat="1" ht="22" customHeight="1" spans="1:7">
      <c r="A662" s="63"/>
      <c r="B662" s="63"/>
      <c r="C662" s="64"/>
      <c r="D662" s="64"/>
      <c r="E662" s="64"/>
      <c r="F662" s="64"/>
      <c r="G662" s="64"/>
    </row>
    <row r="663" s="74" customFormat="1" ht="22" customHeight="1" spans="1:7">
      <c r="A663" s="63"/>
      <c r="B663" s="63"/>
      <c r="C663" s="64"/>
      <c r="D663" s="64"/>
      <c r="E663" s="64"/>
      <c r="F663" s="64"/>
      <c r="G663" s="64"/>
    </row>
    <row r="664" s="74" customFormat="1" ht="22" customHeight="1" spans="1:7">
      <c r="A664" s="63"/>
      <c r="B664" s="63"/>
      <c r="C664" s="64"/>
      <c r="D664" s="64"/>
      <c r="E664" s="64"/>
      <c r="F664" s="64"/>
      <c r="G664" s="64"/>
    </row>
    <row r="665" s="74" customFormat="1" ht="22" customHeight="1" spans="1:7">
      <c r="A665" s="63"/>
      <c r="B665" s="63"/>
      <c r="C665" s="64"/>
      <c r="D665" s="64"/>
      <c r="E665" s="64"/>
      <c r="F665" s="64"/>
      <c r="G665" s="64"/>
    </row>
    <row r="666" s="74" customFormat="1" ht="22" customHeight="1" spans="1:7">
      <c r="A666" s="63"/>
      <c r="B666" s="63"/>
      <c r="C666" s="64"/>
      <c r="D666" s="64"/>
      <c r="E666" s="64"/>
      <c r="F666" s="64"/>
      <c r="G666" s="64"/>
    </row>
    <row r="667" s="74" customFormat="1" spans="5:7">
      <c r="E667" s="64"/>
      <c r="F667" s="64"/>
      <c r="G667" s="64"/>
    </row>
  </sheetData>
  <sheetProtection formatCells="0" formatColumns="0" formatRows="0" insertRows="0" insertColumns="0" sort="0" autoFilter="0"/>
  <autoFilter ref="A2:K648"/>
  <conditionalFormatting sqref="E6">
    <cfRule type="cellIs" dxfId="0" priority="35253" operator="equal">
      <formula>0</formula>
    </cfRule>
  </conditionalFormatting>
  <conditionalFormatting sqref="E13">
    <cfRule type="cellIs" dxfId="0" priority="35314" operator="equal">
      <formula>0</formula>
    </cfRule>
  </conditionalFormatting>
  <conditionalFormatting sqref="E14">
    <cfRule type="cellIs" dxfId="0" priority="35310" operator="equal">
      <formula>0</formula>
    </cfRule>
    <cfRule type="cellIs" dxfId="0" priority="35311" operator="equal">
      <formula>0</formula>
    </cfRule>
    <cfRule type="cellIs" dxfId="0" priority="35312" operator="equal">
      <formula>0</formula>
    </cfRule>
    <cfRule type="cellIs" dxfId="0" priority="35313" operator="equal">
      <formula>0</formula>
    </cfRule>
  </conditionalFormatting>
  <conditionalFormatting sqref="E15">
    <cfRule type="cellIs" dxfId="0" priority="35270" operator="equal">
      <formula>0</formula>
    </cfRule>
    <cfRule type="cellIs" dxfId="0" priority="35283" operator="equal">
      <formula>0</formula>
    </cfRule>
    <cfRule type="cellIs" dxfId="0" priority="35296" operator="equal">
      <formula>0</formula>
    </cfRule>
    <cfRule type="cellIs" dxfId="0" priority="35309" operator="equal">
      <formula>0</formula>
    </cfRule>
  </conditionalFormatting>
  <conditionalFormatting sqref="E16">
    <cfRule type="cellIs" dxfId="0" priority="35419" operator="equal">
      <formula>0</formula>
    </cfRule>
  </conditionalFormatting>
  <conditionalFormatting sqref="E17">
    <cfRule type="cellIs" dxfId="0" priority="35375" operator="equal">
      <formula>0</formula>
    </cfRule>
    <cfRule type="cellIs" dxfId="0" priority="35376" operator="equal">
      <formula>0</formula>
    </cfRule>
    <cfRule type="cellIs" dxfId="0" priority="35377" operator="equal">
      <formula>0</formula>
    </cfRule>
  </conditionalFormatting>
  <conditionalFormatting sqref="E18">
    <cfRule type="cellIs" dxfId="0" priority="35378" operator="equal">
      <formula>0</formula>
    </cfRule>
    <cfRule type="cellIs" dxfId="0" priority="35379" operator="equal">
      <formula>0</formula>
    </cfRule>
  </conditionalFormatting>
  <conditionalFormatting sqref="E20">
    <cfRule type="cellIs" dxfId="0" priority="35418" operator="equal">
      <formula>0</formula>
    </cfRule>
  </conditionalFormatting>
  <conditionalFormatting sqref="E22">
    <cfRule type="cellIs" dxfId="0" priority="35417" operator="equal">
      <formula>0</formula>
    </cfRule>
  </conditionalFormatting>
  <conditionalFormatting sqref="E23">
    <cfRule type="cellIs" dxfId="0" priority="35416" operator="equal">
      <formula>0</formula>
    </cfRule>
  </conditionalFormatting>
  <conditionalFormatting sqref="E24">
    <cfRule type="cellIs" dxfId="0" priority="35415" operator="equal">
      <formula>0</formula>
    </cfRule>
  </conditionalFormatting>
  <conditionalFormatting sqref="E25">
    <cfRule type="cellIs" dxfId="0" priority="35412" operator="equal">
      <formula>0</formula>
    </cfRule>
  </conditionalFormatting>
  <conditionalFormatting sqref="E26">
    <cfRule type="cellIs" dxfId="0" priority="35411" operator="equal">
      <formula>0</formula>
    </cfRule>
  </conditionalFormatting>
  <conditionalFormatting sqref="E27">
    <cfRule type="cellIs" dxfId="0" priority="35410" operator="equal">
      <formula>0</formula>
    </cfRule>
  </conditionalFormatting>
  <conditionalFormatting sqref="E28">
    <cfRule type="cellIs" dxfId="0" priority="35409" operator="equal">
      <formula>0</formula>
    </cfRule>
  </conditionalFormatting>
  <conditionalFormatting sqref="E29">
    <cfRule type="cellIs" dxfId="0" priority="35413" operator="equal">
      <formula>0</formula>
    </cfRule>
  </conditionalFormatting>
  <conditionalFormatting sqref="E30">
    <cfRule type="cellIs" dxfId="0" priority="35374" operator="equal">
      <formula>0</formula>
    </cfRule>
  </conditionalFormatting>
  <conditionalFormatting sqref="E31">
    <cfRule type="cellIs" dxfId="0" priority="35373" operator="equal">
      <formula>0</formula>
    </cfRule>
  </conditionalFormatting>
  <conditionalFormatting sqref="E32">
    <cfRule type="cellIs" dxfId="0" priority="35407" operator="equal">
      <formula>0</formula>
    </cfRule>
  </conditionalFormatting>
  <conditionalFormatting sqref="E35">
    <cfRule type="cellIs" dxfId="0" priority="35405" operator="equal">
      <formula>0</formula>
    </cfRule>
  </conditionalFormatting>
  <conditionalFormatting sqref="E36">
    <cfRule type="cellIs" dxfId="0" priority="35403" operator="equal">
      <formula>0</formula>
    </cfRule>
  </conditionalFormatting>
  <conditionalFormatting sqref="E37">
    <cfRule type="cellIs" dxfId="0" priority="35402" operator="equal">
      <formula>0</formula>
    </cfRule>
  </conditionalFormatting>
  <conditionalFormatting sqref="E38">
    <cfRule type="cellIs" dxfId="0" priority="35401" operator="equal">
      <formula>0</formula>
    </cfRule>
  </conditionalFormatting>
  <conditionalFormatting sqref="E43">
    <cfRule type="cellIs" dxfId="0" priority="35399" operator="equal">
      <formula>0</formula>
    </cfRule>
  </conditionalFormatting>
  <conditionalFormatting sqref="E44">
    <cfRule type="cellIs" dxfId="0" priority="35414" operator="equal">
      <formula>0</formula>
    </cfRule>
  </conditionalFormatting>
  <conditionalFormatting sqref="E45">
    <cfRule type="cellIs" dxfId="0" priority="35398" operator="equal">
      <formula>0</formula>
    </cfRule>
  </conditionalFormatting>
  <conditionalFormatting sqref="E46">
    <cfRule type="cellIs" dxfId="0" priority="35397" operator="equal">
      <formula>0</formula>
    </cfRule>
  </conditionalFormatting>
  <conditionalFormatting sqref="E47">
    <cfRule type="cellIs" dxfId="0" priority="35404" operator="equal">
      <formula>0</formula>
    </cfRule>
  </conditionalFormatting>
  <conditionalFormatting sqref="E48">
    <cfRule type="cellIs" dxfId="0" priority="35396" operator="equal">
      <formula>0</formula>
    </cfRule>
  </conditionalFormatting>
  <conditionalFormatting sqref="E49">
    <cfRule type="cellIs" dxfId="0" priority="35395" operator="equal">
      <formula>0</formula>
    </cfRule>
  </conditionalFormatting>
  <conditionalFormatting sqref="E50">
    <cfRule type="cellIs" dxfId="0" priority="35393" operator="equal">
      <formula>0</formula>
    </cfRule>
  </conditionalFormatting>
  <conditionalFormatting sqref="E51">
    <cfRule type="cellIs" dxfId="0" priority="35371" operator="equal">
      <formula>0</formula>
    </cfRule>
  </conditionalFormatting>
  <conditionalFormatting sqref="E52">
    <cfRule type="cellIs" dxfId="0" priority="35372" operator="equal">
      <formula>0</formula>
    </cfRule>
  </conditionalFormatting>
  <conditionalFormatting sqref="E53">
    <cfRule type="cellIs" dxfId="0" priority="35391" operator="equal">
      <formula>0</formula>
    </cfRule>
  </conditionalFormatting>
  <conditionalFormatting sqref="E55">
    <cfRule type="cellIs" dxfId="0" priority="34141" operator="equal">
      <formula>0</formula>
    </cfRule>
  </conditionalFormatting>
  <conditionalFormatting sqref="E59">
    <cfRule type="cellIs" dxfId="0" priority="35370" operator="equal">
      <formula>0</formula>
    </cfRule>
  </conditionalFormatting>
  <conditionalFormatting sqref="E60">
    <cfRule type="cellIs" dxfId="0" priority="35387" operator="equal">
      <formula>0</formula>
    </cfRule>
  </conditionalFormatting>
  <conditionalFormatting sqref="E61">
    <cfRule type="cellIs" dxfId="0" priority="35386" operator="equal">
      <formula>0</formula>
    </cfRule>
  </conditionalFormatting>
  <conditionalFormatting sqref="E62">
    <cfRule type="cellIs" dxfId="0" priority="35385" operator="equal">
      <formula>0</formula>
    </cfRule>
  </conditionalFormatting>
  <conditionalFormatting sqref="E63">
    <cfRule type="cellIs" dxfId="0" priority="35384" operator="equal">
      <formula>0</formula>
    </cfRule>
  </conditionalFormatting>
  <conditionalFormatting sqref="E64">
    <cfRule type="cellIs" dxfId="0" priority="35382" operator="equal">
      <formula>0</formula>
    </cfRule>
  </conditionalFormatting>
  <conditionalFormatting sqref="E65">
    <cfRule type="cellIs" dxfId="0" priority="35346" operator="equal">
      <formula>0</formula>
    </cfRule>
  </conditionalFormatting>
  <conditionalFormatting sqref="E67">
    <cfRule type="cellIs" dxfId="0" priority="35347" operator="equal">
      <formula>0</formula>
    </cfRule>
  </conditionalFormatting>
  <conditionalFormatting sqref="E71">
    <cfRule type="cellIs" dxfId="0" priority="35343" operator="equal">
      <formula>0</formula>
    </cfRule>
  </conditionalFormatting>
  <conditionalFormatting sqref="E72">
    <cfRule type="cellIs" dxfId="0" priority="35342" operator="equal">
      <formula>0</formula>
    </cfRule>
  </conditionalFormatting>
  <conditionalFormatting sqref="E73">
    <cfRule type="cellIs" dxfId="0" priority="35341" operator="equal">
      <formula>0</formula>
    </cfRule>
  </conditionalFormatting>
  <conditionalFormatting sqref="E79">
    <cfRule type="cellIs" dxfId="0" priority="34830" operator="equal">
      <formula>0</formula>
    </cfRule>
  </conditionalFormatting>
  <conditionalFormatting sqref="E82">
    <cfRule type="cellIs" dxfId="0" priority="35360" operator="equal">
      <formula>0</formula>
    </cfRule>
  </conditionalFormatting>
  <conditionalFormatting sqref="E83">
    <cfRule type="cellIs" dxfId="0" priority="35359" operator="equal">
      <formula>0</formula>
    </cfRule>
  </conditionalFormatting>
  <conditionalFormatting sqref="E84">
    <cfRule type="cellIs" dxfId="0" priority="35358" operator="equal">
      <formula>0</formula>
    </cfRule>
  </conditionalFormatting>
  <conditionalFormatting sqref="E85">
    <cfRule type="cellIs" dxfId="0" priority="35357" operator="equal">
      <formula>0</formula>
    </cfRule>
  </conditionalFormatting>
  <conditionalFormatting sqref="E86">
    <cfRule type="cellIs" dxfId="0" priority="35356" operator="equal">
      <formula>0</formula>
    </cfRule>
  </conditionalFormatting>
  <conditionalFormatting sqref="E87">
    <cfRule type="cellIs" dxfId="0" priority="35355" operator="equal">
      <formula>0</formula>
    </cfRule>
  </conditionalFormatting>
  <conditionalFormatting sqref="E88">
    <cfRule type="cellIs" dxfId="0" priority="35328" operator="equal">
      <formula>0</formula>
    </cfRule>
  </conditionalFormatting>
  <conditionalFormatting sqref="E89">
    <cfRule type="cellIs" dxfId="0" priority="35332" operator="equal">
      <formula>0</formula>
    </cfRule>
  </conditionalFormatting>
  <conditionalFormatting sqref="E90">
    <cfRule type="cellIs" dxfId="0" priority="35331" operator="equal">
      <formula>0</formula>
    </cfRule>
  </conditionalFormatting>
  <conditionalFormatting sqref="E91">
    <cfRule type="cellIs" dxfId="0" priority="35330" operator="equal">
      <formula>0</formula>
    </cfRule>
  </conditionalFormatting>
  <conditionalFormatting sqref="E92">
    <cfRule type="cellIs" dxfId="0" priority="35321" operator="equal">
      <formula>0</formula>
    </cfRule>
  </conditionalFormatting>
  <conditionalFormatting sqref="E93">
    <cfRule type="cellIs" dxfId="0" priority="35320" operator="equal">
      <formula>0</formula>
    </cfRule>
  </conditionalFormatting>
  <conditionalFormatting sqref="E94">
    <cfRule type="cellIs" dxfId="0" priority="35315" operator="equal">
      <formula>0</formula>
    </cfRule>
  </conditionalFormatting>
  <conditionalFormatting sqref="E95">
    <cfRule type="cellIs" dxfId="0" priority="35319" operator="equal">
      <formula>0</formula>
    </cfRule>
  </conditionalFormatting>
  <conditionalFormatting sqref="E96">
    <cfRule type="cellIs" dxfId="0" priority="35318" operator="equal">
      <formula>0</formula>
    </cfRule>
  </conditionalFormatting>
  <conditionalFormatting sqref="E97">
    <cfRule type="cellIs" dxfId="0" priority="35317" operator="equal">
      <formula>0</formula>
    </cfRule>
  </conditionalFormatting>
  <conditionalFormatting sqref="E98">
    <cfRule type="cellIs" dxfId="0" priority="35269" operator="equal">
      <formula>0</formula>
    </cfRule>
    <cfRule type="cellIs" dxfId="0" priority="35282" operator="equal">
      <formula>0</formula>
    </cfRule>
    <cfRule type="cellIs" dxfId="0" priority="35295" operator="equal">
      <formula>0</formula>
    </cfRule>
    <cfRule type="cellIs" dxfId="0" priority="35308" operator="equal">
      <formula>0</formula>
    </cfRule>
  </conditionalFormatting>
  <conditionalFormatting sqref="E99">
    <cfRule type="cellIs" dxfId="0" priority="35268" operator="equal">
      <formula>0</formula>
    </cfRule>
    <cfRule type="cellIs" dxfId="0" priority="35281" operator="equal">
      <formula>0</formula>
    </cfRule>
    <cfRule type="cellIs" dxfId="0" priority="35294" operator="equal">
      <formula>0</formula>
    </cfRule>
    <cfRule type="cellIs" dxfId="0" priority="35307" operator="equal">
      <formula>0</formula>
    </cfRule>
  </conditionalFormatting>
  <conditionalFormatting sqref="E100">
    <cfRule type="cellIs" dxfId="0" priority="35267" operator="equal">
      <formula>0</formula>
    </cfRule>
    <cfRule type="cellIs" dxfId="0" priority="35280" operator="equal">
      <formula>0</formula>
    </cfRule>
    <cfRule type="cellIs" dxfId="0" priority="35293" operator="equal">
      <formula>0</formula>
    </cfRule>
    <cfRule type="cellIs" dxfId="0" priority="35306" operator="equal">
      <formula>0</formula>
    </cfRule>
  </conditionalFormatting>
  <conditionalFormatting sqref="E101">
    <cfRule type="cellIs" dxfId="0" priority="35266" operator="equal">
      <formula>0</formula>
    </cfRule>
    <cfRule type="cellIs" dxfId="0" priority="35279" operator="equal">
      <formula>0</formula>
    </cfRule>
    <cfRule type="cellIs" dxfId="0" priority="35292" operator="equal">
      <formula>0</formula>
    </cfRule>
    <cfRule type="cellIs" dxfId="0" priority="35305" operator="equal">
      <formula>0</formula>
    </cfRule>
  </conditionalFormatting>
  <conditionalFormatting sqref="E102">
    <cfRule type="cellIs" dxfId="0" priority="35265" operator="equal">
      <formula>0</formula>
    </cfRule>
    <cfRule type="cellIs" dxfId="0" priority="35278" operator="equal">
      <formula>0</formula>
    </cfRule>
    <cfRule type="cellIs" dxfId="0" priority="35291" operator="equal">
      <formula>0</formula>
    </cfRule>
    <cfRule type="cellIs" dxfId="0" priority="35304" operator="equal">
      <formula>0</formula>
    </cfRule>
  </conditionalFormatting>
  <conditionalFormatting sqref="E103">
    <cfRule type="cellIs" dxfId="0" priority="35263" operator="equal">
      <formula>0</formula>
    </cfRule>
    <cfRule type="cellIs" dxfId="0" priority="35276" operator="equal">
      <formula>0</formula>
    </cfRule>
    <cfRule type="cellIs" dxfId="0" priority="35289" operator="equal">
      <formula>0</formula>
    </cfRule>
    <cfRule type="cellIs" dxfId="0" priority="35302" operator="equal">
      <formula>0</formula>
    </cfRule>
  </conditionalFormatting>
  <conditionalFormatting sqref="E104">
    <cfRule type="cellIs" dxfId="0" priority="35262" operator="equal">
      <formula>0</formula>
    </cfRule>
    <cfRule type="cellIs" dxfId="0" priority="35275" operator="equal">
      <formula>0</formula>
    </cfRule>
    <cfRule type="cellIs" dxfId="0" priority="35288" operator="equal">
      <formula>0</formula>
    </cfRule>
    <cfRule type="cellIs" dxfId="0" priority="35301" operator="equal">
      <formula>0</formula>
    </cfRule>
  </conditionalFormatting>
  <conditionalFormatting sqref="E105">
    <cfRule type="cellIs" dxfId="0" priority="35261" operator="equal">
      <formula>0</formula>
    </cfRule>
    <cfRule type="cellIs" dxfId="0" priority="35274" operator="equal">
      <formula>0</formula>
    </cfRule>
    <cfRule type="cellIs" dxfId="0" priority="35287" operator="equal">
      <formula>0</formula>
    </cfRule>
    <cfRule type="cellIs" dxfId="0" priority="35300" operator="equal">
      <formula>0</formula>
    </cfRule>
  </conditionalFormatting>
  <conditionalFormatting sqref="E106">
    <cfRule type="cellIs" dxfId="0" priority="35260" operator="equal">
      <formula>0</formula>
    </cfRule>
    <cfRule type="cellIs" dxfId="0" priority="35273" operator="equal">
      <formula>0</formula>
    </cfRule>
    <cfRule type="cellIs" dxfId="0" priority="35286" operator="equal">
      <formula>0</formula>
    </cfRule>
    <cfRule type="cellIs" dxfId="0" priority="35299" operator="equal">
      <formula>0</formula>
    </cfRule>
  </conditionalFormatting>
  <conditionalFormatting sqref="E107">
    <cfRule type="cellIs" dxfId="0" priority="35245" operator="equal">
      <formula>0</formula>
    </cfRule>
    <cfRule type="cellIs" dxfId="0" priority="35246" operator="equal">
      <formula>0</formula>
    </cfRule>
    <cfRule type="cellIs" dxfId="0" priority="35247" operator="equal">
      <formula>0</formula>
    </cfRule>
    <cfRule type="cellIs" dxfId="0" priority="35248" operator="equal">
      <formula>0</formula>
    </cfRule>
  </conditionalFormatting>
  <conditionalFormatting sqref="E108">
    <cfRule type="cellIs" dxfId="0" priority="35220" operator="equal">
      <formula>0</formula>
    </cfRule>
    <cfRule type="cellIs" dxfId="0" priority="35228" operator="equal">
      <formula>0</formula>
    </cfRule>
    <cfRule type="cellIs" dxfId="0" priority="35236" operator="equal">
      <formula>0</formula>
    </cfRule>
    <cfRule type="cellIs" dxfId="0" priority="35244" operator="equal">
      <formula>0</formula>
    </cfRule>
  </conditionalFormatting>
  <conditionalFormatting sqref="E109">
    <cfRule type="cellIs" dxfId="0" priority="35209" operator="equal">
      <formula>0</formula>
    </cfRule>
    <cfRule type="cellIs" dxfId="0" priority="35210" operator="equal">
      <formula>0</formula>
    </cfRule>
    <cfRule type="cellIs" dxfId="0" priority="35211" operator="equal">
      <formula>0</formula>
    </cfRule>
    <cfRule type="cellIs" dxfId="0" priority="35212" operator="equal">
      <formula>0</formula>
    </cfRule>
  </conditionalFormatting>
  <conditionalFormatting sqref="E110">
    <cfRule type="cellIs" dxfId="0" priority="35218" operator="equal">
      <formula>0</formula>
    </cfRule>
    <cfRule type="cellIs" dxfId="0" priority="35226" operator="equal">
      <formula>0</formula>
    </cfRule>
    <cfRule type="cellIs" dxfId="0" priority="35234" operator="equal">
      <formula>0</formula>
    </cfRule>
    <cfRule type="cellIs" dxfId="0" priority="35242" operator="equal">
      <formula>0</formula>
    </cfRule>
  </conditionalFormatting>
  <conditionalFormatting sqref="E111">
    <cfRule type="cellIs" dxfId="0" priority="35216" operator="equal">
      <formula>0</formula>
    </cfRule>
    <cfRule type="cellIs" dxfId="0" priority="35224" operator="equal">
      <formula>0</formula>
    </cfRule>
    <cfRule type="cellIs" dxfId="0" priority="35232" operator="equal">
      <formula>0</formula>
    </cfRule>
    <cfRule type="cellIs" dxfId="0" priority="35240" operator="equal">
      <formula>0</formula>
    </cfRule>
  </conditionalFormatting>
  <conditionalFormatting sqref="E112">
    <cfRule type="cellIs" dxfId="0" priority="35215" operator="equal">
      <formula>0</formula>
    </cfRule>
    <cfRule type="cellIs" dxfId="0" priority="35223" operator="equal">
      <formula>0</formula>
    </cfRule>
    <cfRule type="cellIs" dxfId="0" priority="35231" operator="equal">
      <formula>0</formula>
    </cfRule>
    <cfRule type="cellIs" dxfId="0" priority="35239" operator="equal">
      <formula>0</formula>
    </cfRule>
  </conditionalFormatting>
  <conditionalFormatting sqref="E113">
    <cfRule type="cellIs" dxfId="0" priority="35214" operator="equal">
      <formula>0</formula>
    </cfRule>
    <cfRule type="cellIs" dxfId="0" priority="35222" operator="equal">
      <formula>0</formula>
    </cfRule>
    <cfRule type="cellIs" dxfId="0" priority="35230" operator="equal">
      <formula>0</formula>
    </cfRule>
    <cfRule type="cellIs" dxfId="0" priority="35238" operator="equal">
      <formula>0</formula>
    </cfRule>
  </conditionalFormatting>
  <conditionalFormatting sqref="E114">
    <cfRule type="cellIs" dxfId="0" priority="35213" operator="equal">
      <formula>0</formula>
    </cfRule>
    <cfRule type="cellIs" dxfId="0" priority="35221" operator="equal">
      <formula>0</formula>
    </cfRule>
    <cfRule type="cellIs" dxfId="0" priority="35229" operator="equal">
      <formula>0</formula>
    </cfRule>
    <cfRule type="cellIs" dxfId="0" priority="35237" operator="equal">
      <formula>0</formula>
    </cfRule>
  </conditionalFormatting>
  <conditionalFormatting sqref="E115">
    <cfRule type="cellIs" dxfId="0" priority="35202" operator="equal">
      <formula>0</formula>
    </cfRule>
    <cfRule type="cellIs" dxfId="0" priority="35204" operator="equal">
      <formula>0</formula>
    </cfRule>
    <cfRule type="cellIs" dxfId="0" priority="35206" operator="equal">
      <formula>0</formula>
    </cfRule>
    <cfRule type="cellIs" dxfId="0" priority="35208" operator="equal">
      <formula>0</formula>
    </cfRule>
  </conditionalFormatting>
  <conditionalFormatting sqref="E116">
    <cfRule type="cellIs" dxfId="0" priority="35193" operator="equal">
      <formula>0</formula>
    </cfRule>
    <cfRule type="cellIs" dxfId="0" priority="35194" operator="equal">
      <formula>0</formula>
    </cfRule>
    <cfRule type="cellIs" dxfId="0" priority="35195" operator="equal">
      <formula>0</formula>
    </cfRule>
    <cfRule type="cellIs" dxfId="0" priority="35196" operator="equal">
      <formula>0</formula>
    </cfRule>
  </conditionalFormatting>
  <conditionalFormatting sqref="E117">
    <cfRule type="cellIs" dxfId="0" priority="35138" operator="equal">
      <formula>0</formula>
    </cfRule>
    <cfRule type="cellIs" dxfId="0" priority="35156" operator="equal">
      <formula>0</formula>
    </cfRule>
    <cfRule type="cellIs" dxfId="0" priority="35174" operator="equal">
      <formula>0</formula>
    </cfRule>
    <cfRule type="cellIs" dxfId="0" priority="35192" operator="equal">
      <formula>0</formula>
    </cfRule>
  </conditionalFormatting>
  <conditionalFormatting sqref="E118">
    <cfRule type="cellIs" dxfId="0" priority="35137" operator="equal">
      <formula>0</formula>
    </cfRule>
    <cfRule type="cellIs" dxfId="0" priority="35155" operator="equal">
      <formula>0</formula>
    </cfRule>
    <cfRule type="cellIs" dxfId="0" priority="35173" operator="equal">
      <formula>0</formula>
    </cfRule>
    <cfRule type="cellIs" dxfId="0" priority="35191" operator="equal">
      <formula>0</formula>
    </cfRule>
  </conditionalFormatting>
  <conditionalFormatting sqref="E119">
    <cfRule type="cellIs" dxfId="0" priority="35134" operator="equal">
      <formula>0</formula>
    </cfRule>
    <cfRule type="cellIs" dxfId="0" priority="35152" operator="equal">
      <formula>0</formula>
    </cfRule>
    <cfRule type="cellIs" dxfId="0" priority="35170" operator="equal">
      <formula>0</formula>
    </cfRule>
    <cfRule type="cellIs" dxfId="0" priority="35188" operator="equal">
      <formula>0</formula>
    </cfRule>
  </conditionalFormatting>
  <conditionalFormatting sqref="E122">
    <cfRule type="cellIs" dxfId="0" priority="35197" operator="equal">
      <formula>0</formula>
    </cfRule>
    <cfRule type="cellIs" dxfId="0" priority="35198" operator="equal">
      <formula>0</formula>
    </cfRule>
    <cfRule type="cellIs" dxfId="0" priority="35199" operator="equal">
      <formula>0</formula>
    </cfRule>
    <cfRule type="cellIs" dxfId="0" priority="35200" operator="equal">
      <formula>0</formula>
    </cfRule>
  </conditionalFormatting>
  <conditionalFormatting sqref="E123">
    <cfRule type="cellIs" dxfId="0" priority="35132" operator="equal">
      <formula>0</formula>
    </cfRule>
    <cfRule type="cellIs" dxfId="0" priority="35150" operator="equal">
      <formula>0</formula>
    </cfRule>
    <cfRule type="cellIs" dxfId="0" priority="35168" operator="equal">
      <formula>0</formula>
    </cfRule>
    <cfRule type="cellIs" dxfId="0" priority="35186" operator="equal">
      <formula>0</formula>
    </cfRule>
  </conditionalFormatting>
  <conditionalFormatting sqref="E127">
    <cfRule type="cellIs" dxfId="0" priority="35135" operator="equal">
      <formula>0</formula>
    </cfRule>
    <cfRule type="cellIs" dxfId="0" priority="35153" operator="equal">
      <formula>0</formula>
    </cfRule>
    <cfRule type="cellIs" dxfId="0" priority="35171" operator="equal">
      <formula>0</formula>
    </cfRule>
    <cfRule type="cellIs" dxfId="0" priority="35189" operator="equal">
      <formula>0</formula>
    </cfRule>
  </conditionalFormatting>
  <conditionalFormatting sqref="E128">
    <cfRule type="cellIs" dxfId="0" priority="35130" operator="equal">
      <formula>0</formula>
    </cfRule>
    <cfRule type="cellIs" dxfId="0" priority="35148" operator="equal">
      <formula>0</formula>
    </cfRule>
    <cfRule type="cellIs" dxfId="0" priority="35166" operator="equal">
      <formula>0</formula>
    </cfRule>
    <cfRule type="cellIs" dxfId="0" priority="35184" operator="equal">
      <formula>0</formula>
    </cfRule>
  </conditionalFormatting>
  <conditionalFormatting sqref="E129">
    <cfRule type="cellIs" dxfId="0" priority="35129" operator="equal">
      <formula>0</formula>
    </cfRule>
    <cfRule type="cellIs" dxfId="0" priority="35147" operator="equal">
      <formula>0</formula>
    </cfRule>
    <cfRule type="cellIs" dxfId="0" priority="35165" operator="equal">
      <formula>0</formula>
    </cfRule>
    <cfRule type="cellIs" dxfId="0" priority="35183" operator="equal">
      <formula>0</formula>
    </cfRule>
  </conditionalFormatting>
  <conditionalFormatting sqref="E130">
    <cfRule type="cellIs" dxfId="0" priority="35128" operator="equal">
      <formula>0</formula>
    </cfRule>
    <cfRule type="cellIs" dxfId="0" priority="35146" operator="equal">
      <formula>0</formula>
    </cfRule>
    <cfRule type="cellIs" dxfId="0" priority="35164" operator="equal">
      <formula>0</formula>
    </cfRule>
    <cfRule type="cellIs" dxfId="0" priority="35182" operator="equal">
      <formula>0</formula>
    </cfRule>
  </conditionalFormatting>
  <conditionalFormatting sqref="E131">
    <cfRule type="cellIs" dxfId="0" priority="35127" operator="equal">
      <formula>0</formula>
    </cfRule>
    <cfRule type="cellIs" dxfId="0" priority="35145" operator="equal">
      <formula>0</formula>
    </cfRule>
    <cfRule type="cellIs" dxfId="0" priority="35163" operator="equal">
      <formula>0</formula>
    </cfRule>
    <cfRule type="cellIs" dxfId="0" priority="35181" operator="equal">
      <formula>0</formula>
    </cfRule>
  </conditionalFormatting>
  <conditionalFormatting sqref="E132">
    <cfRule type="cellIs" dxfId="0" priority="35126" operator="equal">
      <formula>0</formula>
    </cfRule>
    <cfRule type="cellIs" dxfId="0" priority="35144" operator="equal">
      <formula>0</formula>
    </cfRule>
    <cfRule type="cellIs" dxfId="0" priority="35162" operator="equal">
      <formula>0</formula>
    </cfRule>
    <cfRule type="cellIs" dxfId="0" priority="35180" operator="equal">
      <formula>0</formula>
    </cfRule>
  </conditionalFormatting>
  <conditionalFormatting sqref="E133">
    <cfRule type="cellIs" dxfId="0" priority="35125" operator="equal">
      <formula>0</formula>
    </cfRule>
    <cfRule type="cellIs" dxfId="0" priority="35143" operator="equal">
      <formula>0</formula>
    </cfRule>
    <cfRule type="cellIs" dxfId="0" priority="35161" operator="equal">
      <formula>0</formula>
    </cfRule>
    <cfRule type="cellIs" dxfId="0" priority="35179" operator="equal">
      <formula>0</formula>
    </cfRule>
  </conditionalFormatting>
  <conditionalFormatting sqref="E134">
    <cfRule type="cellIs" dxfId="0" priority="35124" operator="equal">
      <formula>0</formula>
    </cfRule>
    <cfRule type="cellIs" dxfId="0" priority="35142" operator="equal">
      <formula>0</formula>
    </cfRule>
    <cfRule type="cellIs" dxfId="0" priority="35160" operator="equal">
      <formula>0</formula>
    </cfRule>
    <cfRule type="cellIs" dxfId="0" priority="35178" operator="equal">
      <formula>0</formula>
    </cfRule>
  </conditionalFormatting>
  <conditionalFormatting sqref="E135">
    <cfRule type="cellIs" dxfId="0" priority="35123" operator="equal">
      <formula>0</formula>
    </cfRule>
    <cfRule type="cellIs" dxfId="0" priority="35141" operator="equal">
      <formula>0</formula>
    </cfRule>
    <cfRule type="cellIs" dxfId="0" priority="35159" operator="equal">
      <formula>0</formula>
    </cfRule>
    <cfRule type="cellIs" dxfId="0" priority="35177" operator="equal">
      <formula>0</formula>
    </cfRule>
  </conditionalFormatting>
  <conditionalFormatting sqref="E136">
    <cfRule type="cellIs" dxfId="0" priority="35122" operator="equal">
      <formula>0</formula>
    </cfRule>
    <cfRule type="cellIs" dxfId="0" priority="35140" operator="equal">
      <formula>0</formula>
    </cfRule>
    <cfRule type="cellIs" dxfId="0" priority="35158" operator="equal">
      <formula>0</formula>
    </cfRule>
    <cfRule type="cellIs" dxfId="0" priority="35176" operator="equal">
      <formula>0</formula>
    </cfRule>
  </conditionalFormatting>
  <conditionalFormatting sqref="E137">
    <cfRule type="cellIs" dxfId="0" priority="35121" operator="equal">
      <formula>0</formula>
    </cfRule>
    <cfRule type="cellIs" dxfId="0" priority="35139" operator="equal">
      <formula>0</formula>
    </cfRule>
    <cfRule type="cellIs" dxfId="0" priority="35157" operator="equal">
      <formula>0</formula>
    </cfRule>
    <cfRule type="cellIs" dxfId="0" priority="35175" operator="equal">
      <formula>0</formula>
    </cfRule>
  </conditionalFormatting>
  <conditionalFormatting sqref="E138">
    <cfRule type="cellIs" dxfId="0" priority="35092" operator="equal">
      <formula>0</formula>
    </cfRule>
    <cfRule type="cellIs" dxfId="0" priority="35100" operator="equal">
      <formula>0</formula>
    </cfRule>
    <cfRule type="cellIs" dxfId="0" priority="35108" operator="equal">
      <formula>0</formula>
    </cfRule>
    <cfRule type="cellIs" dxfId="0" priority="35116" operator="equal">
      <formula>0</formula>
    </cfRule>
  </conditionalFormatting>
  <conditionalFormatting sqref="E139">
    <cfRule type="cellIs" dxfId="0" priority="35091" operator="equal">
      <formula>0</formula>
    </cfRule>
    <cfRule type="cellIs" dxfId="0" priority="35099" operator="equal">
      <formula>0</formula>
    </cfRule>
    <cfRule type="cellIs" dxfId="0" priority="35107" operator="equal">
      <formula>0</formula>
    </cfRule>
    <cfRule type="cellIs" dxfId="0" priority="35115" operator="equal">
      <formula>0</formula>
    </cfRule>
  </conditionalFormatting>
  <conditionalFormatting sqref="E140">
    <cfRule type="cellIs" dxfId="0" priority="35066" operator="equal">
      <formula>0</formula>
    </cfRule>
    <cfRule type="cellIs" dxfId="0" priority="35072" operator="equal">
      <formula>0</formula>
    </cfRule>
    <cfRule type="cellIs" dxfId="0" priority="35078" operator="equal">
      <formula>0</formula>
    </cfRule>
    <cfRule type="cellIs" dxfId="0" priority="35084" operator="equal">
      <formula>0</formula>
    </cfRule>
  </conditionalFormatting>
  <conditionalFormatting sqref="E141">
    <cfRule type="cellIs" dxfId="0" priority="35065" operator="equal">
      <formula>0</formula>
    </cfRule>
    <cfRule type="cellIs" dxfId="0" priority="35071" operator="equal">
      <formula>0</formula>
    </cfRule>
    <cfRule type="cellIs" dxfId="0" priority="35077" operator="equal">
      <formula>0</formula>
    </cfRule>
    <cfRule type="cellIs" dxfId="0" priority="35083" operator="equal">
      <formula>0</formula>
    </cfRule>
  </conditionalFormatting>
  <conditionalFormatting sqref="E142">
    <cfRule type="cellIs" dxfId="0" priority="35064" operator="equal">
      <formula>0</formula>
    </cfRule>
    <cfRule type="cellIs" dxfId="0" priority="35070" operator="equal">
      <formula>0</formula>
    </cfRule>
    <cfRule type="cellIs" dxfId="0" priority="35076" operator="equal">
      <formula>0</formula>
    </cfRule>
    <cfRule type="cellIs" dxfId="0" priority="35082" operator="equal">
      <formula>0</formula>
    </cfRule>
  </conditionalFormatting>
  <conditionalFormatting sqref="E143">
    <cfRule type="cellIs" dxfId="0" priority="35062" operator="equal">
      <formula>0</formula>
    </cfRule>
    <cfRule type="cellIs" dxfId="0" priority="35068" operator="equal">
      <formula>0</formula>
    </cfRule>
    <cfRule type="cellIs" dxfId="0" priority="35074" operator="equal">
      <formula>0</formula>
    </cfRule>
    <cfRule type="cellIs" dxfId="0" priority="35080" operator="equal">
      <formula>0</formula>
    </cfRule>
  </conditionalFormatting>
  <conditionalFormatting sqref="E144">
    <cfRule type="cellIs" dxfId="0" priority="35039" operator="equal">
      <formula>0</formula>
    </cfRule>
    <cfRule type="cellIs" dxfId="0" priority="35046" operator="equal">
      <formula>0</formula>
    </cfRule>
    <cfRule type="cellIs" dxfId="0" priority="35053" operator="equal">
      <formula>0</formula>
    </cfRule>
    <cfRule type="cellIs" dxfId="0" priority="35060" operator="equal">
      <formula>0</formula>
    </cfRule>
  </conditionalFormatting>
  <conditionalFormatting sqref="E148">
    <cfRule type="cellIs" dxfId="0" priority="35036" operator="equal">
      <formula>0</formula>
    </cfRule>
    <cfRule type="cellIs" dxfId="0" priority="35043" operator="equal">
      <formula>0</formula>
    </cfRule>
    <cfRule type="cellIs" dxfId="0" priority="35050" operator="equal">
      <formula>0</formula>
    </cfRule>
    <cfRule type="cellIs" dxfId="0" priority="35057" operator="equal">
      <formula>0</formula>
    </cfRule>
  </conditionalFormatting>
  <conditionalFormatting sqref="E149">
    <cfRule type="cellIs" dxfId="0" priority="35035" operator="equal">
      <formula>0</formula>
    </cfRule>
    <cfRule type="cellIs" dxfId="0" priority="35042" operator="equal">
      <formula>0</formula>
    </cfRule>
    <cfRule type="cellIs" dxfId="0" priority="35049" operator="equal">
      <formula>0</formula>
    </cfRule>
    <cfRule type="cellIs" dxfId="0" priority="35056" operator="equal">
      <formula>0</formula>
    </cfRule>
  </conditionalFormatting>
  <conditionalFormatting sqref="E150">
    <cfRule type="cellIs" dxfId="0" priority="35034" operator="equal">
      <formula>0</formula>
    </cfRule>
    <cfRule type="cellIs" dxfId="0" priority="35041" operator="equal">
      <formula>0</formula>
    </cfRule>
    <cfRule type="cellIs" dxfId="0" priority="35048" operator="equal">
      <formula>0</formula>
    </cfRule>
    <cfRule type="cellIs" dxfId="0" priority="35055" operator="equal">
      <formula>0</formula>
    </cfRule>
  </conditionalFormatting>
  <conditionalFormatting sqref="E151">
    <cfRule type="cellIs" dxfId="0" priority="35033" operator="equal">
      <formula>0</formula>
    </cfRule>
    <cfRule type="cellIs" dxfId="0" priority="35040" operator="equal">
      <formula>0</formula>
    </cfRule>
    <cfRule type="cellIs" dxfId="0" priority="35047" operator="equal">
      <formula>0</formula>
    </cfRule>
    <cfRule type="cellIs" dxfId="0" priority="35054" operator="equal">
      <formula>0</formula>
    </cfRule>
  </conditionalFormatting>
  <conditionalFormatting sqref="E152">
    <cfRule type="cellIs" dxfId="0" priority="34994" operator="equal">
      <formula>0</formula>
    </cfRule>
    <cfRule type="cellIs" dxfId="0" priority="35004" operator="equal">
      <formula>0</formula>
    </cfRule>
    <cfRule type="cellIs" dxfId="0" priority="35014" operator="equal">
      <formula>0</formula>
    </cfRule>
    <cfRule type="cellIs" dxfId="0" priority="35024" operator="equal">
      <formula>0</formula>
    </cfRule>
  </conditionalFormatting>
  <conditionalFormatting sqref="E153">
    <cfRule type="cellIs" dxfId="0" priority="34993" operator="equal">
      <formula>0</formula>
    </cfRule>
    <cfRule type="cellIs" dxfId="0" priority="35003" operator="equal">
      <formula>0</formula>
    </cfRule>
    <cfRule type="cellIs" dxfId="0" priority="35013" operator="equal">
      <formula>0</formula>
    </cfRule>
    <cfRule type="cellIs" dxfId="0" priority="35023" operator="equal">
      <formula>0</formula>
    </cfRule>
  </conditionalFormatting>
  <conditionalFormatting sqref="E154">
    <cfRule type="cellIs" dxfId="0" priority="34992" operator="equal">
      <formula>0</formula>
    </cfRule>
    <cfRule type="cellIs" dxfId="0" priority="35002" operator="equal">
      <formula>0</formula>
    </cfRule>
    <cfRule type="cellIs" dxfId="0" priority="35012" operator="equal">
      <formula>0</formula>
    </cfRule>
    <cfRule type="cellIs" dxfId="0" priority="35022" operator="equal">
      <formula>0</formula>
    </cfRule>
  </conditionalFormatting>
  <conditionalFormatting sqref="E155">
    <cfRule type="cellIs" dxfId="0" priority="34991" operator="equal">
      <formula>0</formula>
    </cfRule>
    <cfRule type="cellIs" dxfId="0" priority="35001" operator="equal">
      <formula>0</formula>
    </cfRule>
    <cfRule type="cellIs" dxfId="0" priority="35011" operator="equal">
      <formula>0</formula>
    </cfRule>
    <cfRule type="cellIs" dxfId="0" priority="35021" operator="equal">
      <formula>0</formula>
    </cfRule>
  </conditionalFormatting>
  <conditionalFormatting sqref="E156">
    <cfRule type="cellIs" dxfId="0" priority="34990" operator="equal">
      <formula>0</formula>
    </cfRule>
    <cfRule type="cellIs" dxfId="0" priority="35000" operator="equal">
      <formula>0</formula>
    </cfRule>
    <cfRule type="cellIs" dxfId="0" priority="35010" operator="equal">
      <formula>0</formula>
    </cfRule>
    <cfRule type="cellIs" dxfId="0" priority="35020" operator="equal">
      <formula>0</formula>
    </cfRule>
  </conditionalFormatting>
  <conditionalFormatting sqref="E157">
    <cfRule type="cellIs" dxfId="0" priority="34989" operator="equal">
      <formula>0</formula>
    </cfRule>
    <cfRule type="cellIs" dxfId="0" priority="34999" operator="equal">
      <formula>0</formula>
    </cfRule>
    <cfRule type="cellIs" dxfId="0" priority="35009" operator="equal">
      <formula>0</formula>
    </cfRule>
    <cfRule type="cellIs" dxfId="0" priority="35019" operator="equal">
      <formula>0</formula>
    </cfRule>
  </conditionalFormatting>
  <conditionalFormatting sqref="E158">
    <cfRule type="cellIs" dxfId="0" priority="34988" operator="equal">
      <formula>0</formula>
    </cfRule>
    <cfRule type="cellIs" dxfId="0" priority="34998" operator="equal">
      <formula>0</formula>
    </cfRule>
    <cfRule type="cellIs" dxfId="0" priority="35008" operator="equal">
      <formula>0</formula>
    </cfRule>
    <cfRule type="cellIs" dxfId="0" priority="35018" operator="equal">
      <formula>0</formula>
    </cfRule>
  </conditionalFormatting>
  <conditionalFormatting sqref="E159">
    <cfRule type="cellIs" dxfId="0" priority="34987" operator="equal">
      <formula>0</formula>
    </cfRule>
    <cfRule type="cellIs" dxfId="0" priority="34997" operator="equal">
      <formula>0</formula>
    </cfRule>
    <cfRule type="cellIs" dxfId="0" priority="35007" operator="equal">
      <formula>0</formula>
    </cfRule>
    <cfRule type="cellIs" dxfId="0" priority="35017" operator="equal">
      <formula>0</formula>
    </cfRule>
  </conditionalFormatting>
  <conditionalFormatting sqref="E162">
    <cfRule type="cellIs" dxfId="0" priority="34957" operator="equal">
      <formula>0</formula>
    </cfRule>
    <cfRule type="cellIs" dxfId="0" priority="34966" operator="equal">
      <formula>0</formula>
    </cfRule>
    <cfRule type="cellIs" dxfId="0" priority="34975" operator="equal">
      <formula>0</formula>
    </cfRule>
    <cfRule type="cellIs" dxfId="0" priority="34984" operator="equal">
      <formula>0</formula>
    </cfRule>
  </conditionalFormatting>
  <conditionalFormatting sqref="E163">
    <cfRule type="cellIs" dxfId="0" priority="34937" operator="equal">
      <formula>0</formula>
    </cfRule>
    <cfRule type="cellIs" dxfId="0" priority="34938" operator="equal">
      <formula>0</formula>
    </cfRule>
    <cfRule type="cellIs" dxfId="0" priority="34939" operator="equal">
      <formula>0</formula>
    </cfRule>
    <cfRule type="cellIs" dxfId="0" priority="34940" operator="equal">
      <formula>0</formula>
    </cfRule>
  </conditionalFormatting>
  <conditionalFormatting sqref="E164">
    <cfRule type="cellIs" dxfId="0" priority="34956" operator="equal">
      <formula>0</formula>
    </cfRule>
    <cfRule type="cellIs" dxfId="0" priority="34965" operator="equal">
      <formula>0</formula>
    </cfRule>
    <cfRule type="cellIs" dxfId="0" priority="34974" operator="equal">
      <formula>0</formula>
    </cfRule>
    <cfRule type="cellIs" dxfId="0" priority="34983" operator="equal">
      <formula>0</formula>
    </cfRule>
  </conditionalFormatting>
  <conditionalFormatting sqref="E165">
    <cfRule type="cellIs" dxfId="0" priority="34955" operator="equal">
      <formula>0</formula>
    </cfRule>
    <cfRule type="cellIs" dxfId="0" priority="34964" operator="equal">
      <formula>0</formula>
    </cfRule>
    <cfRule type="cellIs" dxfId="0" priority="34973" operator="equal">
      <formula>0</formula>
    </cfRule>
    <cfRule type="cellIs" dxfId="0" priority="34982" operator="equal">
      <formula>0</formula>
    </cfRule>
  </conditionalFormatting>
  <conditionalFormatting sqref="E166">
    <cfRule type="cellIs" dxfId="0" priority="34954" operator="equal">
      <formula>0</formula>
    </cfRule>
    <cfRule type="cellIs" dxfId="0" priority="34963" operator="equal">
      <formula>0</formula>
    </cfRule>
    <cfRule type="cellIs" dxfId="0" priority="34972" operator="equal">
      <formula>0</formula>
    </cfRule>
    <cfRule type="cellIs" dxfId="0" priority="34981" operator="equal">
      <formula>0</formula>
    </cfRule>
  </conditionalFormatting>
  <conditionalFormatting sqref="E167">
    <cfRule type="cellIs" dxfId="0" priority="34953" operator="equal">
      <formula>0</formula>
    </cfRule>
    <cfRule type="cellIs" dxfId="0" priority="34962" operator="equal">
      <formula>0</formula>
    </cfRule>
    <cfRule type="cellIs" dxfId="0" priority="34971" operator="equal">
      <formula>0</formula>
    </cfRule>
    <cfRule type="cellIs" dxfId="0" priority="34980" operator="equal">
      <formula>0</formula>
    </cfRule>
  </conditionalFormatting>
  <conditionalFormatting sqref="E168">
    <cfRule type="cellIs" dxfId="0" priority="34952" operator="equal">
      <formula>0</formula>
    </cfRule>
    <cfRule type="cellIs" dxfId="0" priority="34961" operator="equal">
      <formula>0</formula>
    </cfRule>
    <cfRule type="cellIs" dxfId="0" priority="34970" operator="equal">
      <formula>0</formula>
    </cfRule>
    <cfRule type="cellIs" dxfId="0" priority="34979" operator="equal">
      <formula>0</formula>
    </cfRule>
  </conditionalFormatting>
  <conditionalFormatting sqref="E169">
    <cfRule type="cellIs" dxfId="0" priority="34951" operator="equal">
      <formula>0</formula>
    </cfRule>
    <cfRule type="cellIs" dxfId="0" priority="34960" operator="equal">
      <formula>0</formula>
    </cfRule>
    <cfRule type="cellIs" dxfId="0" priority="34969" operator="equal">
      <formula>0</formula>
    </cfRule>
    <cfRule type="cellIs" dxfId="0" priority="34978" operator="equal">
      <formula>0</formula>
    </cfRule>
  </conditionalFormatting>
  <conditionalFormatting sqref="E170">
    <cfRule type="cellIs" dxfId="0" priority="34950" operator="equal">
      <formula>0</formula>
    </cfRule>
    <cfRule type="cellIs" dxfId="0" priority="34959" operator="equal">
      <formula>0</formula>
    </cfRule>
    <cfRule type="cellIs" dxfId="0" priority="34968" operator="equal">
      <formula>0</formula>
    </cfRule>
    <cfRule type="cellIs" dxfId="0" priority="34977" operator="equal">
      <formula>0</formula>
    </cfRule>
  </conditionalFormatting>
  <conditionalFormatting sqref="E171">
    <cfRule type="cellIs" dxfId="0" priority="34949" operator="equal">
      <formula>0</formula>
    </cfRule>
    <cfRule type="cellIs" dxfId="0" priority="34958" operator="equal">
      <formula>0</formula>
    </cfRule>
    <cfRule type="cellIs" dxfId="0" priority="34967" operator="equal">
      <formula>0</formula>
    </cfRule>
    <cfRule type="cellIs" dxfId="0" priority="34976" operator="equal">
      <formula>0</formula>
    </cfRule>
  </conditionalFormatting>
  <conditionalFormatting sqref="E172">
    <cfRule type="cellIs" dxfId="0" priority="34885" operator="equal">
      <formula>0</formula>
    </cfRule>
    <cfRule type="cellIs" dxfId="0" priority="34902" operator="equal">
      <formula>0</formula>
    </cfRule>
    <cfRule type="cellIs" dxfId="0" priority="34919" operator="equal">
      <formula>0</formula>
    </cfRule>
    <cfRule type="cellIs" dxfId="0" priority="34936" operator="equal">
      <formula>0</formula>
    </cfRule>
  </conditionalFormatting>
  <conditionalFormatting sqref="E175">
    <cfRule type="cellIs" dxfId="0" priority="34882" operator="equal">
      <formula>0</formula>
    </cfRule>
    <cfRule type="cellIs" dxfId="0" priority="34899" operator="equal">
      <formula>0</formula>
    </cfRule>
    <cfRule type="cellIs" dxfId="0" priority="34916" operator="equal">
      <formula>0</formula>
    </cfRule>
    <cfRule type="cellIs" dxfId="0" priority="34933" operator="equal">
      <formula>0</formula>
    </cfRule>
  </conditionalFormatting>
  <conditionalFormatting sqref="E178">
    <cfRule type="cellIs" dxfId="0" priority="34878" operator="equal">
      <formula>0</formula>
    </cfRule>
    <cfRule type="cellIs" dxfId="0" priority="34895" operator="equal">
      <formula>0</formula>
    </cfRule>
    <cfRule type="cellIs" dxfId="0" priority="34912" operator="equal">
      <formula>0</formula>
    </cfRule>
    <cfRule type="cellIs" dxfId="0" priority="34929" operator="equal">
      <formula>0</formula>
    </cfRule>
  </conditionalFormatting>
  <conditionalFormatting sqref="E179">
    <cfRule type="cellIs" dxfId="0" priority="34876" operator="equal">
      <formula>0</formula>
    </cfRule>
    <cfRule type="cellIs" dxfId="0" priority="34893" operator="equal">
      <formula>0</formula>
    </cfRule>
    <cfRule type="cellIs" dxfId="0" priority="34910" operator="equal">
      <formula>0</formula>
    </cfRule>
    <cfRule type="cellIs" dxfId="0" priority="34927" operator="equal">
      <formula>0</formula>
    </cfRule>
  </conditionalFormatting>
  <conditionalFormatting sqref="E180">
    <cfRule type="cellIs" dxfId="0" priority="34875" operator="equal">
      <formula>0</formula>
    </cfRule>
    <cfRule type="cellIs" dxfId="0" priority="34892" operator="equal">
      <formula>0</formula>
    </cfRule>
    <cfRule type="cellIs" dxfId="0" priority="34909" operator="equal">
      <formula>0</formula>
    </cfRule>
    <cfRule type="cellIs" dxfId="0" priority="34926" operator="equal">
      <formula>0</formula>
    </cfRule>
  </conditionalFormatting>
  <conditionalFormatting sqref="E183">
    <cfRule type="cellIs" dxfId="0" priority="34879" operator="equal">
      <formula>0</formula>
    </cfRule>
    <cfRule type="cellIs" dxfId="0" priority="34896" operator="equal">
      <formula>0</formula>
    </cfRule>
    <cfRule type="cellIs" dxfId="0" priority="34913" operator="equal">
      <formula>0</formula>
    </cfRule>
    <cfRule type="cellIs" dxfId="0" priority="34930" operator="equal">
      <formula>0</formula>
    </cfRule>
  </conditionalFormatting>
  <conditionalFormatting sqref="E184">
    <cfRule type="cellIs" dxfId="0" priority="34872" operator="equal">
      <formula>0</formula>
    </cfRule>
    <cfRule type="cellIs" dxfId="0" priority="34889" operator="equal">
      <formula>0</formula>
    </cfRule>
    <cfRule type="cellIs" dxfId="0" priority="34906" operator="equal">
      <formula>0</formula>
    </cfRule>
    <cfRule type="cellIs" dxfId="0" priority="34923" operator="equal">
      <formula>0</formula>
    </cfRule>
  </conditionalFormatting>
  <conditionalFormatting sqref="E185">
    <cfRule type="cellIs" dxfId="0" priority="34809" operator="equal">
      <formula>0</formula>
    </cfRule>
    <cfRule type="cellIs" dxfId="0" priority="34815" operator="equal">
      <formula>0</formula>
    </cfRule>
    <cfRule type="cellIs" dxfId="0" priority="34821" operator="equal">
      <formula>0</formula>
    </cfRule>
    <cfRule type="cellIs" dxfId="0" priority="34827" operator="equal">
      <formula>0</formula>
    </cfRule>
  </conditionalFormatting>
  <conditionalFormatting sqref="E189">
    <cfRule type="cellIs" dxfId="0" priority="34810" operator="equal">
      <formula>0</formula>
    </cfRule>
    <cfRule type="cellIs" dxfId="0" priority="34816" operator="equal">
      <formula>0</formula>
    </cfRule>
    <cfRule type="cellIs" dxfId="0" priority="34822" operator="equal">
      <formula>0</formula>
    </cfRule>
    <cfRule type="cellIs" dxfId="0" priority="34828" operator="equal">
      <formula>0</formula>
    </cfRule>
  </conditionalFormatting>
  <conditionalFormatting sqref="E190">
    <cfRule type="cellIs" dxfId="0" priority="34784" operator="equal">
      <formula>0</formula>
    </cfRule>
    <cfRule type="cellIs" dxfId="0" priority="34791" operator="equal">
      <formula>0</formula>
    </cfRule>
    <cfRule type="cellIs" dxfId="0" priority="34798" operator="equal">
      <formula>0</formula>
    </cfRule>
    <cfRule type="cellIs" dxfId="0" priority="34805" operator="equal">
      <formula>0</formula>
    </cfRule>
  </conditionalFormatting>
  <conditionalFormatting sqref="E191">
    <cfRule type="cellIs" dxfId="0" priority="34783" operator="equal">
      <formula>0</formula>
    </cfRule>
    <cfRule type="cellIs" dxfId="0" priority="34790" operator="equal">
      <formula>0</formula>
    </cfRule>
    <cfRule type="cellIs" dxfId="0" priority="34797" operator="equal">
      <formula>0</formula>
    </cfRule>
    <cfRule type="cellIs" dxfId="0" priority="34804" operator="equal">
      <formula>0</formula>
    </cfRule>
  </conditionalFormatting>
  <conditionalFormatting sqref="E192">
    <cfRule type="cellIs" dxfId="0" priority="34710" operator="equal">
      <formula>0</formula>
    </cfRule>
    <cfRule type="cellIs" dxfId="0" priority="34711" operator="equal">
      <formula>0</formula>
    </cfRule>
    <cfRule type="cellIs" dxfId="0" priority="34712" operator="equal">
      <formula>0</formula>
    </cfRule>
    <cfRule type="cellIs" dxfId="0" priority="34713" operator="equal">
      <formula>0</formula>
    </cfRule>
  </conditionalFormatting>
  <conditionalFormatting sqref="E193">
    <cfRule type="cellIs" dxfId="0" priority="34729" operator="equal">
      <formula>0</formula>
    </cfRule>
    <cfRule type="cellIs" dxfId="0" priority="34745" operator="equal">
      <formula>0</formula>
    </cfRule>
    <cfRule type="cellIs" dxfId="0" priority="34761" operator="equal">
      <formula>0</formula>
    </cfRule>
    <cfRule type="cellIs" dxfId="0" priority="34777" operator="equal">
      <formula>0</formula>
    </cfRule>
  </conditionalFormatting>
  <conditionalFormatting sqref="E194">
    <cfRule type="cellIs" dxfId="0" priority="34728" operator="equal">
      <formula>0</formula>
    </cfRule>
    <cfRule type="cellIs" dxfId="0" priority="34744" operator="equal">
      <formula>0</formula>
    </cfRule>
    <cfRule type="cellIs" dxfId="0" priority="34760" operator="equal">
      <formula>0</formula>
    </cfRule>
    <cfRule type="cellIs" dxfId="0" priority="34776" operator="equal">
      <formula>0</formula>
    </cfRule>
  </conditionalFormatting>
  <conditionalFormatting sqref="E195">
    <cfRule type="cellIs" dxfId="0" priority="34706" operator="equal">
      <formula>0</formula>
    </cfRule>
    <cfRule type="cellIs" dxfId="0" priority="34707" operator="equal">
      <formula>0</formula>
    </cfRule>
    <cfRule type="cellIs" dxfId="0" priority="34708" operator="equal">
      <formula>0</formula>
    </cfRule>
    <cfRule type="cellIs" dxfId="0" priority="34709" operator="equal">
      <formula>0</formula>
    </cfRule>
  </conditionalFormatting>
  <conditionalFormatting sqref="E196">
    <cfRule type="cellIs" dxfId="0" priority="34702" operator="equal">
      <formula>0</formula>
    </cfRule>
    <cfRule type="cellIs" dxfId="0" priority="34703" operator="equal">
      <formula>0</formula>
    </cfRule>
    <cfRule type="cellIs" dxfId="0" priority="34704" operator="equal">
      <formula>0</formula>
    </cfRule>
    <cfRule type="cellIs" dxfId="0" priority="34705" operator="equal">
      <formula>0</formula>
    </cfRule>
  </conditionalFormatting>
  <conditionalFormatting sqref="E197">
    <cfRule type="cellIs" dxfId="0" priority="34725" operator="equal">
      <formula>0</formula>
    </cfRule>
    <cfRule type="cellIs" dxfId="0" priority="34741" operator="equal">
      <formula>0</formula>
    </cfRule>
    <cfRule type="cellIs" dxfId="0" priority="34757" operator="equal">
      <formula>0</formula>
    </cfRule>
    <cfRule type="cellIs" dxfId="0" priority="34773" operator="equal">
      <formula>0</formula>
    </cfRule>
  </conditionalFormatting>
  <conditionalFormatting sqref="E198">
    <cfRule type="cellIs" dxfId="0" priority="34724" operator="equal">
      <formula>0</formula>
    </cfRule>
    <cfRule type="cellIs" dxfId="0" priority="34740" operator="equal">
      <formula>0</formula>
    </cfRule>
    <cfRule type="cellIs" dxfId="0" priority="34756" operator="equal">
      <formula>0</formula>
    </cfRule>
    <cfRule type="cellIs" dxfId="0" priority="34772" operator="equal">
      <formula>0</formula>
    </cfRule>
  </conditionalFormatting>
  <conditionalFormatting sqref="E199">
    <cfRule type="cellIs" dxfId="0" priority="34723" operator="equal">
      <formula>0</formula>
    </cfRule>
    <cfRule type="cellIs" dxfId="0" priority="34739" operator="equal">
      <formula>0</formula>
    </cfRule>
    <cfRule type="cellIs" dxfId="0" priority="34755" operator="equal">
      <formula>0</formula>
    </cfRule>
    <cfRule type="cellIs" dxfId="0" priority="34771" operator="equal">
      <formula>0</formula>
    </cfRule>
  </conditionalFormatting>
  <conditionalFormatting sqref="E200">
    <cfRule type="cellIs" dxfId="0" priority="34722" operator="equal">
      <formula>0</formula>
    </cfRule>
    <cfRule type="cellIs" dxfId="0" priority="34738" operator="equal">
      <formula>0</formula>
    </cfRule>
    <cfRule type="cellIs" dxfId="0" priority="34754" operator="equal">
      <formula>0</formula>
    </cfRule>
    <cfRule type="cellIs" dxfId="0" priority="34770" operator="equal">
      <formula>0</formula>
    </cfRule>
  </conditionalFormatting>
  <conditionalFormatting sqref="E201">
    <cfRule type="cellIs" dxfId="0" priority="34721" operator="equal">
      <formula>0</formula>
    </cfRule>
    <cfRule type="cellIs" dxfId="0" priority="34737" operator="equal">
      <formula>0</formula>
    </cfRule>
    <cfRule type="cellIs" dxfId="0" priority="34753" operator="equal">
      <formula>0</formula>
    </cfRule>
    <cfRule type="cellIs" dxfId="0" priority="34769" operator="equal">
      <formula>0</formula>
    </cfRule>
  </conditionalFormatting>
  <conditionalFormatting sqref="E202">
    <cfRule type="cellIs" dxfId="0" priority="34720" operator="equal">
      <formula>0</formula>
    </cfRule>
    <cfRule type="cellIs" dxfId="0" priority="34736" operator="equal">
      <formula>0</formula>
    </cfRule>
    <cfRule type="cellIs" dxfId="0" priority="34752" operator="equal">
      <formula>0</formula>
    </cfRule>
    <cfRule type="cellIs" dxfId="0" priority="34768" operator="equal">
      <formula>0</formula>
    </cfRule>
  </conditionalFormatting>
  <conditionalFormatting sqref="E203">
    <cfRule type="cellIs" dxfId="0" priority="34719" operator="equal">
      <formula>0</formula>
    </cfRule>
    <cfRule type="cellIs" dxfId="0" priority="34735" operator="equal">
      <formula>0</formula>
    </cfRule>
    <cfRule type="cellIs" dxfId="0" priority="34751" operator="equal">
      <formula>0</formula>
    </cfRule>
    <cfRule type="cellIs" dxfId="0" priority="34767" operator="equal">
      <formula>0</formula>
    </cfRule>
  </conditionalFormatting>
  <conditionalFormatting sqref="E204">
    <cfRule type="cellIs" dxfId="0" priority="34718" operator="equal">
      <formula>0</formula>
    </cfRule>
    <cfRule type="cellIs" dxfId="0" priority="34734" operator="equal">
      <formula>0</formula>
    </cfRule>
    <cfRule type="cellIs" dxfId="0" priority="34750" operator="equal">
      <formula>0</formula>
    </cfRule>
    <cfRule type="cellIs" dxfId="0" priority="34766" operator="equal">
      <formula>0</formula>
    </cfRule>
  </conditionalFormatting>
  <conditionalFormatting sqref="E205">
    <cfRule type="cellIs" dxfId="0" priority="34717" operator="equal">
      <formula>0</formula>
    </cfRule>
    <cfRule type="cellIs" dxfId="0" priority="34733" operator="equal">
      <formula>0</formula>
    </cfRule>
    <cfRule type="cellIs" dxfId="0" priority="34749" operator="equal">
      <formula>0</formula>
    </cfRule>
    <cfRule type="cellIs" dxfId="0" priority="34765" operator="equal">
      <formula>0</formula>
    </cfRule>
  </conditionalFormatting>
  <conditionalFormatting sqref="E208">
    <cfRule type="cellIs" dxfId="0" priority="34715" operator="equal">
      <formula>0</formula>
    </cfRule>
    <cfRule type="cellIs" dxfId="0" priority="34731" operator="equal">
      <formula>0</formula>
    </cfRule>
    <cfRule type="cellIs" dxfId="0" priority="34747" operator="equal">
      <formula>0</formula>
    </cfRule>
    <cfRule type="cellIs" dxfId="0" priority="34763" operator="equal">
      <formula>0</formula>
    </cfRule>
  </conditionalFormatting>
  <conditionalFormatting sqref="E211">
    <cfRule type="cellIs" dxfId="0" priority="34654" operator="equal">
      <formula>0</formula>
    </cfRule>
    <cfRule type="cellIs" dxfId="0" priority="34655" operator="equal">
      <formula>0</formula>
    </cfRule>
    <cfRule type="cellIs" dxfId="0" priority="34656" operator="equal">
      <formula>0</formula>
    </cfRule>
    <cfRule type="cellIs" dxfId="0" priority="34657" operator="equal">
      <formula>0</formula>
    </cfRule>
  </conditionalFormatting>
  <conditionalFormatting sqref="E212">
    <cfRule type="cellIs" dxfId="0" priority="34667" operator="equal">
      <formula>0</formula>
    </cfRule>
    <cfRule type="cellIs" dxfId="0" priority="34678" operator="equal">
      <formula>0</formula>
    </cfRule>
    <cfRule type="cellIs" dxfId="0" priority="34689" operator="equal">
      <formula>0</formula>
    </cfRule>
    <cfRule type="cellIs" dxfId="0" priority="34700" operator="equal">
      <formula>0</formula>
    </cfRule>
  </conditionalFormatting>
  <conditionalFormatting sqref="E213">
    <cfRule type="cellIs" dxfId="0" priority="34666" operator="equal">
      <formula>0</formula>
    </cfRule>
    <cfRule type="cellIs" dxfId="0" priority="34677" operator="equal">
      <formula>0</formula>
    </cfRule>
    <cfRule type="cellIs" dxfId="0" priority="34688" operator="equal">
      <formula>0</formula>
    </cfRule>
    <cfRule type="cellIs" dxfId="0" priority="34699" operator="equal">
      <formula>0</formula>
    </cfRule>
  </conditionalFormatting>
  <conditionalFormatting sqref="E214">
    <cfRule type="cellIs" dxfId="0" priority="34665" operator="equal">
      <formula>0</formula>
    </cfRule>
    <cfRule type="cellIs" dxfId="0" priority="34676" operator="equal">
      <formula>0</formula>
    </cfRule>
    <cfRule type="cellIs" dxfId="0" priority="34687" operator="equal">
      <formula>0</formula>
    </cfRule>
    <cfRule type="cellIs" dxfId="0" priority="34698" operator="equal">
      <formula>0</formula>
    </cfRule>
  </conditionalFormatting>
  <conditionalFormatting sqref="E215">
    <cfRule type="cellIs" dxfId="0" priority="34664" operator="equal">
      <formula>0</formula>
    </cfRule>
    <cfRule type="cellIs" dxfId="0" priority="34675" operator="equal">
      <formula>0</formula>
    </cfRule>
    <cfRule type="cellIs" dxfId="0" priority="34686" operator="equal">
      <formula>0</formula>
    </cfRule>
    <cfRule type="cellIs" dxfId="0" priority="34697" operator="equal">
      <formula>0</formula>
    </cfRule>
  </conditionalFormatting>
  <conditionalFormatting sqref="E216">
    <cfRule type="cellIs" dxfId="0" priority="34663" operator="equal">
      <formula>0</formula>
    </cfRule>
    <cfRule type="cellIs" dxfId="0" priority="34674" operator="equal">
      <formula>0</formula>
    </cfRule>
    <cfRule type="cellIs" dxfId="0" priority="34685" operator="equal">
      <formula>0</formula>
    </cfRule>
    <cfRule type="cellIs" dxfId="0" priority="34696" operator="equal">
      <formula>0</formula>
    </cfRule>
  </conditionalFormatting>
  <conditionalFormatting sqref="E217">
    <cfRule type="cellIs" dxfId="0" priority="34566" operator="equal">
      <formula>0</formula>
    </cfRule>
    <cfRule type="cellIs" dxfId="0" priority="34567" operator="equal">
      <formula>0</formula>
    </cfRule>
    <cfRule type="cellIs" dxfId="0" priority="34568" operator="equal">
      <formula>0</formula>
    </cfRule>
    <cfRule type="cellIs" dxfId="0" priority="34569" operator="equal">
      <formula>0</formula>
    </cfRule>
  </conditionalFormatting>
  <conditionalFormatting sqref="E218">
    <cfRule type="cellIs" dxfId="0" priority="34661" operator="equal">
      <formula>0</formula>
    </cfRule>
    <cfRule type="cellIs" dxfId="0" priority="34672" operator="equal">
      <formula>0</formula>
    </cfRule>
    <cfRule type="cellIs" dxfId="0" priority="34683" operator="equal">
      <formula>0</formula>
    </cfRule>
    <cfRule type="cellIs" dxfId="0" priority="34694" operator="equal">
      <formula>0</formula>
    </cfRule>
  </conditionalFormatting>
  <conditionalFormatting sqref="E219">
    <cfRule type="cellIs" dxfId="0" priority="34660" operator="equal">
      <formula>0</formula>
    </cfRule>
    <cfRule type="cellIs" dxfId="0" priority="34671" operator="equal">
      <formula>0</formula>
    </cfRule>
    <cfRule type="cellIs" dxfId="0" priority="34682" operator="equal">
      <formula>0</formula>
    </cfRule>
    <cfRule type="cellIs" dxfId="0" priority="34693" operator="equal">
      <formula>0</formula>
    </cfRule>
  </conditionalFormatting>
  <conditionalFormatting sqref="E220">
    <cfRule type="cellIs" dxfId="0" priority="34659" operator="equal">
      <formula>0</formula>
    </cfRule>
    <cfRule type="cellIs" dxfId="0" priority="34670" operator="equal">
      <formula>0</formula>
    </cfRule>
    <cfRule type="cellIs" dxfId="0" priority="34681" operator="equal">
      <formula>0</formula>
    </cfRule>
    <cfRule type="cellIs" dxfId="0" priority="34692" operator="equal">
      <formula>0</formula>
    </cfRule>
  </conditionalFormatting>
  <conditionalFormatting sqref="E221">
    <cfRule type="cellIs" dxfId="0" priority="34658" operator="equal">
      <formula>0</formula>
    </cfRule>
    <cfRule type="cellIs" dxfId="0" priority="34669" operator="equal">
      <formula>0</formula>
    </cfRule>
    <cfRule type="cellIs" dxfId="0" priority="34680" operator="equal">
      <formula>0</formula>
    </cfRule>
    <cfRule type="cellIs" dxfId="0" priority="34691" operator="equal">
      <formula>0</formula>
    </cfRule>
  </conditionalFormatting>
  <conditionalFormatting sqref="E222">
    <cfRule type="cellIs" dxfId="0" priority="34603" operator="equal">
      <formula>0</formula>
    </cfRule>
    <cfRule type="cellIs" dxfId="0" priority="34617" operator="equal">
      <formula>0</formula>
    </cfRule>
    <cfRule type="cellIs" dxfId="0" priority="34631" operator="equal">
      <formula>0</formula>
    </cfRule>
    <cfRule type="cellIs" dxfId="0" priority="34645" operator="equal">
      <formula>0</formula>
    </cfRule>
  </conditionalFormatting>
  <conditionalFormatting sqref="E223">
    <cfRule type="cellIs" dxfId="0" priority="34578" operator="equal">
      <formula>0</formula>
    </cfRule>
    <cfRule type="cellIs" dxfId="0" priority="34579" operator="equal">
      <formula>0</formula>
    </cfRule>
    <cfRule type="cellIs" dxfId="0" priority="34580" operator="equal">
      <formula>0</formula>
    </cfRule>
    <cfRule type="cellIs" dxfId="0" priority="34581" operator="equal">
      <formula>0</formula>
    </cfRule>
  </conditionalFormatting>
  <conditionalFormatting sqref="E224">
    <cfRule type="cellIs" dxfId="0" priority="34601" operator="equal">
      <formula>0</formula>
    </cfRule>
    <cfRule type="cellIs" dxfId="0" priority="34615" operator="equal">
      <formula>0</formula>
    </cfRule>
    <cfRule type="cellIs" dxfId="0" priority="34629" operator="equal">
      <formula>0</formula>
    </cfRule>
    <cfRule type="cellIs" dxfId="0" priority="34643" operator="equal">
      <formula>0</formula>
    </cfRule>
  </conditionalFormatting>
  <conditionalFormatting sqref="E225">
    <cfRule type="cellIs" dxfId="0" priority="34599" operator="equal">
      <formula>0</formula>
    </cfRule>
    <cfRule type="cellIs" dxfId="0" priority="34613" operator="equal">
      <formula>0</formula>
    </cfRule>
    <cfRule type="cellIs" dxfId="0" priority="34627" operator="equal">
      <formula>0</formula>
    </cfRule>
    <cfRule type="cellIs" dxfId="0" priority="34641" operator="equal">
      <formula>0</formula>
    </cfRule>
  </conditionalFormatting>
  <conditionalFormatting sqref="E228">
    <cfRule type="cellIs" dxfId="0" priority="34554" operator="equal">
      <formula>0</formula>
    </cfRule>
    <cfRule type="cellIs" dxfId="0" priority="34555" operator="equal">
      <formula>0</formula>
    </cfRule>
    <cfRule type="cellIs" dxfId="0" priority="34556" operator="equal">
      <formula>0</formula>
    </cfRule>
    <cfRule type="cellIs" dxfId="0" priority="34557" operator="equal">
      <formula>0</formula>
    </cfRule>
  </conditionalFormatting>
  <conditionalFormatting sqref="E229">
    <cfRule type="cellIs" dxfId="0" priority="34596" operator="equal">
      <formula>0</formula>
    </cfRule>
    <cfRule type="cellIs" dxfId="0" priority="34610" operator="equal">
      <formula>0</formula>
    </cfRule>
    <cfRule type="cellIs" dxfId="0" priority="34624" operator="equal">
      <formula>0</formula>
    </cfRule>
    <cfRule type="cellIs" dxfId="0" priority="34638" operator="equal">
      <formula>0</formula>
    </cfRule>
  </conditionalFormatting>
  <conditionalFormatting sqref="E230">
    <cfRule type="cellIs" dxfId="0" priority="34558" operator="equal">
      <formula>0</formula>
    </cfRule>
    <cfRule type="cellIs" dxfId="0" priority="34559" operator="equal">
      <formula>0</formula>
    </cfRule>
    <cfRule type="cellIs" dxfId="0" priority="34560" operator="equal">
      <formula>0</formula>
    </cfRule>
    <cfRule type="cellIs" dxfId="0" priority="34561" operator="equal">
      <formula>0</formula>
    </cfRule>
  </conditionalFormatting>
  <conditionalFormatting sqref="E231">
    <cfRule type="cellIs" dxfId="0" priority="34594" operator="equal">
      <formula>0</formula>
    </cfRule>
    <cfRule type="cellIs" dxfId="0" priority="34608" operator="equal">
      <formula>0</formula>
    </cfRule>
    <cfRule type="cellIs" dxfId="0" priority="34622" operator="equal">
      <formula>0</formula>
    </cfRule>
    <cfRule type="cellIs" dxfId="0" priority="34636" operator="equal">
      <formula>0</formula>
    </cfRule>
  </conditionalFormatting>
  <conditionalFormatting sqref="E232">
    <cfRule type="cellIs" dxfId="0" priority="34593" operator="equal">
      <formula>0</formula>
    </cfRule>
    <cfRule type="cellIs" dxfId="0" priority="34607" operator="equal">
      <formula>0</formula>
    </cfRule>
    <cfRule type="cellIs" dxfId="0" priority="34621" operator="equal">
      <formula>0</formula>
    </cfRule>
    <cfRule type="cellIs" dxfId="0" priority="34635" operator="equal">
      <formula>0</formula>
    </cfRule>
  </conditionalFormatting>
  <conditionalFormatting sqref="E233">
    <cfRule type="cellIs" dxfId="0" priority="34310" operator="equal">
      <formula>0</formula>
    </cfRule>
    <cfRule type="cellIs" dxfId="0" priority="34311" operator="equal">
      <formula>0</formula>
    </cfRule>
    <cfRule type="cellIs" dxfId="0" priority="34312" operator="equal">
      <formula>0</formula>
    </cfRule>
    <cfRule type="cellIs" dxfId="0" priority="34313" operator="equal">
      <formula>0</formula>
    </cfRule>
  </conditionalFormatting>
  <conditionalFormatting sqref="E234">
    <cfRule type="cellIs" dxfId="0" priority="34507" operator="equal">
      <formula>0</formula>
    </cfRule>
    <cfRule type="cellIs" dxfId="0" priority="34522" operator="equal">
      <formula>0</formula>
    </cfRule>
    <cfRule type="cellIs" dxfId="0" priority="34537" operator="equal">
      <formula>0</formula>
    </cfRule>
    <cfRule type="cellIs" dxfId="0" priority="34552" operator="equal">
      <formula>0</formula>
    </cfRule>
  </conditionalFormatting>
  <conditionalFormatting sqref="E235">
    <cfRule type="cellIs" dxfId="0" priority="34506" operator="equal">
      <formula>0</formula>
    </cfRule>
    <cfRule type="cellIs" dxfId="0" priority="34521" operator="equal">
      <formula>0</formula>
    </cfRule>
    <cfRule type="cellIs" dxfId="0" priority="34536" operator="equal">
      <formula>0</formula>
    </cfRule>
    <cfRule type="cellIs" dxfId="0" priority="34551" operator="equal">
      <formula>0</formula>
    </cfRule>
  </conditionalFormatting>
  <conditionalFormatting sqref="E238">
    <cfRule type="cellIs" dxfId="0" priority="34306" operator="equal">
      <formula>0</formula>
    </cfRule>
    <cfRule type="cellIs" dxfId="0" priority="34307" operator="equal">
      <formula>0</formula>
    </cfRule>
    <cfRule type="cellIs" dxfId="0" priority="34308" operator="equal">
      <formula>0</formula>
    </cfRule>
    <cfRule type="cellIs" dxfId="0" priority="34309" operator="equal">
      <formula>0</formula>
    </cfRule>
  </conditionalFormatting>
  <conditionalFormatting sqref="E239">
    <cfRule type="cellIs" dxfId="0" priority="34503" operator="equal">
      <formula>0</formula>
    </cfRule>
    <cfRule type="cellIs" dxfId="0" priority="34518" operator="equal">
      <formula>0</formula>
    </cfRule>
    <cfRule type="cellIs" dxfId="0" priority="34533" operator="equal">
      <formula>0</formula>
    </cfRule>
    <cfRule type="cellIs" dxfId="0" priority="34548" operator="equal">
      <formula>0</formula>
    </cfRule>
  </conditionalFormatting>
  <conditionalFormatting sqref="E240">
    <cfRule type="cellIs" dxfId="0" priority="34302" operator="equal">
      <formula>0</formula>
    </cfRule>
    <cfRule type="cellIs" dxfId="0" priority="34303" operator="equal">
      <formula>0</formula>
    </cfRule>
    <cfRule type="cellIs" dxfId="0" priority="34304" operator="equal">
      <formula>0</formula>
    </cfRule>
    <cfRule type="cellIs" dxfId="0" priority="34305" operator="equal">
      <formula>0</formula>
    </cfRule>
  </conditionalFormatting>
  <conditionalFormatting sqref="E241">
    <cfRule type="cellIs" dxfId="0" priority="34501" operator="equal">
      <formula>0</formula>
    </cfRule>
    <cfRule type="cellIs" dxfId="0" priority="34516" operator="equal">
      <formula>0</formula>
    </cfRule>
    <cfRule type="cellIs" dxfId="0" priority="34531" operator="equal">
      <formula>0</formula>
    </cfRule>
    <cfRule type="cellIs" dxfId="0" priority="34546" operator="equal">
      <formula>0</formula>
    </cfRule>
  </conditionalFormatting>
  <conditionalFormatting sqref="E242">
    <cfRule type="cellIs" dxfId="0" priority="34298" operator="equal">
      <formula>0</formula>
    </cfRule>
    <cfRule type="cellIs" dxfId="0" priority="34299" operator="equal">
      <formula>0</formula>
    </cfRule>
    <cfRule type="cellIs" dxfId="0" priority="34300" operator="equal">
      <formula>0</formula>
    </cfRule>
    <cfRule type="cellIs" dxfId="0" priority="34301" operator="equal">
      <formula>0</formula>
    </cfRule>
  </conditionalFormatting>
  <conditionalFormatting sqref="E243">
    <cfRule type="cellIs" dxfId="0" priority="34499" operator="equal">
      <formula>0</formula>
    </cfRule>
    <cfRule type="cellIs" dxfId="0" priority="34514" operator="equal">
      <formula>0</formula>
    </cfRule>
    <cfRule type="cellIs" dxfId="0" priority="34529" operator="equal">
      <formula>0</formula>
    </cfRule>
    <cfRule type="cellIs" dxfId="0" priority="34544" operator="equal">
      <formula>0</formula>
    </cfRule>
  </conditionalFormatting>
  <conditionalFormatting sqref="E257">
    <cfRule type="cellIs" dxfId="0" priority="34347" operator="equal">
      <formula>0</formula>
    </cfRule>
    <cfRule type="cellIs" dxfId="0" priority="34392" operator="equal">
      <formula>0</formula>
    </cfRule>
    <cfRule type="cellIs" dxfId="0" priority="34437" operator="equal">
      <formula>0</formula>
    </cfRule>
    <cfRule type="cellIs" dxfId="0" priority="34482" operator="equal">
      <formula>0</formula>
    </cfRule>
  </conditionalFormatting>
  <conditionalFormatting sqref="E258">
    <cfRule type="cellIs" dxfId="0" priority="34346" operator="equal">
      <formula>0</formula>
    </cfRule>
    <cfRule type="cellIs" dxfId="0" priority="34391" operator="equal">
      <formula>0</formula>
    </cfRule>
    <cfRule type="cellIs" dxfId="0" priority="34436" operator="equal">
      <formula>0</formula>
    </cfRule>
    <cfRule type="cellIs" dxfId="0" priority="34481" operator="equal">
      <formula>0</formula>
    </cfRule>
  </conditionalFormatting>
  <conditionalFormatting sqref="E259">
    <cfRule type="cellIs" dxfId="0" priority="34345" operator="equal">
      <formula>0</formula>
    </cfRule>
    <cfRule type="cellIs" dxfId="0" priority="34390" operator="equal">
      <formula>0</formula>
    </cfRule>
    <cfRule type="cellIs" dxfId="0" priority="34435" operator="equal">
      <formula>0</formula>
    </cfRule>
    <cfRule type="cellIs" dxfId="0" priority="34480" operator="equal">
      <formula>0</formula>
    </cfRule>
  </conditionalFormatting>
  <conditionalFormatting sqref="E260">
    <cfRule type="cellIs" dxfId="0" priority="34344" operator="equal">
      <formula>0</formula>
    </cfRule>
    <cfRule type="cellIs" dxfId="0" priority="34389" operator="equal">
      <formula>0</formula>
    </cfRule>
    <cfRule type="cellIs" dxfId="0" priority="34434" operator="equal">
      <formula>0</formula>
    </cfRule>
    <cfRule type="cellIs" dxfId="0" priority="34479" operator="equal">
      <formula>0</formula>
    </cfRule>
  </conditionalFormatting>
  <conditionalFormatting sqref="E261">
    <cfRule type="cellIs" dxfId="0" priority="34271" operator="equal">
      <formula>0</formula>
    </cfRule>
    <cfRule type="cellIs" dxfId="0" priority="34273" operator="equal">
      <formula>0</formula>
    </cfRule>
    <cfRule type="cellIs" dxfId="0" priority="34275" operator="equal">
      <formula>0</formula>
    </cfRule>
    <cfRule type="cellIs" dxfId="0" priority="34277" operator="equal">
      <formula>0</formula>
    </cfRule>
  </conditionalFormatting>
  <conditionalFormatting sqref="E262">
    <cfRule type="cellIs" dxfId="0" priority="34266" operator="equal">
      <formula>0</formula>
    </cfRule>
    <cfRule type="cellIs" dxfId="0" priority="34267" operator="equal">
      <formula>0</formula>
    </cfRule>
    <cfRule type="cellIs" dxfId="0" priority="34268" operator="equal">
      <formula>0</formula>
    </cfRule>
    <cfRule type="cellIs" dxfId="0" priority="34269" operator="equal">
      <formula>0</formula>
    </cfRule>
  </conditionalFormatting>
  <conditionalFormatting sqref="E263">
    <cfRule type="cellIs" dxfId="0" priority="34270" operator="equal">
      <formula>0</formula>
    </cfRule>
    <cfRule type="cellIs" dxfId="0" priority="34272" operator="equal">
      <formula>0</formula>
    </cfRule>
    <cfRule type="cellIs" dxfId="0" priority="34274" operator="equal">
      <formula>0</formula>
    </cfRule>
    <cfRule type="cellIs" dxfId="0" priority="34276" operator="equal">
      <formula>0</formula>
    </cfRule>
  </conditionalFormatting>
  <conditionalFormatting sqref="E264">
    <cfRule type="cellIs" dxfId="0" priority="34341" operator="equal">
      <formula>0</formula>
    </cfRule>
    <cfRule type="cellIs" dxfId="0" priority="34386" operator="equal">
      <formula>0</formula>
    </cfRule>
    <cfRule type="cellIs" dxfId="0" priority="34431" operator="equal">
      <formula>0</formula>
    </cfRule>
    <cfRule type="cellIs" dxfId="0" priority="34476" operator="equal">
      <formula>0</formula>
    </cfRule>
  </conditionalFormatting>
  <conditionalFormatting sqref="E265">
    <cfRule type="cellIs" dxfId="0" priority="34262" operator="equal">
      <formula>0</formula>
    </cfRule>
    <cfRule type="cellIs" dxfId="0" priority="34263" operator="equal">
      <formula>0</formula>
    </cfRule>
    <cfRule type="cellIs" dxfId="0" priority="34264" operator="equal">
      <formula>0</formula>
    </cfRule>
    <cfRule type="cellIs" dxfId="0" priority="34265" operator="equal">
      <formula>0</formula>
    </cfRule>
  </conditionalFormatting>
  <conditionalFormatting sqref="E266">
    <cfRule type="cellIs" dxfId="0" priority="34339" operator="equal">
      <formula>0</formula>
    </cfRule>
    <cfRule type="cellIs" dxfId="0" priority="34384" operator="equal">
      <formula>0</formula>
    </cfRule>
    <cfRule type="cellIs" dxfId="0" priority="34429" operator="equal">
      <formula>0</formula>
    </cfRule>
    <cfRule type="cellIs" dxfId="0" priority="34474" operator="equal">
      <formula>0</formula>
    </cfRule>
  </conditionalFormatting>
  <conditionalFormatting sqref="E267">
    <cfRule type="cellIs" dxfId="0" priority="34338" operator="equal">
      <formula>0</formula>
    </cfRule>
    <cfRule type="cellIs" dxfId="0" priority="34383" operator="equal">
      <formula>0</formula>
    </cfRule>
    <cfRule type="cellIs" dxfId="0" priority="34428" operator="equal">
      <formula>0</formula>
    </cfRule>
    <cfRule type="cellIs" dxfId="0" priority="34473" operator="equal">
      <formula>0</formula>
    </cfRule>
  </conditionalFormatting>
  <conditionalFormatting sqref="E268">
    <cfRule type="cellIs" dxfId="0" priority="34258" operator="equal">
      <formula>0</formula>
    </cfRule>
    <cfRule type="cellIs" dxfId="0" priority="34259" operator="equal">
      <formula>0</formula>
    </cfRule>
    <cfRule type="cellIs" dxfId="0" priority="34260" operator="equal">
      <formula>0</formula>
    </cfRule>
    <cfRule type="cellIs" dxfId="0" priority="34261" operator="equal">
      <formula>0</formula>
    </cfRule>
  </conditionalFormatting>
  <conditionalFormatting sqref="E269">
    <cfRule type="cellIs" dxfId="0" priority="34336" operator="equal">
      <formula>0</formula>
    </cfRule>
    <cfRule type="cellIs" dxfId="0" priority="34381" operator="equal">
      <formula>0</formula>
    </cfRule>
    <cfRule type="cellIs" dxfId="0" priority="34426" operator="equal">
      <formula>0</formula>
    </cfRule>
    <cfRule type="cellIs" dxfId="0" priority="34471" operator="equal">
      <formula>0</formula>
    </cfRule>
  </conditionalFormatting>
  <conditionalFormatting sqref="E270">
    <cfRule type="cellIs" dxfId="0" priority="34335" operator="equal">
      <formula>0</formula>
    </cfRule>
    <cfRule type="cellIs" dxfId="0" priority="34380" operator="equal">
      <formula>0</formula>
    </cfRule>
    <cfRule type="cellIs" dxfId="0" priority="34425" operator="equal">
      <formula>0</formula>
    </cfRule>
    <cfRule type="cellIs" dxfId="0" priority="34470" operator="equal">
      <formula>0</formula>
    </cfRule>
  </conditionalFormatting>
  <conditionalFormatting sqref="E271">
    <cfRule type="cellIs" dxfId="0" priority="34334" operator="equal">
      <formula>0</formula>
    </cfRule>
    <cfRule type="cellIs" dxfId="0" priority="34379" operator="equal">
      <formula>0</formula>
    </cfRule>
    <cfRule type="cellIs" dxfId="0" priority="34424" operator="equal">
      <formula>0</formula>
    </cfRule>
    <cfRule type="cellIs" dxfId="0" priority="34469" operator="equal">
      <formula>0</formula>
    </cfRule>
  </conditionalFormatting>
  <conditionalFormatting sqref="E272">
    <cfRule type="cellIs" dxfId="0" priority="34333" operator="equal">
      <formula>0</formula>
    </cfRule>
    <cfRule type="cellIs" dxfId="0" priority="34378" operator="equal">
      <formula>0</formula>
    </cfRule>
    <cfRule type="cellIs" dxfId="0" priority="34423" operator="equal">
      <formula>0</formula>
    </cfRule>
    <cfRule type="cellIs" dxfId="0" priority="34468" operator="equal">
      <formula>0</formula>
    </cfRule>
  </conditionalFormatting>
  <conditionalFormatting sqref="E273">
    <cfRule type="cellIs" dxfId="0" priority="34254" operator="equal">
      <formula>0</formula>
    </cfRule>
    <cfRule type="cellIs" dxfId="0" priority="34255" operator="equal">
      <formula>0</formula>
    </cfRule>
    <cfRule type="cellIs" dxfId="0" priority="34256" operator="equal">
      <formula>0</formula>
    </cfRule>
    <cfRule type="cellIs" dxfId="0" priority="34257" operator="equal">
      <formula>0</formula>
    </cfRule>
  </conditionalFormatting>
  <conditionalFormatting sqref="E274">
    <cfRule type="cellIs" dxfId="0" priority="34330" operator="equal">
      <formula>0</formula>
    </cfRule>
    <cfRule type="cellIs" dxfId="0" priority="34375" operator="equal">
      <formula>0</formula>
    </cfRule>
    <cfRule type="cellIs" dxfId="0" priority="34420" operator="equal">
      <formula>0</formula>
    </cfRule>
    <cfRule type="cellIs" dxfId="0" priority="34465" operator="equal">
      <formula>0</formula>
    </cfRule>
  </conditionalFormatting>
  <conditionalFormatting sqref="E275">
    <cfRule type="cellIs" dxfId="0" priority="34329" operator="equal">
      <formula>0</formula>
    </cfRule>
    <cfRule type="cellIs" dxfId="0" priority="34374" operator="equal">
      <formula>0</formula>
    </cfRule>
    <cfRule type="cellIs" dxfId="0" priority="34419" operator="equal">
      <formula>0</formula>
    </cfRule>
    <cfRule type="cellIs" dxfId="0" priority="34464" operator="equal">
      <formula>0</formula>
    </cfRule>
  </conditionalFormatting>
  <conditionalFormatting sqref="E276">
    <cfRule type="cellIs" dxfId="0" priority="34331" operator="equal">
      <formula>0</formula>
    </cfRule>
    <cfRule type="cellIs" dxfId="0" priority="34376" operator="equal">
      <formula>0</formula>
    </cfRule>
    <cfRule type="cellIs" dxfId="0" priority="34421" operator="equal">
      <formula>0</formula>
    </cfRule>
    <cfRule type="cellIs" dxfId="0" priority="34466" operator="equal">
      <formula>0</formula>
    </cfRule>
  </conditionalFormatting>
  <conditionalFormatting sqref="E277">
    <cfRule type="cellIs" dxfId="0" priority="34328" operator="equal">
      <formula>0</formula>
    </cfRule>
    <cfRule type="cellIs" dxfId="0" priority="34373" operator="equal">
      <formula>0</formula>
    </cfRule>
    <cfRule type="cellIs" dxfId="0" priority="34418" operator="equal">
      <formula>0</formula>
    </cfRule>
    <cfRule type="cellIs" dxfId="0" priority="34463" operator="equal">
      <formula>0</formula>
    </cfRule>
  </conditionalFormatting>
  <conditionalFormatting sqref="E278">
    <cfRule type="cellIs" dxfId="0" priority="34326" operator="equal">
      <formula>0</formula>
    </cfRule>
    <cfRule type="cellIs" dxfId="0" priority="34371" operator="equal">
      <formula>0</formula>
    </cfRule>
    <cfRule type="cellIs" dxfId="0" priority="34416" operator="equal">
      <formula>0</formula>
    </cfRule>
    <cfRule type="cellIs" dxfId="0" priority="34461" operator="equal">
      <formula>0</formula>
    </cfRule>
  </conditionalFormatting>
  <conditionalFormatting sqref="E279">
    <cfRule type="cellIs" dxfId="0" priority="34246" operator="equal">
      <formula>0</formula>
    </cfRule>
    <cfRule type="cellIs" dxfId="0" priority="34247" operator="equal">
      <formula>0</formula>
    </cfRule>
    <cfRule type="cellIs" dxfId="0" priority="34248" operator="equal">
      <formula>0</formula>
    </cfRule>
    <cfRule type="cellIs" dxfId="0" priority="34249" operator="equal">
      <formula>0</formula>
    </cfRule>
  </conditionalFormatting>
  <conditionalFormatting sqref="E280">
    <cfRule type="cellIs" dxfId="0" priority="34324" operator="equal">
      <formula>0</formula>
    </cfRule>
    <cfRule type="cellIs" dxfId="0" priority="34369" operator="equal">
      <formula>0</formula>
    </cfRule>
    <cfRule type="cellIs" dxfId="0" priority="34414" operator="equal">
      <formula>0</formula>
    </cfRule>
    <cfRule type="cellIs" dxfId="0" priority="34459" operator="equal">
      <formula>0</formula>
    </cfRule>
  </conditionalFormatting>
  <conditionalFormatting sqref="E281">
    <cfRule type="cellIs" dxfId="0" priority="34238" operator="equal">
      <formula>0</formula>
    </cfRule>
    <cfRule type="cellIs" dxfId="0" priority="34239" operator="equal">
      <formula>0</formula>
    </cfRule>
    <cfRule type="cellIs" dxfId="0" priority="34240" operator="equal">
      <formula>0</formula>
    </cfRule>
    <cfRule type="cellIs" dxfId="0" priority="34241" operator="equal">
      <formula>0</formula>
    </cfRule>
  </conditionalFormatting>
  <conditionalFormatting sqref="E284">
    <cfRule type="cellIs" dxfId="0" priority="34321" operator="equal">
      <formula>0</formula>
    </cfRule>
    <cfRule type="cellIs" dxfId="0" priority="34366" operator="equal">
      <formula>0</formula>
    </cfRule>
    <cfRule type="cellIs" dxfId="0" priority="34411" operator="equal">
      <formula>0</formula>
    </cfRule>
    <cfRule type="cellIs" dxfId="0" priority="34456" operator="equal">
      <formula>0</formula>
    </cfRule>
  </conditionalFormatting>
  <conditionalFormatting sqref="E285">
    <cfRule type="cellIs" dxfId="0" priority="34320" operator="equal">
      <formula>0</formula>
    </cfRule>
    <cfRule type="cellIs" dxfId="0" priority="34365" operator="equal">
      <formula>0</formula>
    </cfRule>
    <cfRule type="cellIs" dxfId="0" priority="34410" operator="equal">
      <formula>0</formula>
    </cfRule>
    <cfRule type="cellIs" dxfId="0" priority="34455" operator="equal">
      <formula>0</formula>
    </cfRule>
  </conditionalFormatting>
  <conditionalFormatting sqref="E286">
    <cfRule type="cellIs" dxfId="0" priority="34222" operator="equal">
      <formula>0</formula>
    </cfRule>
    <cfRule type="cellIs" dxfId="0" priority="34223" operator="equal">
      <formula>0</formula>
    </cfRule>
    <cfRule type="cellIs" dxfId="0" priority="34224" operator="equal">
      <formula>0</formula>
    </cfRule>
    <cfRule type="cellIs" dxfId="0" priority="34225" operator="equal">
      <formula>0</formula>
    </cfRule>
  </conditionalFormatting>
  <conditionalFormatting sqref="E287">
    <cfRule type="cellIs" dxfId="0" priority="34206" operator="equal">
      <formula>0</formula>
    </cfRule>
    <cfRule type="cellIs" dxfId="0" priority="34207" operator="equal">
      <formula>0</formula>
    </cfRule>
    <cfRule type="cellIs" dxfId="0" priority="34208" operator="equal">
      <formula>0</formula>
    </cfRule>
    <cfRule type="cellIs" dxfId="0" priority="34209" operator="equal">
      <formula>0</formula>
    </cfRule>
  </conditionalFormatting>
  <conditionalFormatting sqref="E288">
    <cfRule type="cellIs" dxfId="0" priority="34198" operator="equal">
      <formula>0</formula>
    </cfRule>
    <cfRule type="cellIs" dxfId="0" priority="34199" operator="equal">
      <formula>0</formula>
    </cfRule>
    <cfRule type="cellIs" dxfId="0" priority="34200" operator="equal">
      <formula>0</formula>
    </cfRule>
    <cfRule type="cellIs" dxfId="0" priority="34201" operator="equal">
      <formula>0</formula>
    </cfRule>
  </conditionalFormatting>
  <conditionalFormatting sqref="E289">
    <cfRule type="cellIs" dxfId="0" priority="34202" operator="equal">
      <formula>0</formula>
    </cfRule>
    <cfRule type="cellIs" dxfId="0" priority="34203" operator="equal">
      <formula>0</formula>
    </cfRule>
    <cfRule type="cellIs" dxfId="0" priority="34204" operator="equal">
      <formula>0</formula>
    </cfRule>
    <cfRule type="cellIs" dxfId="0" priority="34205" operator="equal">
      <formula>0</formula>
    </cfRule>
  </conditionalFormatting>
  <conditionalFormatting sqref="E292">
    <cfRule type="cellIs" dxfId="0" priority="34316" operator="equal">
      <formula>0</formula>
    </cfRule>
    <cfRule type="cellIs" dxfId="0" priority="34361" operator="equal">
      <formula>0</formula>
    </cfRule>
    <cfRule type="cellIs" dxfId="0" priority="34406" operator="equal">
      <formula>0</formula>
    </cfRule>
    <cfRule type="cellIs" dxfId="0" priority="34451" operator="equal">
      <formula>0</formula>
    </cfRule>
  </conditionalFormatting>
  <conditionalFormatting sqref="E306">
    <cfRule type="cellIs" dxfId="0" priority="34121" operator="equal">
      <formula>0</formula>
    </cfRule>
    <cfRule type="cellIs" dxfId="0" priority="34122" operator="equal">
      <formula>0</formula>
    </cfRule>
    <cfRule type="cellIs" dxfId="0" priority="34123" operator="equal">
      <formula>0</formula>
    </cfRule>
    <cfRule type="cellIs" dxfId="0" priority="34124" operator="equal">
      <formula>0</formula>
    </cfRule>
  </conditionalFormatting>
  <conditionalFormatting sqref="E320">
    <cfRule type="cellIs" dxfId="0" priority="33961" operator="equal">
      <formula>0</formula>
    </cfRule>
    <cfRule type="cellIs" dxfId="0" priority="33962" operator="equal">
      <formula>0</formula>
    </cfRule>
    <cfRule type="cellIs" dxfId="0" priority="33963" operator="equal">
      <formula>0</formula>
    </cfRule>
    <cfRule type="cellIs" dxfId="0" priority="33964" operator="equal">
      <formula>0</formula>
    </cfRule>
  </conditionalFormatting>
  <conditionalFormatting sqref="E326">
    <cfRule type="cellIs" dxfId="0" priority="34093" operator="equal">
      <formula>0</formula>
    </cfRule>
    <cfRule type="cellIs" dxfId="0" priority="34094" operator="equal">
      <formula>0</formula>
    </cfRule>
    <cfRule type="cellIs" dxfId="0" priority="34095" operator="equal">
      <formula>0</formula>
    </cfRule>
    <cfRule type="cellIs" dxfId="0" priority="34096" operator="equal">
      <formula>0</formula>
    </cfRule>
    <cfRule type="cellIs" dxfId="0" priority="34097" operator="equal">
      <formula>0</formula>
    </cfRule>
    <cfRule type="cellIs" dxfId="0" priority="34098" operator="equal">
      <formula>0</formula>
    </cfRule>
    <cfRule type="cellIs" dxfId="0" priority="34099" operator="equal">
      <formula>0</formula>
    </cfRule>
    <cfRule type="cellIs" dxfId="0" priority="34100" operator="equal">
      <formula>0</formula>
    </cfRule>
  </conditionalFormatting>
  <conditionalFormatting sqref="E327">
    <cfRule type="cellIs" dxfId="0" priority="34085" operator="equal">
      <formula>0</formula>
    </cfRule>
    <cfRule type="cellIs" dxfId="0" priority="34086" operator="equal">
      <formula>0</formula>
    </cfRule>
    <cfRule type="cellIs" dxfId="0" priority="34087" operator="equal">
      <formula>0</formula>
    </cfRule>
    <cfRule type="cellIs" dxfId="0" priority="34088" operator="equal">
      <formula>0</formula>
    </cfRule>
    <cfRule type="cellIs" dxfId="0" priority="34089" operator="equal">
      <formula>0</formula>
    </cfRule>
    <cfRule type="cellIs" dxfId="0" priority="34090" operator="equal">
      <formula>0</formula>
    </cfRule>
    <cfRule type="cellIs" dxfId="0" priority="34091" operator="equal">
      <formula>0</formula>
    </cfRule>
    <cfRule type="cellIs" dxfId="0" priority="34092" operator="equal">
      <formula>0</formula>
    </cfRule>
  </conditionalFormatting>
  <conditionalFormatting sqref="E333">
    <cfRule type="cellIs" dxfId="0" priority="34077" operator="equal">
      <formula>0</formula>
    </cfRule>
    <cfRule type="cellIs" dxfId="0" priority="34078" operator="equal">
      <formula>0</formula>
    </cfRule>
    <cfRule type="cellIs" dxfId="0" priority="34079" operator="equal">
      <formula>0</formula>
    </cfRule>
    <cfRule type="cellIs" dxfId="0" priority="34080" operator="equal">
      <formula>0</formula>
    </cfRule>
    <cfRule type="cellIs" dxfId="0" priority="34081" operator="equal">
      <formula>0</formula>
    </cfRule>
    <cfRule type="cellIs" dxfId="0" priority="34082" operator="equal">
      <formula>0</formula>
    </cfRule>
    <cfRule type="cellIs" dxfId="0" priority="34083" operator="equal">
      <formula>0</formula>
    </cfRule>
    <cfRule type="cellIs" dxfId="0" priority="34084" operator="equal">
      <formula>0</formula>
    </cfRule>
  </conditionalFormatting>
  <conditionalFormatting sqref="E336">
    <cfRule type="cellIs" dxfId="0" priority="34037" operator="equal">
      <formula>0</formula>
    </cfRule>
    <cfRule type="cellIs" dxfId="0" priority="34038" operator="equal">
      <formula>0</formula>
    </cfRule>
    <cfRule type="cellIs" dxfId="0" priority="34039" operator="equal">
      <formula>0</formula>
    </cfRule>
    <cfRule type="cellIs" dxfId="0" priority="34040" operator="equal">
      <formula>0</formula>
    </cfRule>
    <cfRule type="cellIs" dxfId="0" priority="34041" operator="equal">
      <formula>0</formula>
    </cfRule>
    <cfRule type="cellIs" dxfId="0" priority="34042" operator="equal">
      <formula>0</formula>
    </cfRule>
    <cfRule type="cellIs" dxfId="0" priority="34043" operator="equal">
      <formula>0</formula>
    </cfRule>
    <cfRule type="cellIs" dxfId="0" priority="34044" operator="equal">
      <formula>0</formula>
    </cfRule>
  </conditionalFormatting>
  <conditionalFormatting sqref="E348">
    <cfRule type="cellIs" dxfId="0" priority="34005" operator="equal">
      <formula>0</formula>
    </cfRule>
    <cfRule type="cellIs" dxfId="0" priority="34006" operator="equal">
      <formula>0</formula>
    </cfRule>
    <cfRule type="cellIs" dxfId="0" priority="34007" operator="equal">
      <formula>0</formula>
    </cfRule>
    <cfRule type="cellIs" dxfId="0" priority="34008" operator="equal">
      <formula>0</formula>
    </cfRule>
    <cfRule type="cellIs" dxfId="0" priority="34009" operator="equal">
      <formula>0</formula>
    </cfRule>
    <cfRule type="cellIs" dxfId="0" priority="34010" operator="equal">
      <formula>0</formula>
    </cfRule>
    <cfRule type="cellIs" dxfId="0" priority="34011" operator="equal">
      <formula>0</formula>
    </cfRule>
    <cfRule type="cellIs" dxfId="0" priority="34012" operator="equal">
      <formula>0</formula>
    </cfRule>
  </conditionalFormatting>
  <conditionalFormatting sqref="E349">
    <cfRule type="cellIs" dxfId="0" priority="33997" operator="equal">
      <formula>0</formula>
    </cfRule>
    <cfRule type="cellIs" dxfId="0" priority="33998" operator="equal">
      <formula>0</formula>
    </cfRule>
    <cfRule type="cellIs" dxfId="0" priority="33999" operator="equal">
      <formula>0</formula>
    </cfRule>
    <cfRule type="cellIs" dxfId="0" priority="34000" operator="equal">
      <formula>0</formula>
    </cfRule>
    <cfRule type="cellIs" dxfId="0" priority="34001" operator="equal">
      <formula>0</formula>
    </cfRule>
    <cfRule type="cellIs" dxfId="0" priority="34002" operator="equal">
      <formula>0</formula>
    </cfRule>
    <cfRule type="cellIs" dxfId="0" priority="34003" operator="equal">
      <formula>0</formula>
    </cfRule>
    <cfRule type="cellIs" dxfId="0" priority="34004" operator="equal">
      <formula>0</formula>
    </cfRule>
  </conditionalFormatting>
  <conditionalFormatting sqref="E352">
    <cfRule type="cellIs" dxfId="0" priority="33989" operator="equal">
      <formula>0</formula>
    </cfRule>
    <cfRule type="cellIs" dxfId="0" priority="33990" operator="equal">
      <formula>0</formula>
    </cfRule>
    <cfRule type="cellIs" dxfId="0" priority="33991" operator="equal">
      <formula>0</formula>
    </cfRule>
    <cfRule type="cellIs" dxfId="0" priority="33992" operator="equal">
      <formula>0</formula>
    </cfRule>
    <cfRule type="cellIs" dxfId="0" priority="33993" operator="equal">
      <formula>0</formula>
    </cfRule>
    <cfRule type="cellIs" dxfId="0" priority="33994" operator="equal">
      <formula>0</formula>
    </cfRule>
    <cfRule type="cellIs" dxfId="0" priority="33995" operator="equal">
      <formula>0</formula>
    </cfRule>
    <cfRule type="cellIs" dxfId="0" priority="33996" operator="equal">
      <formula>0</formula>
    </cfRule>
  </conditionalFormatting>
  <conditionalFormatting sqref="E354">
    <cfRule type="cellIs" dxfId="0" priority="33981" operator="equal">
      <formula>0</formula>
    </cfRule>
    <cfRule type="cellIs" dxfId="0" priority="33982" operator="equal">
      <formula>0</formula>
    </cfRule>
    <cfRule type="cellIs" dxfId="0" priority="33983" operator="equal">
      <formula>0</formula>
    </cfRule>
    <cfRule type="cellIs" dxfId="0" priority="33984" operator="equal">
      <formula>0</formula>
    </cfRule>
    <cfRule type="cellIs" dxfId="0" priority="33985" operator="equal">
      <formula>0</formula>
    </cfRule>
    <cfRule type="cellIs" dxfId="0" priority="33986" operator="equal">
      <formula>0</formula>
    </cfRule>
    <cfRule type="cellIs" dxfId="0" priority="33987" operator="equal">
      <formula>0</formula>
    </cfRule>
    <cfRule type="cellIs" dxfId="0" priority="33988" operator="equal">
      <formula>0</formula>
    </cfRule>
  </conditionalFormatting>
  <conditionalFormatting sqref="E362">
    <cfRule type="cellIs" dxfId="0" priority="33937" operator="equal">
      <formula>0</formula>
    </cfRule>
    <cfRule type="cellIs" dxfId="0" priority="33938" operator="equal">
      <formula>0</formula>
    </cfRule>
    <cfRule type="cellIs" dxfId="0" priority="33939" operator="equal">
      <formula>0</formula>
    </cfRule>
    <cfRule type="cellIs" dxfId="0" priority="33940" operator="equal">
      <formula>0</formula>
    </cfRule>
    <cfRule type="cellIs" dxfId="0" priority="33941" operator="equal">
      <formula>0</formula>
    </cfRule>
    <cfRule type="cellIs" dxfId="0" priority="33942" operator="equal">
      <formula>0</formula>
    </cfRule>
    <cfRule type="cellIs" dxfId="0" priority="33943" operator="equal">
      <formula>0</formula>
    </cfRule>
    <cfRule type="cellIs" dxfId="0" priority="33944" operator="equal">
      <formula>0</formula>
    </cfRule>
  </conditionalFormatting>
  <conditionalFormatting sqref="E364">
    <cfRule type="cellIs" dxfId="0" priority="33561" operator="equal">
      <formula>0</formula>
    </cfRule>
    <cfRule type="cellIs" dxfId="0" priority="33562" operator="equal">
      <formula>0</formula>
    </cfRule>
    <cfRule type="cellIs" dxfId="0" priority="33563" operator="equal">
      <formula>0</formula>
    </cfRule>
    <cfRule type="cellIs" dxfId="0" priority="33564" operator="equal">
      <formula>0</formula>
    </cfRule>
    <cfRule type="cellIs" dxfId="0" priority="33565" operator="equal">
      <formula>0</formula>
    </cfRule>
    <cfRule type="cellIs" dxfId="0" priority="33566" operator="equal">
      <formula>0</formula>
    </cfRule>
    <cfRule type="cellIs" dxfId="0" priority="33567" operator="equal">
      <formula>0</formula>
    </cfRule>
    <cfRule type="cellIs" dxfId="0" priority="33568" operator="equal">
      <formula>0</formula>
    </cfRule>
    <cfRule type="cellIs" dxfId="0" priority="33569" operator="equal">
      <formula>0</formula>
    </cfRule>
    <cfRule type="cellIs" dxfId="0" priority="33570" operator="equal">
      <formula>0</formula>
    </cfRule>
    <cfRule type="cellIs" dxfId="0" priority="33571" operator="equal">
      <formula>0</formula>
    </cfRule>
    <cfRule type="cellIs" dxfId="0" priority="33572" operator="equal">
      <formula>0</formula>
    </cfRule>
    <cfRule type="cellIs" dxfId="0" priority="33573" operator="equal">
      <formula>0</formula>
    </cfRule>
    <cfRule type="cellIs" dxfId="0" priority="33574" operator="equal">
      <formula>0</formula>
    </cfRule>
    <cfRule type="cellIs" dxfId="0" priority="33575" operator="equal">
      <formula>0</formula>
    </cfRule>
    <cfRule type="cellIs" dxfId="0" priority="33576" operator="equal">
      <formula>0</formula>
    </cfRule>
  </conditionalFormatting>
  <conditionalFormatting sqref="E365">
    <cfRule type="cellIs" dxfId="0" priority="33953" operator="equal">
      <formula>0</formula>
    </cfRule>
    <cfRule type="cellIs" dxfId="0" priority="33954" operator="equal">
      <formula>0</formula>
    </cfRule>
    <cfRule type="cellIs" dxfId="0" priority="33955" operator="equal">
      <formula>0</formula>
    </cfRule>
    <cfRule type="cellIs" dxfId="0" priority="33956" operator="equal">
      <formula>0</formula>
    </cfRule>
    <cfRule type="cellIs" dxfId="0" priority="33957" operator="equal">
      <formula>0</formula>
    </cfRule>
    <cfRule type="cellIs" dxfId="0" priority="33958" operator="equal">
      <formula>0</formula>
    </cfRule>
    <cfRule type="cellIs" dxfId="0" priority="33959" operator="equal">
      <formula>0</formula>
    </cfRule>
    <cfRule type="cellIs" dxfId="0" priority="33960" operator="equal">
      <formula>0</formula>
    </cfRule>
  </conditionalFormatting>
  <conditionalFormatting sqref="E367">
    <cfRule type="cellIs" dxfId="0" priority="33905" operator="equal">
      <formula>0</formula>
    </cfRule>
    <cfRule type="cellIs" dxfId="0" priority="33906" operator="equal">
      <formula>0</formula>
    </cfRule>
    <cfRule type="cellIs" dxfId="0" priority="33907" operator="equal">
      <formula>0</formula>
    </cfRule>
    <cfRule type="cellIs" dxfId="0" priority="33908" operator="equal">
      <formula>0</formula>
    </cfRule>
    <cfRule type="cellIs" dxfId="0" priority="33909" operator="equal">
      <formula>0</formula>
    </cfRule>
    <cfRule type="cellIs" dxfId="0" priority="33910" operator="equal">
      <formula>0</formula>
    </cfRule>
    <cfRule type="cellIs" dxfId="0" priority="33911" operator="equal">
      <formula>0</formula>
    </cfRule>
    <cfRule type="cellIs" dxfId="0" priority="33912" operator="equal">
      <formula>0</formula>
    </cfRule>
    <cfRule type="cellIs" dxfId="0" priority="33913" operator="equal">
      <formula>0</formula>
    </cfRule>
    <cfRule type="cellIs" dxfId="0" priority="33914" operator="equal">
      <formula>0</formula>
    </cfRule>
    <cfRule type="cellIs" dxfId="0" priority="33915" operator="equal">
      <formula>0</formula>
    </cfRule>
    <cfRule type="cellIs" dxfId="0" priority="33916" operator="equal">
      <formula>0</formula>
    </cfRule>
    <cfRule type="cellIs" dxfId="0" priority="33917" operator="equal">
      <formula>0</formula>
    </cfRule>
    <cfRule type="cellIs" dxfId="0" priority="33918" operator="equal">
      <formula>0</formula>
    </cfRule>
    <cfRule type="cellIs" dxfId="0" priority="33919" operator="equal">
      <formula>0</formula>
    </cfRule>
    <cfRule type="cellIs" dxfId="0" priority="33920" operator="equal">
      <formula>0</formula>
    </cfRule>
  </conditionalFormatting>
  <conditionalFormatting sqref="E370">
    <cfRule type="cellIs" dxfId="0" priority="33785" operator="equal">
      <formula>0</formula>
    </cfRule>
    <cfRule type="cellIs" dxfId="0" priority="33786" operator="equal">
      <formula>0</formula>
    </cfRule>
    <cfRule type="cellIs" dxfId="0" priority="33787" operator="equal">
      <formula>0</formula>
    </cfRule>
    <cfRule type="cellIs" dxfId="0" priority="33788" operator="equal">
      <formula>0</formula>
    </cfRule>
    <cfRule type="cellIs" dxfId="0" priority="33789" operator="equal">
      <formula>0</formula>
    </cfRule>
    <cfRule type="cellIs" dxfId="0" priority="33790" operator="equal">
      <formula>0</formula>
    </cfRule>
    <cfRule type="cellIs" dxfId="0" priority="33791" operator="equal">
      <formula>0</formula>
    </cfRule>
    <cfRule type="cellIs" dxfId="0" priority="33792" operator="equal">
      <formula>0</formula>
    </cfRule>
    <cfRule type="cellIs" dxfId="0" priority="33793" operator="equal">
      <formula>0</formula>
    </cfRule>
    <cfRule type="cellIs" dxfId="0" priority="33794" operator="equal">
      <formula>0</formula>
    </cfRule>
    <cfRule type="cellIs" dxfId="0" priority="33795" operator="equal">
      <formula>0</formula>
    </cfRule>
    <cfRule type="cellIs" dxfId="0" priority="33796" operator="equal">
      <formula>0</formula>
    </cfRule>
    <cfRule type="cellIs" dxfId="0" priority="33797" operator="equal">
      <formula>0</formula>
    </cfRule>
    <cfRule type="cellIs" dxfId="0" priority="33798" operator="equal">
      <formula>0</formula>
    </cfRule>
    <cfRule type="cellIs" dxfId="0" priority="33799" operator="equal">
      <formula>0</formula>
    </cfRule>
    <cfRule type="cellIs" dxfId="0" priority="33800" operator="equal">
      <formula>0</formula>
    </cfRule>
    <cfRule type="cellIs" dxfId="0" priority="33801" operator="equal">
      <formula>0</formula>
    </cfRule>
    <cfRule type="cellIs" dxfId="0" priority="33802" operator="equal">
      <formula>0</formula>
    </cfRule>
    <cfRule type="cellIs" dxfId="0" priority="33803" operator="equal">
      <formula>0</formula>
    </cfRule>
    <cfRule type="cellIs" dxfId="0" priority="33804" operator="equal">
      <formula>0</formula>
    </cfRule>
    <cfRule type="cellIs" dxfId="0" priority="33805" operator="equal">
      <formula>0</formula>
    </cfRule>
    <cfRule type="cellIs" dxfId="0" priority="33806" operator="equal">
      <formula>0</formula>
    </cfRule>
    <cfRule type="cellIs" dxfId="0" priority="33807" operator="equal">
      <formula>0</formula>
    </cfRule>
    <cfRule type="cellIs" dxfId="0" priority="33808" operator="equal">
      <formula>0</formula>
    </cfRule>
    <cfRule type="cellIs" dxfId="0" priority="33809" operator="equal">
      <formula>0</formula>
    </cfRule>
    <cfRule type="cellIs" dxfId="0" priority="33810" operator="equal">
      <formula>0</formula>
    </cfRule>
    <cfRule type="cellIs" dxfId="0" priority="33811" operator="equal">
      <formula>0</formula>
    </cfRule>
    <cfRule type="cellIs" dxfId="0" priority="33812" operator="equal">
      <formula>0</formula>
    </cfRule>
    <cfRule type="cellIs" dxfId="0" priority="33813" operator="equal">
      <formula>0</formula>
    </cfRule>
    <cfRule type="cellIs" dxfId="0" priority="33814" operator="equal">
      <formula>0</formula>
    </cfRule>
    <cfRule type="cellIs" dxfId="0" priority="33815" operator="equal">
      <formula>0</formula>
    </cfRule>
    <cfRule type="cellIs" dxfId="0" priority="33816" operator="equal">
      <formula>0</formula>
    </cfRule>
  </conditionalFormatting>
  <conditionalFormatting sqref="E378">
    <cfRule type="cellIs" dxfId="0" priority="33337" operator="equal">
      <formula>0</formula>
    </cfRule>
    <cfRule type="cellIs" dxfId="0" priority="33338" operator="equal">
      <formula>0</formula>
    </cfRule>
    <cfRule type="cellIs" dxfId="0" priority="33339" operator="equal">
      <formula>0</formula>
    </cfRule>
    <cfRule type="cellIs" dxfId="0" priority="33340" operator="equal">
      <formula>0</formula>
    </cfRule>
    <cfRule type="cellIs" dxfId="0" priority="33341" operator="equal">
      <formula>0</formula>
    </cfRule>
    <cfRule type="cellIs" dxfId="0" priority="33342" operator="equal">
      <formula>0</formula>
    </cfRule>
    <cfRule type="cellIs" dxfId="0" priority="33343" operator="equal">
      <formula>0</formula>
    </cfRule>
    <cfRule type="cellIs" dxfId="0" priority="33344" operator="equal">
      <formula>0</formula>
    </cfRule>
    <cfRule type="cellIs" dxfId="0" priority="33345" operator="equal">
      <formula>0</formula>
    </cfRule>
    <cfRule type="cellIs" dxfId="0" priority="33346" operator="equal">
      <formula>0</formula>
    </cfRule>
    <cfRule type="cellIs" dxfId="0" priority="33347" operator="equal">
      <formula>0</formula>
    </cfRule>
    <cfRule type="cellIs" dxfId="0" priority="33348" operator="equal">
      <formula>0</formula>
    </cfRule>
    <cfRule type="cellIs" dxfId="0" priority="33349" operator="equal">
      <formula>0</formula>
    </cfRule>
    <cfRule type="cellIs" dxfId="0" priority="33350" operator="equal">
      <formula>0</formula>
    </cfRule>
    <cfRule type="cellIs" dxfId="0" priority="33351" operator="equal">
      <formula>0</formula>
    </cfRule>
    <cfRule type="cellIs" dxfId="0" priority="33352" operator="equal">
      <formula>0</formula>
    </cfRule>
    <cfRule type="cellIs" dxfId="0" priority="33353" operator="equal">
      <formula>0</formula>
    </cfRule>
    <cfRule type="cellIs" dxfId="0" priority="33354" operator="equal">
      <formula>0</formula>
    </cfRule>
    <cfRule type="cellIs" dxfId="0" priority="33355" operator="equal">
      <formula>0</formula>
    </cfRule>
    <cfRule type="cellIs" dxfId="0" priority="33356" operator="equal">
      <formula>0</formula>
    </cfRule>
    <cfRule type="cellIs" dxfId="0" priority="33357" operator="equal">
      <formula>0</formula>
    </cfRule>
    <cfRule type="cellIs" dxfId="0" priority="33358" operator="equal">
      <formula>0</formula>
    </cfRule>
    <cfRule type="cellIs" dxfId="0" priority="33359" operator="equal">
      <formula>0</formula>
    </cfRule>
    <cfRule type="cellIs" dxfId="0" priority="33360" operator="equal">
      <formula>0</formula>
    </cfRule>
    <cfRule type="cellIs" dxfId="0" priority="33361" operator="equal">
      <formula>0</formula>
    </cfRule>
    <cfRule type="cellIs" dxfId="0" priority="33362" operator="equal">
      <formula>0</formula>
    </cfRule>
    <cfRule type="cellIs" dxfId="0" priority="33363" operator="equal">
      <formula>0</formula>
    </cfRule>
    <cfRule type="cellIs" dxfId="0" priority="33364" operator="equal">
      <formula>0</formula>
    </cfRule>
    <cfRule type="cellIs" dxfId="0" priority="33365" operator="equal">
      <formula>0</formula>
    </cfRule>
    <cfRule type="cellIs" dxfId="0" priority="33366" operator="equal">
      <formula>0</formula>
    </cfRule>
    <cfRule type="cellIs" dxfId="0" priority="33367" operator="equal">
      <formula>0</formula>
    </cfRule>
    <cfRule type="cellIs" dxfId="0" priority="33368" operator="equal">
      <formula>0</formula>
    </cfRule>
  </conditionalFormatting>
  <conditionalFormatting sqref="E383">
    <cfRule type="cellIs" dxfId="0" priority="33433" operator="equal">
      <formula>0</formula>
    </cfRule>
    <cfRule type="cellIs" dxfId="0" priority="33434" operator="equal">
      <formula>0</formula>
    </cfRule>
    <cfRule type="cellIs" dxfId="0" priority="33435" operator="equal">
      <formula>0</formula>
    </cfRule>
    <cfRule type="cellIs" dxfId="0" priority="33436" operator="equal">
      <formula>0</formula>
    </cfRule>
    <cfRule type="cellIs" dxfId="0" priority="33437" operator="equal">
      <formula>0</formula>
    </cfRule>
    <cfRule type="cellIs" dxfId="0" priority="33438" operator="equal">
      <formula>0</formula>
    </cfRule>
    <cfRule type="cellIs" dxfId="0" priority="33439" operator="equal">
      <formula>0</formula>
    </cfRule>
    <cfRule type="cellIs" dxfId="0" priority="33440" operator="equal">
      <formula>0</formula>
    </cfRule>
    <cfRule type="cellIs" dxfId="0" priority="33441" operator="equal">
      <formula>0</formula>
    </cfRule>
    <cfRule type="cellIs" dxfId="0" priority="33442" operator="equal">
      <formula>0</formula>
    </cfRule>
    <cfRule type="cellIs" dxfId="0" priority="33443" operator="equal">
      <formula>0</formula>
    </cfRule>
    <cfRule type="cellIs" dxfId="0" priority="33444" operator="equal">
      <formula>0</formula>
    </cfRule>
    <cfRule type="cellIs" dxfId="0" priority="33445" operator="equal">
      <formula>0</formula>
    </cfRule>
    <cfRule type="cellIs" dxfId="0" priority="33446" operator="equal">
      <formula>0</formula>
    </cfRule>
    <cfRule type="cellIs" dxfId="0" priority="33447" operator="equal">
      <formula>0</formula>
    </cfRule>
    <cfRule type="cellIs" dxfId="0" priority="33448" operator="equal">
      <formula>0</formula>
    </cfRule>
    <cfRule type="cellIs" dxfId="0" priority="33449" operator="equal">
      <formula>0</formula>
    </cfRule>
    <cfRule type="cellIs" dxfId="0" priority="33450" operator="equal">
      <formula>0</formula>
    </cfRule>
    <cfRule type="cellIs" dxfId="0" priority="33451" operator="equal">
      <formula>0</formula>
    </cfRule>
    <cfRule type="cellIs" dxfId="0" priority="33452" operator="equal">
      <formula>0</formula>
    </cfRule>
    <cfRule type="cellIs" dxfId="0" priority="33453" operator="equal">
      <formula>0</formula>
    </cfRule>
    <cfRule type="cellIs" dxfId="0" priority="33454" operator="equal">
      <formula>0</formula>
    </cfRule>
    <cfRule type="cellIs" dxfId="0" priority="33455" operator="equal">
      <formula>0</formula>
    </cfRule>
    <cfRule type="cellIs" dxfId="0" priority="33456" operator="equal">
      <formula>0</formula>
    </cfRule>
    <cfRule type="cellIs" dxfId="0" priority="33457" operator="equal">
      <formula>0</formula>
    </cfRule>
    <cfRule type="cellIs" dxfId="0" priority="33458" operator="equal">
      <formula>0</formula>
    </cfRule>
    <cfRule type="cellIs" dxfId="0" priority="33459" operator="equal">
      <formula>0</formula>
    </cfRule>
    <cfRule type="cellIs" dxfId="0" priority="33460" operator="equal">
      <formula>0</formula>
    </cfRule>
    <cfRule type="cellIs" dxfId="0" priority="33461" operator="equal">
      <formula>0</formula>
    </cfRule>
    <cfRule type="cellIs" dxfId="0" priority="33462" operator="equal">
      <formula>0</formula>
    </cfRule>
    <cfRule type="cellIs" dxfId="0" priority="33463" operator="equal">
      <formula>0</formula>
    </cfRule>
    <cfRule type="cellIs" dxfId="0" priority="33464" operator="equal">
      <formula>0</formula>
    </cfRule>
  </conditionalFormatting>
  <conditionalFormatting sqref="E385">
    <cfRule type="cellIs" dxfId="0" priority="33369" operator="equal">
      <formula>0</formula>
    </cfRule>
    <cfRule type="cellIs" dxfId="0" priority="33370" operator="equal">
      <formula>0</formula>
    </cfRule>
    <cfRule type="cellIs" dxfId="0" priority="33371" operator="equal">
      <formula>0</formula>
    </cfRule>
    <cfRule type="cellIs" dxfId="0" priority="33372" operator="equal">
      <formula>0</formula>
    </cfRule>
    <cfRule type="cellIs" dxfId="0" priority="33373" operator="equal">
      <formula>0</formula>
    </cfRule>
    <cfRule type="cellIs" dxfId="0" priority="33374" operator="equal">
      <formula>0</formula>
    </cfRule>
    <cfRule type="cellIs" dxfId="0" priority="33375" operator="equal">
      <formula>0</formula>
    </cfRule>
    <cfRule type="cellIs" dxfId="0" priority="33376" operator="equal">
      <formula>0</formula>
    </cfRule>
    <cfRule type="cellIs" dxfId="0" priority="33377" operator="equal">
      <formula>0</formula>
    </cfRule>
    <cfRule type="cellIs" dxfId="0" priority="33378" operator="equal">
      <formula>0</formula>
    </cfRule>
    <cfRule type="cellIs" dxfId="0" priority="33379" operator="equal">
      <formula>0</formula>
    </cfRule>
    <cfRule type="cellIs" dxfId="0" priority="33380" operator="equal">
      <formula>0</formula>
    </cfRule>
    <cfRule type="cellIs" dxfId="0" priority="33381" operator="equal">
      <formula>0</formula>
    </cfRule>
    <cfRule type="cellIs" dxfId="0" priority="33382" operator="equal">
      <formula>0</formula>
    </cfRule>
    <cfRule type="cellIs" dxfId="0" priority="33383" operator="equal">
      <formula>0</formula>
    </cfRule>
    <cfRule type="cellIs" dxfId="0" priority="33384" operator="equal">
      <formula>0</formula>
    </cfRule>
    <cfRule type="cellIs" dxfId="0" priority="33385" operator="equal">
      <formula>0</formula>
    </cfRule>
    <cfRule type="cellIs" dxfId="0" priority="33386" operator="equal">
      <formula>0</formula>
    </cfRule>
    <cfRule type="cellIs" dxfId="0" priority="33387" operator="equal">
      <formula>0</formula>
    </cfRule>
    <cfRule type="cellIs" dxfId="0" priority="33388" operator="equal">
      <formula>0</formula>
    </cfRule>
    <cfRule type="cellIs" dxfId="0" priority="33389" operator="equal">
      <formula>0</formula>
    </cfRule>
    <cfRule type="cellIs" dxfId="0" priority="33390" operator="equal">
      <formula>0</formula>
    </cfRule>
    <cfRule type="cellIs" dxfId="0" priority="33391" operator="equal">
      <formula>0</formula>
    </cfRule>
    <cfRule type="cellIs" dxfId="0" priority="33392" operator="equal">
      <formula>0</formula>
    </cfRule>
    <cfRule type="cellIs" dxfId="0" priority="33393" operator="equal">
      <formula>0</formula>
    </cfRule>
    <cfRule type="cellIs" dxfId="0" priority="33394" operator="equal">
      <formula>0</formula>
    </cfRule>
    <cfRule type="cellIs" dxfId="0" priority="33395" operator="equal">
      <formula>0</formula>
    </cfRule>
    <cfRule type="cellIs" dxfId="0" priority="33396" operator="equal">
      <formula>0</formula>
    </cfRule>
    <cfRule type="cellIs" dxfId="0" priority="33397" operator="equal">
      <formula>0</formula>
    </cfRule>
    <cfRule type="cellIs" dxfId="0" priority="33398" operator="equal">
      <formula>0</formula>
    </cfRule>
    <cfRule type="cellIs" dxfId="0" priority="33399" operator="equal">
      <formula>0</formula>
    </cfRule>
    <cfRule type="cellIs" dxfId="0" priority="33400" operator="equal">
      <formula>0</formula>
    </cfRule>
    <cfRule type="cellIs" dxfId="0" priority="33401" operator="equal">
      <formula>0</formula>
    </cfRule>
    <cfRule type="cellIs" dxfId="0" priority="33402" operator="equal">
      <formula>0</formula>
    </cfRule>
    <cfRule type="cellIs" dxfId="0" priority="33403" operator="equal">
      <formula>0</formula>
    </cfRule>
    <cfRule type="cellIs" dxfId="0" priority="33404" operator="equal">
      <formula>0</formula>
    </cfRule>
    <cfRule type="cellIs" dxfId="0" priority="33405" operator="equal">
      <formula>0</formula>
    </cfRule>
    <cfRule type="cellIs" dxfId="0" priority="33406" operator="equal">
      <formula>0</formula>
    </cfRule>
    <cfRule type="cellIs" dxfId="0" priority="33407" operator="equal">
      <formula>0</formula>
    </cfRule>
    <cfRule type="cellIs" dxfId="0" priority="33408" operator="equal">
      <formula>0</formula>
    </cfRule>
    <cfRule type="cellIs" dxfId="0" priority="33409" operator="equal">
      <formula>0</formula>
    </cfRule>
    <cfRule type="cellIs" dxfId="0" priority="33410" operator="equal">
      <formula>0</formula>
    </cfRule>
    <cfRule type="cellIs" dxfId="0" priority="33411" operator="equal">
      <formula>0</formula>
    </cfRule>
    <cfRule type="cellIs" dxfId="0" priority="33412" operator="equal">
      <formula>0</formula>
    </cfRule>
    <cfRule type="cellIs" dxfId="0" priority="33413" operator="equal">
      <formula>0</formula>
    </cfRule>
    <cfRule type="cellIs" dxfId="0" priority="33414" operator="equal">
      <formula>0</formula>
    </cfRule>
    <cfRule type="cellIs" dxfId="0" priority="33415" operator="equal">
      <formula>0</formula>
    </cfRule>
    <cfRule type="cellIs" dxfId="0" priority="33416" operator="equal">
      <formula>0</formula>
    </cfRule>
    <cfRule type="cellIs" dxfId="0" priority="33417" operator="equal">
      <formula>0</formula>
    </cfRule>
    <cfRule type="cellIs" dxfId="0" priority="33418" operator="equal">
      <formula>0</formula>
    </cfRule>
    <cfRule type="cellIs" dxfId="0" priority="33419" operator="equal">
      <formula>0</formula>
    </cfRule>
    <cfRule type="cellIs" dxfId="0" priority="33420" operator="equal">
      <formula>0</formula>
    </cfRule>
    <cfRule type="cellIs" dxfId="0" priority="33421" operator="equal">
      <formula>0</formula>
    </cfRule>
    <cfRule type="cellIs" dxfId="0" priority="33422" operator="equal">
      <formula>0</formula>
    </cfRule>
    <cfRule type="cellIs" dxfId="0" priority="33423" operator="equal">
      <formula>0</formula>
    </cfRule>
    <cfRule type="cellIs" dxfId="0" priority="33424" operator="equal">
      <formula>0</formula>
    </cfRule>
    <cfRule type="cellIs" dxfId="0" priority="33425" operator="equal">
      <formula>0</formula>
    </cfRule>
    <cfRule type="cellIs" dxfId="0" priority="33426" operator="equal">
      <formula>0</formula>
    </cfRule>
    <cfRule type="cellIs" dxfId="0" priority="33427" operator="equal">
      <formula>0</formula>
    </cfRule>
    <cfRule type="cellIs" dxfId="0" priority="33428" operator="equal">
      <formula>0</formula>
    </cfRule>
    <cfRule type="cellIs" dxfId="0" priority="33429" operator="equal">
      <formula>0</formula>
    </cfRule>
    <cfRule type="cellIs" dxfId="0" priority="33430" operator="equal">
      <formula>0</formula>
    </cfRule>
    <cfRule type="cellIs" dxfId="0" priority="33431" operator="equal">
      <formula>0</formula>
    </cfRule>
    <cfRule type="cellIs" dxfId="0" priority="33432" operator="equal">
      <formula>0</formula>
    </cfRule>
  </conditionalFormatting>
  <conditionalFormatting sqref="E390">
    <cfRule type="cellIs" dxfId="0" priority="33145" operator="equal">
      <formula>0</formula>
    </cfRule>
    <cfRule type="cellIs" dxfId="0" priority="33146" operator="equal">
      <formula>0</formula>
    </cfRule>
    <cfRule type="cellIs" dxfId="0" priority="33147" operator="equal">
      <formula>0</formula>
    </cfRule>
    <cfRule type="cellIs" dxfId="0" priority="33148" operator="equal">
      <formula>0</formula>
    </cfRule>
    <cfRule type="cellIs" dxfId="0" priority="33149" operator="equal">
      <formula>0</formula>
    </cfRule>
    <cfRule type="cellIs" dxfId="0" priority="33150" operator="equal">
      <formula>0</formula>
    </cfRule>
    <cfRule type="cellIs" dxfId="0" priority="33151" operator="equal">
      <formula>0</formula>
    </cfRule>
    <cfRule type="cellIs" dxfId="0" priority="33152" operator="equal">
      <formula>0</formula>
    </cfRule>
    <cfRule type="cellIs" dxfId="0" priority="33153" operator="equal">
      <formula>0</formula>
    </cfRule>
    <cfRule type="cellIs" dxfId="0" priority="33154" operator="equal">
      <formula>0</formula>
    </cfRule>
    <cfRule type="cellIs" dxfId="0" priority="33155" operator="equal">
      <formula>0</formula>
    </cfRule>
    <cfRule type="cellIs" dxfId="0" priority="33156" operator="equal">
      <formula>0</formula>
    </cfRule>
    <cfRule type="cellIs" dxfId="0" priority="33157" operator="equal">
      <formula>0</formula>
    </cfRule>
    <cfRule type="cellIs" dxfId="0" priority="33158" operator="equal">
      <formula>0</formula>
    </cfRule>
    <cfRule type="cellIs" dxfId="0" priority="33159" operator="equal">
      <formula>0</formula>
    </cfRule>
    <cfRule type="cellIs" dxfId="0" priority="33160" operator="equal">
      <formula>0</formula>
    </cfRule>
    <cfRule type="cellIs" dxfId="0" priority="33161" operator="equal">
      <formula>0</formula>
    </cfRule>
    <cfRule type="cellIs" dxfId="0" priority="33162" operator="equal">
      <formula>0</formula>
    </cfRule>
    <cfRule type="cellIs" dxfId="0" priority="33163" operator="equal">
      <formula>0</formula>
    </cfRule>
    <cfRule type="cellIs" dxfId="0" priority="33164" operator="equal">
      <formula>0</formula>
    </cfRule>
    <cfRule type="cellIs" dxfId="0" priority="33165" operator="equal">
      <formula>0</formula>
    </cfRule>
    <cfRule type="cellIs" dxfId="0" priority="33166" operator="equal">
      <formula>0</formula>
    </cfRule>
    <cfRule type="cellIs" dxfId="0" priority="33167" operator="equal">
      <formula>0</formula>
    </cfRule>
    <cfRule type="cellIs" dxfId="0" priority="33168" operator="equal">
      <formula>0</formula>
    </cfRule>
    <cfRule type="cellIs" dxfId="0" priority="33169" operator="equal">
      <formula>0</formula>
    </cfRule>
    <cfRule type="cellIs" dxfId="0" priority="33170" operator="equal">
      <formula>0</formula>
    </cfRule>
    <cfRule type="cellIs" dxfId="0" priority="33171" operator="equal">
      <formula>0</formula>
    </cfRule>
    <cfRule type="cellIs" dxfId="0" priority="33172" operator="equal">
      <formula>0</formula>
    </cfRule>
    <cfRule type="cellIs" dxfId="0" priority="33173" operator="equal">
      <formula>0</formula>
    </cfRule>
    <cfRule type="cellIs" dxfId="0" priority="33174" operator="equal">
      <formula>0</formula>
    </cfRule>
    <cfRule type="cellIs" dxfId="0" priority="33175" operator="equal">
      <formula>0</formula>
    </cfRule>
    <cfRule type="cellIs" dxfId="0" priority="33176" operator="equal">
      <formula>0</formula>
    </cfRule>
    <cfRule type="cellIs" dxfId="0" priority="33177" operator="equal">
      <formula>0</formula>
    </cfRule>
    <cfRule type="cellIs" dxfId="0" priority="33178" operator="equal">
      <formula>0</formula>
    </cfRule>
    <cfRule type="cellIs" dxfId="0" priority="33179" operator="equal">
      <formula>0</formula>
    </cfRule>
    <cfRule type="cellIs" dxfId="0" priority="33180" operator="equal">
      <formula>0</formula>
    </cfRule>
    <cfRule type="cellIs" dxfId="0" priority="33181" operator="equal">
      <formula>0</formula>
    </cfRule>
    <cfRule type="cellIs" dxfId="0" priority="33182" operator="equal">
      <formula>0</formula>
    </cfRule>
    <cfRule type="cellIs" dxfId="0" priority="33183" operator="equal">
      <formula>0</formula>
    </cfRule>
    <cfRule type="cellIs" dxfId="0" priority="33184" operator="equal">
      <formula>0</formula>
    </cfRule>
    <cfRule type="cellIs" dxfId="0" priority="33185" operator="equal">
      <formula>0</formula>
    </cfRule>
    <cfRule type="cellIs" dxfId="0" priority="33186" operator="equal">
      <formula>0</formula>
    </cfRule>
    <cfRule type="cellIs" dxfId="0" priority="33187" operator="equal">
      <formula>0</formula>
    </cfRule>
    <cfRule type="cellIs" dxfId="0" priority="33188" operator="equal">
      <formula>0</formula>
    </cfRule>
    <cfRule type="cellIs" dxfId="0" priority="33189" operator="equal">
      <formula>0</formula>
    </cfRule>
    <cfRule type="cellIs" dxfId="0" priority="33190" operator="equal">
      <formula>0</formula>
    </cfRule>
    <cfRule type="cellIs" dxfId="0" priority="33191" operator="equal">
      <formula>0</formula>
    </cfRule>
    <cfRule type="cellIs" dxfId="0" priority="33192" operator="equal">
      <formula>0</formula>
    </cfRule>
    <cfRule type="cellIs" dxfId="0" priority="33193" operator="equal">
      <formula>0</formula>
    </cfRule>
    <cfRule type="cellIs" dxfId="0" priority="33194" operator="equal">
      <formula>0</formula>
    </cfRule>
    <cfRule type="cellIs" dxfId="0" priority="33195" operator="equal">
      <formula>0</formula>
    </cfRule>
    <cfRule type="cellIs" dxfId="0" priority="33196" operator="equal">
      <formula>0</formula>
    </cfRule>
    <cfRule type="cellIs" dxfId="0" priority="33197" operator="equal">
      <formula>0</formula>
    </cfRule>
    <cfRule type="cellIs" dxfId="0" priority="33198" operator="equal">
      <formula>0</formula>
    </cfRule>
    <cfRule type="cellIs" dxfId="0" priority="33199" operator="equal">
      <formula>0</formula>
    </cfRule>
    <cfRule type="cellIs" dxfId="0" priority="33200" operator="equal">
      <formula>0</formula>
    </cfRule>
    <cfRule type="cellIs" dxfId="0" priority="33201" operator="equal">
      <formula>0</formula>
    </cfRule>
    <cfRule type="cellIs" dxfId="0" priority="33202" operator="equal">
      <formula>0</formula>
    </cfRule>
    <cfRule type="cellIs" dxfId="0" priority="33203" operator="equal">
      <formula>0</formula>
    </cfRule>
    <cfRule type="cellIs" dxfId="0" priority="33204" operator="equal">
      <formula>0</formula>
    </cfRule>
    <cfRule type="cellIs" dxfId="0" priority="33205" operator="equal">
      <formula>0</formula>
    </cfRule>
    <cfRule type="cellIs" dxfId="0" priority="33206" operator="equal">
      <formula>0</formula>
    </cfRule>
    <cfRule type="cellIs" dxfId="0" priority="33207" operator="equal">
      <formula>0</formula>
    </cfRule>
    <cfRule type="cellIs" dxfId="0" priority="33208" operator="equal">
      <formula>0</formula>
    </cfRule>
    <cfRule type="cellIs" dxfId="0" priority="33209" operator="equal">
      <formula>0</formula>
    </cfRule>
    <cfRule type="cellIs" dxfId="0" priority="33210" operator="equal">
      <formula>0</formula>
    </cfRule>
    <cfRule type="cellIs" dxfId="0" priority="33211" operator="equal">
      <formula>0</formula>
    </cfRule>
    <cfRule type="cellIs" dxfId="0" priority="33212" operator="equal">
      <formula>0</formula>
    </cfRule>
    <cfRule type="cellIs" dxfId="0" priority="33213" operator="equal">
      <formula>0</formula>
    </cfRule>
    <cfRule type="cellIs" dxfId="0" priority="33214" operator="equal">
      <formula>0</formula>
    </cfRule>
    <cfRule type="cellIs" dxfId="0" priority="33215" operator="equal">
      <formula>0</formula>
    </cfRule>
    <cfRule type="cellIs" dxfId="0" priority="33216" operator="equal">
      <formula>0</formula>
    </cfRule>
    <cfRule type="cellIs" dxfId="0" priority="33217" operator="equal">
      <formula>0</formula>
    </cfRule>
    <cfRule type="cellIs" dxfId="0" priority="33218" operator="equal">
      <formula>0</formula>
    </cfRule>
    <cfRule type="cellIs" dxfId="0" priority="33219" operator="equal">
      <formula>0</formula>
    </cfRule>
    <cfRule type="cellIs" dxfId="0" priority="33220" operator="equal">
      <formula>0</formula>
    </cfRule>
    <cfRule type="cellIs" dxfId="0" priority="33221" operator="equal">
      <formula>0</formula>
    </cfRule>
    <cfRule type="cellIs" dxfId="0" priority="33222" operator="equal">
      <formula>0</formula>
    </cfRule>
    <cfRule type="cellIs" dxfId="0" priority="33223" operator="equal">
      <formula>0</formula>
    </cfRule>
    <cfRule type="cellIs" dxfId="0" priority="33224" operator="equal">
      <formula>0</formula>
    </cfRule>
    <cfRule type="cellIs" dxfId="0" priority="33225" operator="equal">
      <formula>0</formula>
    </cfRule>
    <cfRule type="cellIs" dxfId="0" priority="33226" operator="equal">
      <formula>0</formula>
    </cfRule>
    <cfRule type="cellIs" dxfId="0" priority="33227" operator="equal">
      <formula>0</formula>
    </cfRule>
    <cfRule type="cellIs" dxfId="0" priority="33228" operator="equal">
      <formula>0</formula>
    </cfRule>
    <cfRule type="cellIs" dxfId="0" priority="33229" operator="equal">
      <formula>0</formula>
    </cfRule>
    <cfRule type="cellIs" dxfId="0" priority="33230" operator="equal">
      <formula>0</formula>
    </cfRule>
    <cfRule type="cellIs" dxfId="0" priority="33231" operator="equal">
      <formula>0</formula>
    </cfRule>
    <cfRule type="cellIs" dxfId="0" priority="33232" operator="equal">
      <formula>0</formula>
    </cfRule>
    <cfRule type="cellIs" dxfId="0" priority="33233" operator="equal">
      <formula>0</formula>
    </cfRule>
    <cfRule type="cellIs" dxfId="0" priority="33234" operator="equal">
      <formula>0</formula>
    </cfRule>
    <cfRule type="cellIs" dxfId="0" priority="33235" operator="equal">
      <formula>0</formula>
    </cfRule>
    <cfRule type="cellIs" dxfId="0" priority="33236" operator="equal">
      <formula>0</formula>
    </cfRule>
    <cfRule type="cellIs" dxfId="0" priority="33237" operator="equal">
      <formula>0</formula>
    </cfRule>
    <cfRule type="cellIs" dxfId="0" priority="33238" operator="equal">
      <formula>0</formula>
    </cfRule>
    <cfRule type="cellIs" dxfId="0" priority="33239" operator="equal">
      <formula>0</formula>
    </cfRule>
    <cfRule type="cellIs" dxfId="0" priority="33240" operator="equal">
      <formula>0</formula>
    </cfRule>
  </conditionalFormatting>
  <conditionalFormatting sqref="E391">
    <cfRule type="cellIs" dxfId="0" priority="33049" operator="equal">
      <formula>0</formula>
    </cfRule>
    <cfRule type="cellIs" dxfId="0" priority="33050" operator="equal">
      <formula>0</formula>
    </cfRule>
    <cfRule type="cellIs" dxfId="0" priority="33051" operator="equal">
      <formula>0</formula>
    </cfRule>
    <cfRule type="cellIs" dxfId="0" priority="33052" operator="equal">
      <formula>0</formula>
    </cfRule>
    <cfRule type="cellIs" dxfId="0" priority="33053" operator="equal">
      <formula>0</formula>
    </cfRule>
    <cfRule type="cellIs" dxfId="0" priority="33054" operator="equal">
      <formula>0</formula>
    </cfRule>
    <cfRule type="cellIs" dxfId="0" priority="33055" operator="equal">
      <formula>0</formula>
    </cfRule>
    <cfRule type="cellIs" dxfId="0" priority="33056" operator="equal">
      <formula>0</formula>
    </cfRule>
    <cfRule type="cellIs" dxfId="0" priority="33057" operator="equal">
      <formula>0</formula>
    </cfRule>
    <cfRule type="cellIs" dxfId="0" priority="33058" operator="equal">
      <formula>0</formula>
    </cfRule>
    <cfRule type="cellIs" dxfId="0" priority="33059" operator="equal">
      <formula>0</formula>
    </cfRule>
    <cfRule type="cellIs" dxfId="0" priority="33060" operator="equal">
      <formula>0</formula>
    </cfRule>
    <cfRule type="cellIs" dxfId="0" priority="33061" operator="equal">
      <formula>0</formula>
    </cfRule>
    <cfRule type="cellIs" dxfId="0" priority="33062" operator="equal">
      <formula>0</formula>
    </cfRule>
    <cfRule type="cellIs" dxfId="0" priority="33063" operator="equal">
      <formula>0</formula>
    </cfRule>
    <cfRule type="cellIs" dxfId="0" priority="33064" operator="equal">
      <formula>0</formula>
    </cfRule>
    <cfRule type="cellIs" dxfId="0" priority="33065" operator="equal">
      <formula>0</formula>
    </cfRule>
    <cfRule type="cellIs" dxfId="0" priority="33066" operator="equal">
      <formula>0</formula>
    </cfRule>
    <cfRule type="cellIs" dxfId="0" priority="33067" operator="equal">
      <formula>0</formula>
    </cfRule>
    <cfRule type="cellIs" dxfId="0" priority="33068" operator="equal">
      <formula>0</formula>
    </cfRule>
    <cfRule type="cellIs" dxfId="0" priority="33069" operator="equal">
      <formula>0</formula>
    </cfRule>
    <cfRule type="cellIs" dxfId="0" priority="33070" operator="equal">
      <formula>0</formula>
    </cfRule>
    <cfRule type="cellIs" dxfId="0" priority="33071" operator="equal">
      <formula>0</formula>
    </cfRule>
    <cfRule type="cellIs" dxfId="0" priority="33072" operator="equal">
      <formula>0</formula>
    </cfRule>
    <cfRule type="cellIs" dxfId="0" priority="33073" operator="equal">
      <formula>0</formula>
    </cfRule>
    <cfRule type="cellIs" dxfId="0" priority="33074" operator="equal">
      <formula>0</formula>
    </cfRule>
    <cfRule type="cellIs" dxfId="0" priority="33075" operator="equal">
      <formula>0</formula>
    </cfRule>
    <cfRule type="cellIs" dxfId="0" priority="33076" operator="equal">
      <formula>0</formula>
    </cfRule>
    <cfRule type="cellIs" dxfId="0" priority="33077" operator="equal">
      <formula>0</formula>
    </cfRule>
    <cfRule type="cellIs" dxfId="0" priority="33078" operator="equal">
      <formula>0</formula>
    </cfRule>
    <cfRule type="cellIs" dxfId="0" priority="33079" operator="equal">
      <formula>0</formula>
    </cfRule>
    <cfRule type="cellIs" dxfId="0" priority="33080" operator="equal">
      <formula>0</formula>
    </cfRule>
    <cfRule type="cellIs" dxfId="0" priority="33081" operator="equal">
      <formula>0</formula>
    </cfRule>
    <cfRule type="cellIs" dxfId="0" priority="33082" operator="equal">
      <formula>0</formula>
    </cfRule>
    <cfRule type="cellIs" dxfId="0" priority="33083" operator="equal">
      <formula>0</formula>
    </cfRule>
    <cfRule type="cellIs" dxfId="0" priority="33084" operator="equal">
      <formula>0</formula>
    </cfRule>
    <cfRule type="cellIs" dxfId="0" priority="33085" operator="equal">
      <formula>0</formula>
    </cfRule>
    <cfRule type="cellIs" dxfId="0" priority="33086" operator="equal">
      <formula>0</formula>
    </cfRule>
    <cfRule type="cellIs" dxfId="0" priority="33087" operator="equal">
      <formula>0</formula>
    </cfRule>
    <cfRule type="cellIs" dxfId="0" priority="33088" operator="equal">
      <formula>0</formula>
    </cfRule>
    <cfRule type="cellIs" dxfId="0" priority="33089" operator="equal">
      <formula>0</formula>
    </cfRule>
    <cfRule type="cellIs" dxfId="0" priority="33090" operator="equal">
      <formula>0</formula>
    </cfRule>
    <cfRule type="cellIs" dxfId="0" priority="33091" operator="equal">
      <formula>0</formula>
    </cfRule>
    <cfRule type="cellIs" dxfId="0" priority="33092" operator="equal">
      <formula>0</formula>
    </cfRule>
    <cfRule type="cellIs" dxfId="0" priority="33093" operator="equal">
      <formula>0</formula>
    </cfRule>
    <cfRule type="cellIs" dxfId="0" priority="33094" operator="equal">
      <formula>0</formula>
    </cfRule>
    <cfRule type="cellIs" dxfId="0" priority="33095" operator="equal">
      <formula>0</formula>
    </cfRule>
    <cfRule type="cellIs" dxfId="0" priority="33096" operator="equal">
      <formula>0</formula>
    </cfRule>
    <cfRule type="cellIs" dxfId="0" priority="33097" operator="equal">
      <formula>0</formula>
    </cfRule>
    <cfRule type="cellIs" dxfId="0" priority="33098" operator="equal">
      <formula>0</formula>
    </cfRule>
    <cfRule type="cellIs" dxfId="0" priority="33099" operator="equal">
      <formula>0</formula>
    </cfRule>
    <cfRule type="cellIs" dxfId="0" priority="33100" operator="equal">
      <formula>0</formula>
    </cfRule>
    <cfRule type="cellIs" dxfId="0" priority="33101" operator="equal">
      <formula>0</formula>
    </cfRule>
    <cfRule type="cellIs" dxfId="0" priority="33102" operator="equal">
      <formula>0</formula>
    </cfRule>
    <cfRule type="cellIs" dxfId="0" priority="33103" operator="equal">
      <formula>0</formula>
    </cfRule>
    <cfRule type="cellIs" dxfId="0" priority="33104" operator="equal">
      <formula>0</formula>
    </cfRule>
    <cfRule type="cellIs" dxfId="0" priority="33105" operator="equal">
      <formula>0</formula>
    </cfRule>
    <cfRule type="cellIs" dxfId="0" priority="33106" operator="equal">
      <formula>0</formula>
    </cfRule>
    <cfRule type="cellIs" dxfId="0" priority="33107" operator="equal">
      <formula>0</formula>
    </cfRule>
    <cfRule type="cellIs" dxfId="0" priority="33108" operator="equal">
      <formula>0</formula>
    </cfRule>
    <cfRule type="cellIs" dxfId="0" priority="33109" operator="equal">
      <formula>0</formula>
    </cfRule>
    <cfRule type="cellIs" dxfId="0" priority="33110" operator="equal">
      <formula>0</formula>
    </cfRule>
    <cfRule type="cellIs" dxfId="0" priority="33111" operator="equal">
      <formula>0</formula>
    </cfRule>
    <cfRule type="cellIs" dxfId="0" priority="33112" operator="equal">
      <formula>0</formula>
    </cfRule>
    <cfRule type="cellIs" dxfId="0" priority="33113" operator="equal">
      <formula>0</formula>
    </cfRule>
    <cfRule type="cellIs" dxfId="0" priority="33114" operator="equal">
      <formula>0</formula>
    </cfRule>
    <cfRule type="cellIs" dxfId="0" priority="33115" operator="equal">
      <formula>0</formula>
    </cfRule>
    <cfRule type="cellIs" dxfId="0" priority="33116" operator="equal">
      <formula>0</formula>
    </cfRule>
    <cfRule type="cellIs" dxfId="0" priority="33117" operator="equal">
      <formula>0</formula>
    </cfRule>
    <cfRule type="cellIs" dxfId="0" priority="33118" operator="equal">
      <formula>0</formula>
    </cfRule>
    <cfRule type="cellIs" dxfId="0" priority="33119" operator="equal">
      <formula>0</formula>
    </cfRule>
    <cfRule type="cellIs" dxfId="0" priority="33120" operator="equal">
      <formula>0</formula>
    </cfRule>
    <cfRule type="cellIs" dxfId="0" priority="33121" operator="equal">
      <formula>0</formula>
    </cfRule>
    <cfRule type="cellIs" dxfId="0" priority="33122" operator="equal">
      <formula>0</formula>
    </cfRule>
    <cfRule type="cellIs" dxfId="0" priority="33123" operator="equal">
      <formula>0</formula>
    </cfRule>
    <cfRule type="cellIs" dxfId="0" priority="33124" operator="equal">
      <formula>0</formula>
    </cfRule>
    <cfRule type="cellIs" dxfId="0" priority="33125" operator="equal">
      <formula>0</formula>
    </cfRule>
    <cfRule type="cellIs" dxfId="0" priority="33126" operator="equal">
      <formula>0</formula>
    </cfRule>
    <cfRule type="cellIs" dxfId="0" priority="33127" operator="equal">
      <formula>0</formula>
    </cfRule>
    <cfRule type="cellIs" dxfId="0" priority="33128" operator="equal">
      <formula>0</formula>
    </cfRule>
    <cfRule type="cellIs" dxfId="0" priority="33129" operator="equal">
      <formula>0</formula>
    </cfRule>
    <cfRule type="cellIs" dxfId="0" priority="33130" operator="equal">
      <formula>0</formula>
    </cfRule>
    <cfRule type="cellIs" dxfId="0" priority="33131" operator="equal">
      <formula>0</formula>
    </cfRule>
    <cfRule type="cellIs" dxfId="0" priority="33132" operator="equal">
      <formula>0</formula>
    </cfRule>
    <cfRule type="cellIs" dxfId="0" priority="33133" operator="equal">
      <formula>0</formula>
    </cfRule>
    <cfRule type="cellIs" dxfId="0" priority="33134" operator="equal">
      <formula>0</formula>
    </cfRule>
    <cfRule type="cellIs" dxfId="0" priority="33135" operator="equal">
      <formula>0</formula>
    </cfRule>
    <cfRule type="cellIs" dxfId="0" priority="33136" operator="equal">
      <formula>0</formula>
    </cfRule>
    <cfRule type="cellIs" dxfId="0" priority="33137" operator="equal">
      <formula>0</formula>
    </cfRule>
    <cfRule type="cellIs" dxfId="0" priority="33138" operator="equal">
      <formula>0</formula>
    </cfRule>
    <cfRule type="cellIs" dxfId="0" priority="33139" operator="equal">
      <formula>0</formula>
    </cfRule>
    <cfRule type="cellIs" dxfId="0" priority="33140" operator="equal">
      <formula>0</formula>
    </cfRule>
    <cfRule type="cellIs" dxfId="0" priority="33141" operator="equal">
      <formula>0</formula>
    </cfRule>
    <cfRule type="cellIs" dxfId="0" priority="33142" operator="equal">
      <formula>0</formula>
    </cfRule>
    <cfRule type="cellIs" dxfId="0" priority="33143" operator="equal">
      <formula>0</formula>
    </cfRule>
    <cfRule type="cellIs" dxfId="0" priority="33144" operator="equal">
      <formula>0</formula>
    </cfRule>
  </conditionalFormatting>
  <conditionalFormatting sqref="E398">
    <cfRule type="cellIs" dxfId="0" priority="32377" operator="equal">
      <formula>0</formula>
    </cfRule>
    <cfRule type="cellIs" dxfId="0" priority="32378" operator="equal">
      <formula>0</formula>
    </cfRule>
    <cfRule type="cellIs" dxfId="0" priority="32379" operator="equal">
      <formula>0</formula>
    </cfRule>
    <cfRule type="cellIs" dxfId="0" priority="32380" operator="equal">
      <formula>0</formula>
    </cfRule>
    <cfRule type="cellIs" dxfId="0" priority="32381" operator="equal">
      <formula>0</formula>
    </cfRule>
    <cfRule type="cellIs" dxfId="0" priority="32382" operator="equal">
      <formula>0</formula>
    </cfRule>
    <cfRule type="cellIs" dxfId="0" priority="32383" operator="equal">
      <formula>0</formula>
    </cfRule>
    <cfRule type="cellIs" dxfId="0" priority="32384" operator="equal">
      <formula>0</formula>
    </cfRule>
    <cfRule type="cellIs" dxfId="0" priority="32385" operator="equal">
      <formula>0</formula>
    </cfRule>
    <cfRule type="cellIs" dxfId="0" priority="32386" operator="equal">
      <formula>0</formula>
    </cfRule>
    <cfRule type="cellIs" dxfId="0" priority="32387" operator="equal">
      <formula>0</formula>
    </cfRule>
    <cfRule type="cellIs" dxfId="0" priority="32388" operator="equal">
      <formula>0</formula>
    </cfRule>
    <cfRule type="cellIs" dxfId="0" priority="32389" operator="equal">
      <formula>0</formula>
    </cfRule>
    <cfRule type="cellIs" dxfId="0" priority="32390" operator="equal">
      <formula>0</formula>
    </cfRule>
    <cfRule type="cellIs" dxfId="0" priority="32391" operator="equal">
      <formula>0</formula>
    </cfRule>
    <cfRule type="cellIs" dxfId="0" priority="32392" operator="equal">
      <formula>0</formula>
    </cfRule>
    <cfRule type="cellIs" dxfId="0" priority="32393" operator="equal">
      <formula>0</formula>
    </cfRule>
    <cfRule type="cellIs" dxfId="0" priority="32394" operator="equal">
      <formula>0</formula>
    </cfRule>
    <cfRule type="cellIs" dxfId="0" priority="32395" operator="equal">
      <formula>0</formula>
    </cfRule>
    <cfRule type="cellIs" dxfId="0" priority="32396" operator="equal">
      <formula>0</formula>
    </cfRule>
    <cfRule type="cellIs" dxfId="0" priority="32397" operator="equal">
      <formula>0</formula>
    </cfRule>
    <cfRule type="cellIs" dxfId="0" priority="32398" operator="equal">
      <formula>0</formula>
    </cfRule>
    <cfRule type="cellIs" dxfId="0" priority="32399" operator="equal">
      <formula>0</formula>
    </cfRule>
    <cfRule type="cellIs" dxfId="0" priority="32400" operator="equal">
      <formula>0</formula>
    </cfRule>
    <cfRule type="cellIs" dxfId="0" priority="32401" operator="equal">
      <formula>0</formula>
    </cfRule>
    <cfRule type="cellIs" dxfId="0" priority="32402" operator="equal">
      <formula>0</formula>
    </cfRule>
    <cfRule type="cellIs" dxfId="0" priority="32403" operator="equal">
      <formula>0</formula>
    </cfRule>
    <cfRule type="cellIs" dxfId="0" priority="32404" operator="equal">
      <formula>0</formula>
    </cfRule>
    <cfRule type="cellIs" dxfId="0" priority="32405" operator="equal">
      <formula>0</formula>
    </cfRule>
    <cfRule type="cellIs" dxfId="0" priority="32406" operator="equal">
      <formula>0</formula>
    </cfRule>
    <cfRule type="cellIs" dxfId="0" priority="32407" operator="equal">
      <formula>0</formula>
    </cfRule>
    <cfRule type="cellIs" dxfId="0" priority="32408" operator="equal">
      <formula>0</formula>
    </cfRule>
    <cfRule type="cellIs" dxfId="0" priority="32409" operator="equal">
      <formula>0</formula>
    </cfRule>
    <cfRule type="cellIs" dxfId="0" priority="32410" operator="equal">
      <formula>0</formula>
    </cfRule>
    <cfRule type="cellIs" dxfId="0" priority="32411" operator="equal">
      <formula>0</formula>
    </cfRule>
    <cfRule type="cellIs" dxfId="0" priority="32412" operator="equal">
      <formula>0</formula>
    </cfRule>
    <cfRule type="cellIs" dxfId="0" priority="32413" operator="equal">
      <formula>0</formula>
    </cfRule>
    <cfRule type="cellIs" dxfId="0" priority="32414" operator="equal">
      <formula>0</formula>
    </cfRule>
    <cfRule type="cellIs" dxfId="0" priority="32415" operator="equal">
      <formula>0</formula>
    </cfRule>
    <cfRule type="cellIs" dxfId="0" priority="32416" operator="equal">
      <formula>0</formula>
    </cfRule>
    <cfRule type="cellIs" dxfId="0" priority="32417" operator="equal">
      <formula>0</formula>
    </cfRule>
    <cfRule type="cellIs" dxfId="0" priority="32418" operator="equal">
      <formula>0</formula>
    </cfRule>
    <cfRule type="cellIs" dxfId="0" priority="32419" operator="equal">
      <formula>0</formula>
    </cfRule>
    <cfRule type="cellIs" dxfId="0" priority="32420" operator="equal">
      <formula>0</formula>
    </cfRule>
    <cfRule type="cellIs" dxfId="0" priority="32421" operator="equal">
      <formula>0</formula>
    </cfRule>
    <cfRule type="cellIs" dxfId="0" priority="32422" operator="equal">
      <formula>0</formula>
    </cfRule>
    <cfRule type="cellIs" dxfId="0" priority="32423" operator="equal">
      <formula>0</formula>
    </cfRule>
    <cfRule type="cellIs" dxfId="0" priority="32424" operator="equal">
      <formula>0</formula>
    </cfRule>
    <cfRule type="cellIs" dxfId="0" priority="32425" operator="equal">
      <formula>0</formula>
    </cfRule>
    <cfRule type="cellIs" dxfId="0" priority="32426" operator="equal">
      <formula>0</formula>
    </cfRule>
    <cfRule type="cellIs" dxfId="0" priority="32427" operator="equal">
      <formula>0</formula>
    </cfRule>
    <cfRule type="cellIs" dxfId="0" priority="32428" operator="equal">
      <formula>0</formula>
    </cfRule>
    <cfRule type="cellIs" dxfId="0" priority="32429" operator="equal">
      <formula>0</formula>
    </cfRule>
    <cfRule type="cellIs" dxfId="0" priority="32430" operator="equal">
      <formula>0</formula>
    </cfRule>
    <cfRule type="cellIs" dxfId="0" priority="32431" operator="equal">
      <formula>0</formula>
    </cfRule>
    <cfRule type="cellIs" dxfId="0" priority="32432" operator="equal">
      <formula>0</formula>
    </cfRule>
    <cfRule type="cellIs" dxfId="0" priority="32433" operator="equal">
      <formula>0</formula>
    </cfRule>
    <cfRule type="cellIs" dxfId="0" priority="32434" operator="equal">
      <formula>0</formula>
    </cfRule>
    <cfRule type="cellIs" dxfId="0" priority="32435" operator="equal">
      <formula>0</formula>
    </cfRule>
    <cfRule type="cellIs" dxfId="0" priority="32436" operator="equal">
      <formula>0</formula>
    </cfRule>
    <cfRule type="cellIs" dxfId="0" priority="32437" operator="equal">
      <formula>0</formula>
    </cfRule>
    <cfRule type="cellIs" dxfId="0" priority="32438" operator="equal">
      <formula>0</formula>
    </cfRule>
    <cfRule type="cellIs" dxfId="0" priority="32439" operator="equal">
      <formula>0</formula>
    </cfRule>
    <cfRule type="cellIs" dxfId="0" priority="32440" operator="equal">
      <formula>0</formula>
    </cfRule>
    <cfRule type="cellIs" dxfId="0" priority="32441" operator="equal">
      <formula>0</formula>
    </cfRule>
    <cfRule type="cellIs" dxfId="0" priority="32442" operator="equal">
      <formula>0</formula>
    </cfRule>
    <cfRule type="cellIs" dxfId="0" priority="32443" operator="equal">
      <formula>0</formula>
    </cfRule>
    <cfRule type="cellIs" dxfId="0" priority="32444" operator="equal">
      <formula>0</formula>
    </cfRule>
    <cfRule type="cellIs" dxfId="0" priority="32445" operator="equal">
      <formula>0</formula>
    </cfRule>
    <cfRule type="cellIs" dxfId="0" priority="32446" operator="equal">
      <formula>0</formula>
    </cfRule>
    <cfRule type="cellIs" dxfId="0" priority="32447" operator="equal">
      <formula>0</formula>
    </cfRule>
    <cfRule type="cellIs" dxfId="0" priority="32448" operator="equal">
      <formula>0</formula>
    </cfRule>
    <cfRule type="cellIs" dxfId="0" priority="32449" operator="equal">
      <formula>0</formula>
    </cfRule>
    <cfRule type="cellIs" dxfId="0" priority="32450" operator="equal">
      <formula>0</formula>
    </cfRule>
    <cfRule type="cellIs" dxfId="0" priority="32451" operator="equal">
      <formula>0</formula>
    </cfRule>
    <cfRule type="cellIs" dxfId="0" priority="32452" operator="equal">
      <formula>0</formula>
    </cfRule>
    <cfRule type="cellIs" dxfId="0" priority="32453" operator="equal">
      <formula>0</formula>
    </cfRule>
    <cfRule type="cellIs" dxfId="0" priority="32454" operator="equal">
      <formula>0</formula>
    </cfRule>
    <cfRule type="cellIs" dxfId="0" priority="32455" operator="equal">
      <formula>0</formula>
    </cfRule>
    <cfRule type="cellIs" dxfId="0" priority="32456" operator="equal">
      <formula>0</formula>
    </cfRule>
    <cfRule type="cellIs" dxfId="0" priority="32457" operator="equal">
      <formula>0</formula>
    </cfRule>
    <cfRule type="cellIs" dxfId="0" priority="32458" operator="equal">
      <formula>0</formula>
    </cfRule>
    <cfRule type="cellIs" dxfId="0" priority="32459" operator="equal">
      <formula>0</formula>
    </cfRule>
    <cfRule type="cellIs" dxfId="0" priority="32460" operator="equal">
      <formula>0</formula>
    </cfRule>
    <cfRule type="cellIs" dxfId="0" priority="32461" operator="equal">
      <formula>0</formula>
    </cfRule>
    <cfRule type="cellIs" dxfId="0" priority="32462" operator="equal">
      <formula>0</formula>
    </cfRule>
    <cfRule type="cellIs" dxfId="0" priority="32463" operator="equal">
      <formula>0</formula>
    </cfRule>
    <cfRule type="cellIs" dxfId="0" priority="32464" operator="equal">
      <formula>0</formula>
    </cfRule>
    <cfRule type="cellIs" dxfId="0" priority="32465" operator="equal">
      <formula>0</formula>
    </cfRule>
    <cfRule type="cellIs" dxfId="0" priority="32466" operator="equal">
      <formula>0</formula>
    </cfRule>
    <cfRule type="cellIs" dxfId="0" priority="32467" operator="equal">
      <formula>0</formula>
    </cfRule>
    <cfRule type="cellIs" dxfId="0" priority="32468" operator="equal">
      <formula>0</formula>
    </cfRule>
    <cfRule type="cellIs" dxfId="0" priority="32469" operator="equal">
      <formula>0</formula>
    </cfRule>
    <cfRule type="cellIs" dxfId="0" priority="32470" operator="equal">
      <formula>0</formula>
    </cfRule>
    <cfRule type="cellIs" dxfId="0" priority="32471" operator="equal">
      <formula>0</formula>
    </cfRule>
    <cfRule type="cellIs" dxfId="0" priority="32472" operator="equal">
      <formula>0</formula>
    </cfRule>
  </conditionalFormatting>
  <conditionalFormatting sqref="E401">
    <cfRule type="cellIs" dxfId="0" priority="32281" operator="equal">
      <formula>0</formula>
    </cfRule>
    <cfRule type="cellIs" dxfId="0" priority="32282" operator="equal">
      <formula>0</formula>
    </cfRule>
    <cfRule type="cellIs" dxfId="0" priority="32283" operator="equal">
      <formula>0</formula>
    </cfRule>
    <cfRule type="cellIs" dxfId="0" priority="32284" operator="equal">
      <formula>0</formula>
    </cfRule>
    <cfRule type="cellIs" dxfId="0" priority="32285" operator="equal">
      <formula>0</formula>
    </cfRule>
    <cfRule type="cellIs" dxfId="0" priority="32286" operator="equal">
      <formula>0</formula>
    </cfRule>
    <cfRule type="cellIs" dxfId="0" priority="32287" operator="equal">
      <formula>0</formula>
    </cfRule>
    <cfRule type="cellIs" dxfId="0" priority="32288" operator="equal">
      <formula>0</formula>
    </cfRule>
    <cfRule type="cellIs" dxfId="0" priority="32289" operator="equal">
      <formula>0</formula>
    </cfRule>
    <cfRule type="cellIs" dxfId="0" priority="32290" operator="equal">
      <formula>0</formula>
    </cfRule>
    <cfRule type="cellIs" dxfId="0" priority="32291" operator="equal">
      <formula>0</formula>
    </cfRule>
    <cfRule type="cellIs" dxfId="0" priority="32292" operator="equal">
      <formula>0</formula>
    </cfRule>
    <cfRule type="cellIs" dxfId="0" priority="32293" operator="equal">
      <formula>0</formula>
    </cfRule>
    <cfRule type="cellIs" dxfId="0" priority="32294" operator="equal">
      <formula>0</formula>
    </cfRule>
    <cfRule type="cellIs" dxfId="0" priority="32295" operator="equal">
      <formula>0</formula>
    </cfRule>
    <cfRule type="cellIs" dxfId="0" priority="32296" operator="equal">
      <formula>0</formula>
    </cfRule>
    <cfRule type="cellIs" dxfId="0" priority="32297" operator="equal">
      <formula>0</formula>
    </cfRule>
    <cfRule type="cellIs" dxfId="0" priority="32298" operator="equal">
      <formula>0</formula>
    </cfRule>
    <cfRule type="cellIs" dxfId="0" priority="32299" operator="equal">
      <formula>0</formula>
    </cfRule>
    <cfRule type="cellIs" dxfId="0" priority="32300" operator="equal">
      <formula>0</formula>
    </cfRule>
    <cfRule type="cellIs" dxfId="0" priority="32301" operator="equal">
      <formula>0</formula>
    </cfRule>
    <cfRule type="cellIs" dxfId="0" priority="32302" operator="equal">
      <formula>0</formula>
    </cfRule>
    <cfRule type="cellIs" dxfId="0" priority="32303" operator="equal">
      <formula>0</formula>
    </cfRule>
    <cfRule type="cellIs" dxfId="0" priority="32304" operator="equal">
      <formula>0</formula>
    </cfRule>
    <cfRule type="cellIs" dxfId="0" priority="32305" operator="equal">
      <formula>0</formula>
    </cfRule>
    <cfRule type="cellIs" dxfId="0" priority="32306" operator="equal">
      <formula>0</formula>
    </cfRule>
    <cfRule type="cellIs" dxfId="0" priority="32307" operator="equal">
      <formula>0</formula>
    </cfRule>
    <cfRule type="cellIs" dxfId="0" priority="32308" operator="equal">
      <formula>0</formula>
    </cfRule>
    <cfRule type="cellIs" dxfId="0" priority="32309" operator="equal">
      <formula>0</formula>
    </cfRule>
    <cfRule type="cellIs" dxfId="0" priority="32310" operator="equal">
      <formula>0</formula>
    </cfRule>
    <cfRule type="cellIs" dxfId="0" priority="32311" operator="equal">
      <formula>0</formula>
    </cfRule>
    <cfRule type="cellIs" dxfId="0" priority="32312" operator="equal">
      <formula>0</formula>
    </cfRule>
    <cfRule type="cellIs" dxfId="0" priority="32313" operator="equal">
      <formula>0</formula>
    </cfRule>
    <cfRule type="cellIs" dxfId="0" priority="32314" operator="equal">
      <formula>0</formula>
    </cfRule>
    <cfRule type="cellIs" dxfId="0" priority="32315" operator="equal">
      <formula>0</formula>
    </cfRule>
    <cfRule type="cellIs" dxfId="0" priority="32316" operator="equal">
      <formula>0</formula>
    </cfRule>
    <cfRule type="cellIs" dxfId="0" priority="32317" operator="equal">
      <formula>0</formula>
    </cfRule>
    <cfRule type="cellIs" dxfId="0" priority="32318" operator="equal">
      <formula>0</formula>
    </cfRule>
    <cfRule type="cellIs" dxfId="0" priority="32319" operator="equal">
      <formula>0</formula>
    </cfRule>
    <cfRule type="cellIs" dxfId="0" priority="32320" operator="equal">
      <formula>0</formula>
    </cfRule>
    <cfRule type="cellIs" dxfId="0" priority="32321" operator="equal">
      <formula>0</formula>
    </cfRule>
    <cfRule type="cellIs" dxfId="0" priority="32322" operator="equal">
      <formula>0</formula>
    </cfRule>
    <cfRule type="cellIs" dxfId="0" priority="32323" operator="equal">
      <formula>0</formula>
    </cfRule>
    <cfRule type="cellIs" dxfId="0" priority="32324" operator="equal">
      <formula>0</formula>
    </cfRule>
    <cfRule type="cellIs" dxfId="0" priority="32325" operator="equal">
      <formula>0</formula>
    </cfRule>
    <cfRule type="cellIs" dxfId="0" priority="32326" operator="equal">
      <formula>0</formula>
    </cfRule>
    <cfRule type="cellIs" dxfId="0" priority="32327" operator="equal">
      <formula>0</formula>
    </cfRule>
    <cfRule type="cellIs" dxfId="0" priority="32328" operator="equal">
      <formula>0</formula>
    </cfRule>
    <cfRule type="cellIs" dxfId="0" priority="32329" operator="equal">
      <formula>0</formula>
    </cfRule>
    <cfRule type="cellIs" dxfId="0" priority="32330" operator="equal">
      <formula>0</formula>
    </cfRule>
    <cfRule type="cellIs" dxfId="0" priority="32331" operator="equal">
      <formula>0</formula>
    </cfRule>
    <cfRule type="cellIs" dxfId="0" priority="32332" operator="equal">
      <formula>0</formula>
    </cfRule>
    <cfRule type="cellIs" dxfId="0" priority="32333" operator="equal">
      <formula>0</formula>
    </cfRule>
    <cfRule type="cellIs" dxfId="0" priority="32334" operator="equal">
      <formula>0</formula>
    </cfRule>
    <cfRule type="cellIs" dxfId="0" priority="32335" operator="equal">
      <formula>0</formula>
    </cfRule>
    <cfRule type="cellIs" dxfId="0" priority="32336" operator="equal">
      <formula>0</formula>
    </cfRule>
    <cfRule type="cellIs" dxfId="0" priority="32337" operator="equal">
      <formula>0</formula>
    </cfRule>
    <cfRule type="cellIs" dxfId="0" priority="32338" operator="equal">
      <formula>0</formula>
    </cfRule>
    <cfRule type="cellIs" dxfId="0" priority="32339" operator="equal">
      <formula>0</formula>
    </cfRule>
    <cfRule type="cellIs" dxfId="0" priority="32340" operator="equal">
      <formula>0</formula>
    </cfRule>
    <cfRule type="cellIs" dxfId="0" priority="32341" operator="equal">
      <formula>0</formula>
    </cfRule>
    <cfRule type="cellIs" dxfId="0" priority="32342" operator="equal">
      <formula>0</formula>
    </cfRule>
    <cfRule type="cellIs" dxfId="0" priority="32343" operator="equal">
      <formula>0</formula>
    </cfRule>
    <cfRule type="cellIs" dxfId="0" priority="32344" operator="equal">
      <formula>0</formula>
    </cfRule>
    <cfRule type="cellIs" dxfId="0" priority="32345" operator="equal">
      <formula>0</formula>
    </cfRule>
    <cfRule type="cellIs" dxfId="0" priority="32346" operator="equal">
      <formula>0</formula>
    </cfRule>
    <cfRule type="cellIs" dxfId="0" priority="32347" operator="equal">
      <formula>0</formula>
    </cfRule>
    <cfRule type="cellIs" dxfId="0" priority="32348" operator="equal">
      <formula>0</formula>
    </cfRule>
    <cfRule type="cellIs" dxfId="0" priority="32349" operator="equal">
      <formula>0</formula>
    </cfRule>
    <cfRule type="cellIs" dxfId="0" priority="32350" operator="equal">
      <formula>0</formula>
    </cfRule>
    <cfRule type="cellIs" dxfId="0" priority="32351" operator="equal">
      <formula>0</formula>
    </cfRule>
    <cfRule type="cellIs" dxfId="0" priority="32352" operator="equal">
      <formula>0</formula>
    </cfRule>
    <cfRule type="cellIs" dxfId="0" priority="32353" operator="equal">
      <formula>0</formula>
    </cfRule>
    <cfRule type="cellIs" dxfId="0" priority="32354" operator="equal">
      <formula>0</formula>
    </cfRule>
    <cfRule type="cellIs" dxfId="0" priority="32355" operator="equal">
      <formula>0</formula>
    </cfRule>
    <cfRule type="cellIs" dxfId="0" priority="32356" operator="equal">
      <formula>0</formula>
    </cfRule>
    <cfRule type="cellIs" dxfId="0" priority="32357" operator="equal">
      <formula>0</formula>
    </cfRule>
    <cfRule type="cellIs" dxfId="0" priority="32358" operator="equal">
      <formula>0</formula>
    </cfRule>
    <cfRule type="cellIs" dxfId="0" priority="32359" operator="equal">
      <formula>0</formula>
    </cfRule>
    <cfRule type="cellIs" dxfId="0" priority="32360" operator="equal">
      <formula>0</formula>
    </cfRule>
    <cfRule type="cellIs" dxfId="0" priority="32361" operator="equal">
      <formula>0</formula>
    </cfRule>
    <cfRule type="cellIs" dxfId="0" priority="32362" operator="equal">
      <formula>0</formula>
    </cfRule>
    <cfRule type="cellIs" dxfId="0" priority="32363" operator="equal">
      <formula>0</formula>
    </cfRule>
    <cfRule type="cellIs" dxfId="0" priority="32364" operator="equal">
      <formula>0</formula>
    </cfRule>
    <cfRule type="cellIs" dxfId="0" priority="32365" operator="equal">
      <formula>0</formula>
    </cfRule>
    <cfRule type="cellIs" dxfId="0" priority="32366" operator="equal">
      <formula>0</formula>
    </cfRule>
    <cfRule type="cellIs" dxfId="0" priority="32367" operator="equal">
      <formula>0</formula>
    </cfRule>
    <cfRule type="cellIs" dxfId="0" priority="32368" operator="equal">
      <formula>0</formula>
    </cfRule>
    <cfRule type="cellIs" dxfId="0" priority="32369" operator="equal">
      <formula>0</formula>
    </cfRule>
    <cfRule type="cellIs" dxfId="0" priority="32370" operator="equal">
      <formula>0</formula>
    </cfRule>
    <cfRule type="cellIs" dxfId="0" priority="32371" operator="equal">
      <formula>0</formula>
    </cfRule>
    <cfRule type="cellIs" dxfId="0" priority="32372" operator="equal">
      <formula>0</formula>
    </cfRule>
    <cfRule type="cellIs" dxfId="0" priority="32373" operator="equal">
      <formula>0</formula>
    </cfRule>
    <cfRule type="cellIs" dxfId="0" priority="32374" operator="equal">
      <formula>0</formula>
    </cfRule>
    <cfRule type="cellIs" dxfId="0" priority="32375" operator="equal">
      <formula>0</formula>
    </cfRule>
    <cfRule type="cellIs" dxfId="0" priority="32376" operator="equal">
      <formula>0</formula>
    </cfRule>
  </conditionalFormatting>
  <conditionalFormatting sqref="E405">
    <cfRule type="cellIs" dxfId="0" priority="31673" operator="equal">
      <formula>0</formula>
    </cfRule>
    <cfRule type="cellIs" dxfId="0" priority="31674" operator="equal">
      <formula>0</formula>
    </cfRule>
    <cfRule type="cellIs" dxfId="0" priority="31675" operator="equal">
      <formula>0</formula>
    </cfRule>
    <cfRule type="cellIs" dxfId="0" priority="31676" operator="equal">
      <formula>0</formula>
    </cfRule>
    <cfRule type="cellIs" dxfId="0" priority="31677" operator="equal">
      <formula>0</formula>
    </cfRule>
    <cfRule type="cellIs" dxfId="0" priority="31678" operator="equal">
      <formula>0</formula>
    </cfRule>
    <cfRule type="cellIs" dxfId="0" priority="31679" operator="equal">
      <formula>0</formula>
    </cfRule>
    <cfRule type="cellIs" dxfId="0" priority="31680" operator="equal">
      <formula>0</formula>
    </cfRule>
    <cfRule type="cellIs" dxfId="0" priority="31681" operator="equal">
      <formula>0</formula>
    </cfRule>
    <cfRule type="cellIs" dxfId="0" priority="31682" operator="equal">
      <formula>0</formula>
    </cfRule>
    <cfRule type="cellIs" dxfId="0" priority="31683" operator="equal">
      <formula>0</formula>
    </cfRule>
    <cfRule type="cellIs" dxfId="0" priority="31684" operator="equal">
      <formula>0</formula>
    </cfRule>
    <cfRule type="cellIs" dxfId="0" priority="31685" operator="equal">
      <formula>0</formula>
    </cfRule>
    <cfRule type="cellIs" dxfId="0" priority="31686" operator="equal">
      <formula>0</formula>
    </cfRule>
    <cfRule type="cellIs" dxfId="0" priority="31687" operator="equal">
      <formula>0</formula>
    </cfRule>
    <cfRule type="cellIs" dxfId="0" priority="31688" operator="equal">
      <formula>0</formula>
    </cfRule>
    <cfRule type="cellIs" dxfId="0" priority="31689" operator="equal">
      <formula>0</formula>
    </cfRule>
    <cfRule type="cellIs" dxfId="0" priority="31690" operator="equal">
      <formula>0</formula>
    </cfRule>
    <cfRule type="cellIs" dxfId="0" priority="31691" operator="equal">
      <formula>0</formula>
    </cfRule>
    <cfRule type="cellIs" dxfId="0" priority="31692" operator="equal">
      <formula>0</formula>
    </cfRule>
    <cfRule type="cellIs" dxfId="0" priority="31693" operator="equal">
      <formula>0</formula>
    </cfRule>
    <cfRule type="cellIs" dxfId="0" priority="31694" operator="equal">
      <formula>0</formula>
    </cfRule>
    <cfRule type="cellIs" dxfId="0" priority="31695" operator="equal">
      <formula>0</formula>
    </cfRule>
    <cfRule type="cellIs" dxfId="0" priority="31696" operator="equal">
      <formula>0</formula>
    </cfRule>
    <cfRule type="cellIs" dxfId="0" priority="31697" operator="equal">
      <formula>0</formula>
    </cfRule>
    <cfRule type="cellIs" dxfId="0" priority="31698" operator="equal">
      <formula>0</formula>
    </cfRule>
    <cfRule type="cellIs" dxfId="0" priority="31699" operator="equal">
      <formula>0</formula>
    </cfRule>
    <cfRule type="cellIs" dxfId="0" priority="31700" operator="equal">
      <formula>0</formula>
    </cfRule>
    <cfRule type="cellIs" dxfId="0" priority="31701" operator="equal">
      <formula>0</formula>
    </cfRule>
    <cfRule type="cellIs" dxfId="0" priority="31702" operator="equal">
      <formula>0</formula>
    </cfRule>
    <cfRule type="cellIs" dxfId="0" priority="31703" operator="equal">
      <formula>0</formula>
    </cfRule>
    <cfRule type="cellIs" dxfId="0" priority="31704" operator="equal">
      <formula>0</formula>
    </cfRule>
    <cfRule type="cellIs" dxfId="0" priority="31705" operator="equal">
      <formula>0</formula>
    </cfRule>
    <cfRule type="cellIs" dxfId="0" priority="31706" operator="equal">
      <formula>0</formula>
    </cfRule>
    <cfRule type="cellIs" dxfId="0" priority="31707" operator="equal">
      <formula>0</formula>
    </cfRule>
    <cfRule type="cellIs" dxfId="0" priority="31708" operator="equal">
      <formula>0</formula>
    </cfRule>
    <cfRule type="cellIs" dxfId="0" priority="31709" operator="equal">
      <formula>0</formula>
    </cfRule>
    <cfRule type="cellIs" dxfId="0" priority="31710" operator="equal">
      <formula>0</formula>
    </cfRule>
    <cfRule type="cellIs" dxfId="0" priority="31711" operator="equal">
      <formula>0</formula>
    </cfRule>
    <cfRule type="cellIs" dxfId="0" priority="31712" operator="equal">
      <formula>0</formula>
    </cfRule>
    <cfRule type="cellIs" dxfId="0" priority="31713" operator="equal">
      <formula>0</formula>
    </cfRule>
    <cfRule type="cellIs" dxfId="0" priority="31714" operator="equal">
      <formula>0</formula>
    </cfRule>
    <cfRule type="cellIs" dxfId="0" priority="31715" operator="equal">
      <formula>0</formula>
    </cfRule>
    <cfRule type="cellIs" dxfId="0" priority="31716" operator="equal">
      <formula>0</formula>
    </cfRule>
    <cfRule type="cellIs" dxfId="0" priority="31717" operator="equal">
      <formula>0</formula>
    </cfRule>
    <cfRule type="cellIs" dxfId="0" priority="31718" operator="equal">
      <formula>0</formula>
    </cfRule>
    <cfRule type="cellIs" dxfId="0" priority="31719" operator="equal">
      <formula>0</formula>
    </cfRule>
    <cfRule type="cellIs" dxfId="0" priority="31720" operator="equal">
      <formula>0</formula>
    </cfRule>
    <cfRule type="cellIs" dxfId="0" priority="31721" operator="equal">
      <formula>0</formula>
    </cfRule>
    <cfRule type="cellIs" dxfId="0" priority="31722" operator="equal">
      <formula>0</formula>
    </cfRule>
    <cfRule type="cellIs" dxfId="0" priority="31723" operator="equal">
      <formula>0</formula>
    </cfRule>
    <cfRule type="cellIs" dxfId="0" priority="31724" operator="equal">
      <formula>0</formula>
    </cfRule>
    <cfRule type="cellIs" dxfId="0" priority="31725" operator="equal">
      <formula>0</formula>
    </cfRule>
    <cfRule type="cellIs" dxfId="0" priority="31726" operator="equal">
      <formula>0</formula>
    </cfRule>
    <cfRule type="cellIs" dxfId="0" priority="31727" operator="equal">
      <formula>0</formula>
    </cfRule>
    <cfRule type="cellIs" dxfId="0" priority="31728" operator="equal">
      <formula>0</formula>
    </cfRule>
    <cfRule type="cellIs" dxfId="0" priority="31729" operator="equal">
      <formula>0</formula>
    </cfRule>
    <cfRule type="cellIs" dxfId="0" priority="31730" operator="equal">
      <formula>0</formula>
    </cfRule>
    <cfRule type="cellIs" dxfId="0" priority="31731" operator="equal">
      <formula>0</formula>
    </cfRule>
    <cfRule type="cellIs" dxfId="0" priority="31732" operator="equal">
      <formula>0</formula>
    </cfRule>
    <cfRule type="cellIs" dxfId="0" priority="31733" operator="equal">
      <formula>0</formula>
    </cfRule>
    <cfRule type="cellIs" dxfId="0" priority="31734" operator="equal">
      <formula>0</formula>
    </cfRule>
    <cfRule type="cellIs" dxfId="0" priority="31735" operator="equal">
      <formula>0</formula>
    </cfRule>
    <cfRule type="cellIs" dxfId="0" priority="31736" operator="equal">
      <formula>0</formula>
    </cfRule>
    <cfRule type="cellIs" dxfId="0" priority="31737" operator="equal">
      <formula>0</formula>
    </cfRule>
    <cfRule type="cellIs" dxfId="0" priority="31738" operator="equal">
      <formula>0</formula>
    </cfRule>
    <cfRule type="cellIs" dxfId="0" priority="31739" operator="equal">
      <formula>0</formula>
    </cfRule>
    <cfRule type="cellIs" dxfId="0" priority="31740" operator="equal">
      <formula>0</formula>
    </cfRule>
    <cfRule type="cellIs" dxfId="0" priority="31741" operator="equal">
      <formula>0</formula>
    </cfRule>
    <cfRule type="cellIs" dxfId="0" priority="31742" operator="equal">
      <formula>0</formula>
    </cfRule>
    <cfRule type="cellIs" dxfId="0" priority="31743" operator="equal">
      <formula>0</formula>
    </cfRule>
    <cfRule type="cellIs" dxfId="0" priority="31744" operator="equal">
      <formula>0</formula>
    </cfRule>
    <cfRule type="cellIs" dxfId="0" priority="31745" operator="equal">
      <formula>0</formula>
    </cfRule>
    <cfRule type="cellIs" dxfId="0" priority="31746" operator="equal">
      <formula>0</formula>
    </cfRule>
    <cfRule type="cellIs" dxfId="0" priority="31747" operator="equal">
      <formula>0</formula>
    </cfRule>
    <cfRule type="cellIs" dxfId="0" priority="31748" operator="equal">
      <formula>0</formula>
    </cfRule>
    <cfRule type="cellIs" dxfId="0" priority="31749" operator="equal">
      <formula>0</formula>
    </cfRule>
    <cfRule type="cellIs" dxfId="0" priority="31750" operator="equal">
      <formula>0</formula>
    </cfRule>
    <cfRule type="cellIs" dxfId="0" priority="31751" operator="equal">
      <formula>0</formula>
    </cfRule>
    <cfRule type="cellIs" dxfId="0" priority="31752" operator="equal">
      <formula>0</formula>
    </cfRule>
    <cfRule type="cellIs" dxfId="0" priority="31753" operator="equal">
      <formula>0</formula>
    </cfRule>
    <cfRule type="cellIs" dxfId="0" priority="31754" operator="equal">
      <formula>0</formula>
    </cfRule>
    <cfRule type="cellIs" dxfId="0" priority="31755" operator="equal">
      <formula>0</formula>
    </cfRule>
    <cfRule type="cellIs" dxfId="0" priority="31756" operator="equal">
      <formula>0</formula>
    </cfRule>
    <cfRule type="cellIs" dxfId="0" priority="31757" operator="equal">
      <formula>0</formula>
    </cfRule>
    <cfRule type="cellIs" dxfId="0" priority="31758" operator="equal">
      <formula>0</formula>
    </cfRule>
    <cfRule type="cellIs" dxfId="0" priority="31759" operator="equal">
      <formula>0</formula>
    </cfRule>
    <cfRule type="cellIs" dxfId="0" priority="31760" operator="equal">
      <formula>0</formula>
    </cfRule>
    <cfRule type="cellIs" dxfId="0" priority="31761" operator="equal">
      <formula>0</formula>
    </cfRule>
    <cfRule type="cellIs" dxfId="0" priority="31762" operator="equal">
      <formula>0</formula>
    </cfRule>
    <cfRule type="cellIs" dxfId="0" priority="31763" operator="equal">
      <formula>0</formula>
    </cfRule>
    <cfRule type="cellIs" dxfId="0" priority="31764" operator="equal">
      <formula>0</formula>
    </cfRule>
    <cfRule type="cellIs" dxfId="0" priority="31765" operator="equal">
      <formula>0</formula>
    </cfRule>
    <cfRule type="cellIs" dxfId="0" priority="31766" operator="equal">
      <formula>0</formula>
    </cfRule>
    <cfRule type="cellIs" dxfId="0" priority="31767" operator="equal">
      <formula>0</formula>
    </cfRule>
    <cfRule type="cellIs" dxfId="0" priority="31768" operator="equal">
      <formula>0</formula>
    </cfRule>
  </conditionalFormatting>
  <conditionalFormatting sqref="E406">
    <cfRule type="cellIs" dxfId="0" priority="31969" operator="equal">
      <formula>0</formula>
    </cfRule>
    <cfRule type="cellIs" dxfId="0" priority="31970" operator="equal">
      <formula>0</formula>
    </cfRule>
    <cfRule type="cellIs" dxfId="0" priority="31971" operator="equal">
      <formula>0</formula>
    </cfRule>
    <cfRule type="cellIs" dxfId="0" priority="31972" operator="equal">
      <formula>0</formula>
    </cfRule>
    <cfRule type="cellIs" dxfId="0" priority="31973" operator="equal">
      <formula>0</formula>
    </cfRule>
    <cfRule type="cellIs" dxfId="0" priority="31974" operator="equal">
      <formula>0</formula>
    </cfRule>
    <cfRule type="cellIs" dxfId="0" priority="31975" operator="equal">
      <formula>0</formula>
    </cfRule>
    <cfRule type="cellIs" dxfId="0" priority="31976" operator="equal">
      <formula>0</formula>
    </cfRule>
    <cfRule type="cellIs" dxfId="0" priority="31977" operator="equal">
      <formula>0</formula>
    </cfRule>
    <cfRule type="cellIs" dxfId="0" priority="31978" operator="equal">
      <formula>0</formula>
    </cfRule>
    <cfRule type="cellIs" dxfId="0" priority="31979" operator="equal">
      <formula>0</formula>
    </cfRule>
    <cfRule type="cellIs" dxfId="0" priority="31980" operator="equal">
      <formula>0</formula>
    </cfRule>
    <cfRule type="cellIs" dxfId="0" priority="31981" operator="equal">
      <formula>0</formula>
    </cfRule>
    <cfRule type="cellIs" dxfId="0" priority="31982" operator="equal">
      <formula>0</formula>
    </cfRule>
    <cfRule type="cellIs" dxfId="0" priority="31983" operator="equal">
      <formula>0</formula>
    </cfRule>
    <cfRule type="cellIs" dxfId="0" priority="31984" operator="equal">
      <formula>0</formula>
    </cfRule>
    <cfRule type="cellIs" dxfId="0" priority="31985" operator="equal">
      <formula>0</formula>
    </cfRule>
    <cfRule type="cellIs" dxfId="0" priority="31986" operator="equal">
      <formula>0</formula>
    </cfRule>
    <cfRule type="cellIs" dxfId="0" priority="31987" operator="equal">
      <formula>0</formula>
    </cfRule>
    <cfRule type="cellIs" dxfId="0" priority="31988" operator="equal">
      <formula>0</formula>
    </cfRule>
    <cfRule type="cellIs" dxfId="0" priority="31989" operator="equal">
      <formula>0</formula>
    </cfRule>
    <cfRule type="cellIs" dxfId="0" priority="31990" operator="equal">
      <formula>0</formula>
    </cfRule>
    <cfRule type="cellIs" dxfId="0" priority="31991" operator="equal">
      <formula>0</formula>
    </cfRule>
    <cfRule type="cellIs" dxfId="0" priority="31992" operator="equal">
      <formula>0</formula>
    </cfRule>
    <cfRule type="cellIs" dxfId="0" priority="31993" operator="equal">
      <formula>0</formula>
    </cfRule>
    <cfRule type="cellIs" dxfId="0" priority="31994" operator="equal">
      <formula>0</formula>
    </cfRule>
    <cfRule type="cellIs" dxfId="0" priority="31995" operator="equal">
      <formula>0</formula>
    </cfRule>
    <cfRule type="cellIs" dxfId="0" priority="31996" operator="equal">
      <formula>0</formula>
    </cfRule>
    <cfRule type="cellIs" dxfId="0" priority="31997" operator="equal">
      <formula>0</formula>
    </cfRule>
    <cfRule type="cellIs" dxfId="0" priority="31998" operator="equal">
      <formula>0</formula>
    </cfRule>
    <cfRule type="cellIs" dxfId="0" priority="31999" operator="equal">
      <formula>0</formula>
    </cfRule>
    <cfRule type="cellIs" dxfId="0" priority="32000" operator="equal">
      <formula>0</formula>
    </cfRule>
    <cfRule type="cellIs" dxfId="0" priority="32001" operator="equal">
      <formula>0</formula>
    </cfRule>
    <cfRule type="cellIs" dxfId="0" priority="32002" operator="equal">
      <formula>0</formula>
    </cfRule>
    <cfRule type="cellIs" dxfId="0" priority="32003" operator="equal">
      <formula>0</formula>
    </cfRule>
    <cfRule type="cellIs" dxfId="0" priority="32004" operator="equal">
      <formula>0</formula>
    </cfRule>
    <cfRule type="cellIs" dxfId="0" priority="32005" operator="equal">
      <formula>0</formula>
    </cfRule>
    <cfRule type="cellIs" dxfId="0" priority="32006" operator="equal">
      <formula>0</formula>
    </cfRule>
    <cfRule type="cellIs" dxfId="0" priority="32007" operator="equal">
      <formula>0</formula>
    </cfRule>
    <cfRule type="cellIs" dxfId="0" priority="32008" operator="equal">
      <formula>0</formula>
    </cfRule>
    <cfRule type="cellIs" dxfId="0" priority="32009" operator="equal">
      <formula>0</formula>
    </cfRule>
    <cfRule type="cellIs" dxfId="0" priority="32010" operator="equal">
      <formula>0</formula>
    </cfRule>
    <cfRule type="cellIs" dxfId="0" priority="32011" operator="equal">
      <formula>0</formula>
    </cfRule>
    <cfRule type="cellIs" dxfId="0" priority="32012" operator="equal">
      <formula>0</formula>
    </cfRule>
    <cfRule type="cellIs" dxfId="0" priority="32013" operator="equal">
      <formula>0</formula>
    </cfRule>
    <cfRule type="cellIs" dxfId="0" priority="32014" operator="equal">
      <formula>0</formula>
    </cfRule>
    <cfRule type="cellIs" dxfId="0" priority="32015" operator="equal">
      <formula>0</formula>
    </cfRule>
    <cfRule type="cellIs" dxfId="0" priority="32016" operator="equal">
      <formula>0</formula>
    </cfRule>
    <cfRule type="cellIs" dxfId="0" priority="32017" operator="equal">
      <formula>0</formula>
    </cfRule>
    <cfRule type="cellIs" dxfId="0" priority="32018" operator="equal">
      <formula>0</formula>
    </cfRule>
    <cfRule type="cellIs" dxfId="0" priority="32019" operator="equal">
      <formula>0</formula>
    </cfRule>
    <cfRule type="cellIs" dxfId="0" priority="32020" operator="equal">
      <formula>0</formula>
    </cfRule>
    <cfRule type="cellIs" dxfId="0" priority="32021" operator="equal">
      <formula>0</formula>
    </cfRule>
    <cfRule type="cellIs" dxfId="0" priority="32022" operator="equal">
      <formula>0</formula>
    </cfRule>
    <cfRule type="cellIs" dxfId="0" priority="32023" operator="equal">
      <formula>0</formula>
    </cfRule>
    <cfRule type="cellIs" dxfId="0" priority="32024" operator="equal">
      <formula>0</formula>
    </cfRule>
    <cfRule type="cellIs" dxfId="0" priority="32025" operator="equal">
      <formula>0</formula>
    </cfRule>
    <cfRule type="cellIs" dxfId="0" priority="32026" operator="equal">
      <formula>0</formula>
    </cfRule>
    <cfRule type="cellIs" dxfId="0" priority="32027" operator="equal">
      <formula>0</formula>
    </cfRule>
    <cfRule type="cellIs" dxfId="0" priority="32028" operator="equal">
      <formula>0</formula>
    </cfRule>
    <cfRule type="cellIs" dxfId="0" priority="32029" operator="equal">
      <formula>0</formula>
    </cfRule>
    <cfRule type="cellIs" dxfId="0" priority="32030" operator="equal">
      <formula>0</formula>
    </cfRule>
    <cfRule type="cellIs" dxfId="0" priority="32031" operator="equal">
      <formula>0</formula>
    </cfRule>
    <cfRule type="cellIs" dxfId="0" priority="32032" operator="equal">
      <formula>0</formula>
    </cfRule>
    <cfRule type="cellIs" dxfId="0" priority="32033" operator="equal">
      <formula>0</formula>
    </cfRule>
    <cfRule type="cellIs" dxfId="0" priority="32034" operator="equal">
      <formula>0</formula>
    </cfRule>
    <cfRule type="cellIs" dxfId="0" priority="32035" operator="equal">
      <formula>0</formula>
    </cfRule>
    <cfRule type="cellIs" dxfId="0" priority="32036" operator="equal">
      <formula>0</formula>
    </cfRule>
    <cfRule type="cellIs" dxfId="0" priority="32037" operator="equal">
      <formula>0</formula>
    </cfRule>
    <cfRule type="cellIs" dxfId="0" priority="32038" operator="equal">
      <formula>0</formula>
    </cfRule>
    <cfRule type="cellIs" dxfId="0" priority="32039" operator="equal">
      <formula>0</formula>
    </cfRule>
    <cfRule type="cellIs" dxfId="0" priority="32040" operator="equal">
      <formula>0</formula>
    </cfRule>
    <cfRule type="cellIs" dxfId="0" priority="32041" operator="equal">
      <formula>0</formula>
    </cfRule>
    <cfRule type="cellIs" dxfId="0" priority="32042" operator="equal">
      <formula>0</formula>
    </cfRule>
    <cfRule type="cellIs" dxfId="0" priority="32043" operator="equal">
      <formula>0</formula>
    </cfRule>
    <cfRule type="cellIs" dxfId="0" priority="32044" operator="equal">
      <formula>0</formula>
    </cfRule>
    <cfRule type="cellIs" dxfId="0" priority="32045" operator="equal">
      <formula>0</formula>
    </cfRule>
    <cfRule type="cellIs" dxfId="0" priority="32046" operator="equal">
      <formula>0</formula>
    </cfRule>
    <cfRule type="cellIs" dxfId="0" priority="32047" operator="equal">
      <formula>0</formula>
    </cfRule>
    <cfRule type="cellIs" dxfId="0" priority="32048" operator="equal">
      <formula>0</formula>
    </cfRule>
    <cfRule type="cellIs" dxfId="0" priority="32049" operator="equal">
      <formula>0</formula>
    </cfRule>
    <cfRule type="cellIs" dxfId="0" priority="32050" operator="equal">
      <formula>0</formula>
    </cfRule>
    <cfRule type="cellIs" dxfId="0" priority="32051" operator="equal">
      <formula>0</formula>
    </cfRule>
    <cfRule type="cellIs" dxfId="0" priority="32052" operator="equal">
      <formula>0</formula>
    </cfRule>
    <cfRule type="cellIs" dxfId="0" priority="32053" operator="equal">
      <formula>0</formula>
    </cfRule>
    <cfRule type="cellIs" dxfId="0" priority="32054" operator="equal">
      <formula>0</formula>
    </cfRule>
    <cfRule type="cellIs" dxfId="0" priority="32055" operator="equal">
      <formula>0</formula>
    </cfRule>
    <cfRule type="cellIs" dxfId="0" priority="32056" operator="equal">
      <formula>0</formula>
    </cfRule>
    <cfRule type="cellIs" dxfId="0" priority="32057" operator="equal">
      <formula>0</formula>
    </cfRule>
    <cfRule type="cellIs" dxfId="0" priority="32058" operator="equal">
      <formula>0</formula>
    </cfRule>
    <cfRule type="cellIs" dxfId="0" priority="32059" operator="equal">
      <formula>0</formula>
    </cfRule>
    <cfRule type="cellIs" dxfId="0" priority="32060" operator="equal">
      <formula>0</formula>
    </cfRule>
    <cfRule type="cellIs" dxfId="0" priority="32061" operator="equal">
      <formula>0</formula>
    </cfRule>
    <cfRule type="cellIs" dxfId="0" priority="32062" operator="equal">
      <formula>0</formula>
    </cfRule>
    <cfRule type="cellIs" dxfId="0" priority="32063" operator="equal">
      <formula>0</formula>
    </cfRule>
    <cfRule type="cellIs" dxfId="0" priority="32064" operator="equal">
      <formula>0</formula>
    </cfRule>
  </conditionalFormatting>
  <conditionalFormatting sqref="E419">
    <cfRule type="cellIs" dxfId="0" priority="31097" operator="equal">
      <formula>0</formula>
    </cfRule>
    <cfRule type="cellIs" dxfId="0" priority="31098" operator="equal">
      <formula>0</formula>
    </cfRule>
    <cfRule type="cellIs" dxfId="0" priority="31099" operator="equal">
      <formula>0</formula>
    </cfRule>
    <cfRule type="cellIs" dxfId="0" priority="31100" operator="equal">
      <formula>0</formula>
    </cfRule>
    <cfRule type="cellIs" dxfId="0" priority="31101" operator="equal">
      <formula>0</formula>
    </cfRule>
    <cfRule type="cellIs" dxfId="0" priority="31102" operator="equal">
      <formula>0</formula>
    </cfRule>
    <cfRule type="cellIs" dxfId="0" priority="31103" operator="equal">
      <formula>0</formula>
    </cfRule>
    <cfRule type="cellIs" dxfId="0" priority="31104" operator="equal">
      <formula>0</formula>
    </cfRule>
    <cfRule type="cellIs" dxfId="0" priority="31105" operator="equal">
      <formula>0</formula>
    </cfRule>
    <cfRule type="cellIs" dxfId="0" priority="31106" operator="equal">
      <formula>0</formula>
    </cfRule>
    <cfRule type="cellIs" dxfId="0" priority="31107" operator="equal">
      <formula>0</formula>
    </cfRule>
    <cfRule type="cellIs" dxfId="0" priority="31108" operator="equal">
      <formula>0</formula>
    </cfRule>
    <cfRule type="cellIs" dxfId="0" priority="31109" operator="equal">
      <formula>0</formula>
    </cfRule>
    <cfRule type="cellIs" dxfId="0" priority="31110" operator="equal">
      <formula>0</formula>
    </cfRule>
    <cfRule type="cellIs" dxfId="0" priority="31111" operator="equal">
      <formula>0</formula>
    </cfRule>
    <cfRule type="cellIs" dxfId="0" priority="31112" operator="equal">
      <formula>0</formula>
    </cfRule>
    <cfRule type="cellIs" dxfId="0" priority="31113" operator="equal">
      <formula>0</formula>
    </cfRule>
    <cfRule type="cellIs" dxfId="0" priority="31114" operator="equal">
      <formula>0</formula>
    </cfRule>
    <cfRule type="cellIs" dxfId="0" priority="31115" operator="equal">
      <formula>0</formula>
    </cfRule>
    <cfRule type="cellIs" dxfId="0" priority="31116" operator="equal">
      <formula>0</formula>
    </cfRule>
    <cfRule type="cellIs" dxfId="0" priority="31117" operator="equal">
      <formula>0</formula>
    </cfRule>
    <cfRule type="cellIs" dxfId="0" priority="31118" operator="equal">
      <formula>0</formula>
    </cfRule>
    <cfRule type="cellIs" dxfId="0" priority="31119" operator="equal">
      <formula>0</formula>
    </cfRule>
    <cfRule type="cellIs" dxfId="0" priority="31120" operator="equal">
      <formula>0</formula>
    </cfRule>
    <cfRule type="cellIs" dxfId="0" priority="31121" operator="equal">
      <formula>0</formula>
    </cfRule>
    <cfRule type="cellIs" dxfId="0" priority="31122" operator="equal">
      <formula>0</formula>
    </cfRule>
    <cfRule type="cellIs" dxfId="0" priority="31123" operator="equal">
      <formula>0</formula>
    </cfRule>
    <cfRule type="cellIs" dxfId="0" priority="31124" operator="equal">
      <formula>0</formula>
    </cfRule>
    <cfRule type="cellIs" dxfId="0" priority="31125" operator="equal">
      <formula>0</formula>
    </cfRule>
    <cfRule type="cellIs" dxfId="0" priority="31126" operator="equal">
      <formula>0</formula>
    </cfRule>
    <cfRule type="cellIs" dxfId="0" priority="31127" operator="equal">
      <formula>0</formula>
    </cfRule>
    <cfRule type="cellIs" dxfId="0" priority="31128" operator="equal">
      <formula>0</formula>
    </cfRule>
    <cfRule type="cellIs" dxfId="0" priority="31129" operator="equal">
      <formula>0</formula>
    </cfRule>
    <cfRule type="cellIs" dxfId="0" priority="31130" operator="equal">
      <formula>0</formula>
    </cfRule>
    <cfRule type="cellIs" dxfId="0" priority="31131" operator="equal">
      <formula>0</formula>
    </cfRule>
    <cfRule type="cellIs" dxfId="0" priority="31132" operator="equal">
      <formula>0</formula>
    </cfRule>
    <cfRule type="cellIs" dxfId="0" priority="31133" operator="equal">
      <formula>0</formula>
    </cfRule>
    <cfRule type="cellIs" dxfId="0" priority="31134" operator="equal">
      <formula>0</formula>
    </cfRule>
    <cfRule type="cellIs" dxfId="0" priority="31135" operator="equal">
      <formula>0</formula>
    </cfRule>
    <cfRule type="cellIs" dxfId="0" priority="31136" operator="equal">
      <formula>0</formula>
    </cfRule>
    <cfRule type="cellIs" dxfId="0" priority="31137" operator="equal">
      <formula>0</formula>
    </cfRule>
    <cfRule type="cellIs" dxfId="0" priority="31138" operator="equal">
      <formula>0</formula>
    </cfRule>
    <cfRule type="cellIs" dxfId="0" priority="31139" operator="equal">
      <formula>0</formula>
    </cfRule>
    <cfRule type="cellIs" dxfId="0" priority="31140" operator="equal">
      <formula>0</formula>
    </cfRule>
    <cfRule type="cellIs" dxfId="0" priority="31141" operator="equal">
      <formula>0</formula>
    </cfRule>
    <cfRule type="cellIs" dxfId="0" priority="31142" operator="equal">
      <formula>0</formula>
    </cfRule>
    <cfRule type="cellIs" dxfId="0" priority="31143" operator="equal">
      <formula>0</formula>
    </cfRule>
    <cfRule type="cellIs" dxfId="0" priority="31144" operator="equal">
      <formula>0</formula>
    </cfRule>
    <cfRule type="cellIs" dxfId="0" priority="31145" operator="equal">
      <formula>0</formula>
    </cfRule>
    <cfRule type="cellIs" dxfId="0" priority="31146" operator="equal">
      <formula>0</formula>
    </cfRule>
    <cfRule type="cellIs" dxfId="0" priority="31147" operator="equal">
      <formula>0</formula>
    </cfRule>
    <cfRule type="cellIs" dxfId="0" priority="31148" operator="equal">
      <formula>0</formula>
    </cfRule>
    <cfRule type="cellIs" dxfId="0" priority="31149" operator="equal">
      <formula>0</formula>
    </cfRule>
    <cfRule type="cellIs" dxfId="0" priority="31150" operator="equal">
      <formula>0</formula>
    </cfRule>
    <cfRule type="cellIs" dxfId="0" priority="31151" operator="equal">
      <formula>0</formula>
    </cfRule>
    <cfRule type="cellIs" dxfId="0" priority="31152" operator="equal">
      <formula>0</formula>
    </cfRule>
    <cfRule type="cellIs" dxfId="0" priority="31153" operator="equal">
      <formula>0</formula>
    </cfRule>
    <cfRule type="cellIs" dxfId="0" priority="31154" operator="equal">
      <formula>0</formula>
    </cfRule>
    <cfRule type="cellIs" dxfId="0" priority="31155" operator="equal">
      <formula>0</formula>
    </cfRule>
    <cfRule type="cellIs" dxfId="0" priority="31156" operator="equal">
      <formula>0</formula>
    </cfRule>
    <cfRule type="cellIs" dxfId="0" priority="31157" operator="equal">
      <formula>0</formula>
    </cfRule>
    <cfRule type="cellIs" dxfId="0" priority="31158" operator="equal">
      <formula>0</formula>
    </cfRule>
    <cfRule type="cellIs" dxfId="0" priority="31159" operator="equal">
      <formula>0</formula>
    </cfRule>
    <cfRule type="cellIs" dxfId="0" priority="31160" operator="equal">
      <formula>0</formula>
    </cfRule>
    <cfRule type="cellIs" dxfId="0" priority="31161" operator="equal">
      <formula>0</formula>
    </cfRule>
    <cfRule type="cellIs" dxfId="0" priority="31162" operator="equal">
      <formula>0</formula>
    </cfRule>
    <cfRule type="cellIs" dxfId="0" priority="31163" operator="equal">
      <formula>0</formula>
    </cfRule>
    <cfRule type="cellIs" dxfId="0" priority="31164" operator="equal">
      <formula>0</formula>
    </cfRule>
    <cfRule type="cellIs" dxfId="0" priority="31165" operator="equal">
      <formula>0</formula>
    </cfRule>
    <cfRule type="cellIs" dxfId="0" priority="31166" operator="equal">
      <formula>0</formula>
    </cfRule>
    <cfRule type="cellIs" dxfId="0" priority="31167" operator="equal">
      <formula>0</formula>
    </cfRule>
    <cfRule type="cellIs" dxfId="0" priority="31168" operator="equal">
      <formula>0</formula>
    </cfRule>
    <cfRule type="cellIs" dxfId="0" priority="31169" operator="equal">
      <formula>0</formula>
    </cfRule>
    <cfRule type="cellIs" dxfId="0" priority="31170" operator="equal">
      <formula>0</formula>
    </cfRule>
    <cfRule type="cellIs" dxfId="0" priority="31171" operator="equal">
      <formula>0</formula>
    </cfRule>
    <cfRule type="cellIs" dxfId="0" priority="31172" operator="equal">
      <formula>0</formula>
    </cfRule>
    <cfRule type="cellIs" dxfId="0" priority="31173" operator="equal">
      <formula>0</formula>
    </cfRule>
    <cfRule type="cellIs" dxfId="0" priority="31174" operator="equal">
      <formula>0</formula>
    </cfRule>
    <cfRule type="cellIs" dxfId="0" priority="31175" operator="equal">
      <formula>0</formula>
    </cfRule>
    <cfRule type="cellIs" dxfId="0" priority="31176" operator="equal">
      <formula>0</formula>
    </cfRule>
    <cfRule type="cellIs" dxfId="0" priority="31177" operator="equal">
      <formula>0</formula>
    </cfRule>
    <cfRule type="cellIs" dxfId="0" priority="31178" operator="equal">
      <formula>0</formula>
    </cfRule>
    <cfRule type="cellIs" dxfId="0" priority="31179" operator="equal">
      <formula>0</formula>
    </cfRule>
    <cfRule type="cellIs" dxfId="0" priority="31180" operator="equal">
      <formula>0</formula>
    </cfRule>
    <cfRule type="cellIs" dxfId="0" priority="31181" operator="equal">
      <formula>0</formula>
    </cfRule>
    <cfRule type="cellIs" dxfId="0" priority="31182" operator="equal">
      <formula>0</formula>
    </cfRule>
    <cfRule type="cellIs" dxfId="0" priority="31183" operator="equal">
      <formula>0</formula>
    </cfRule>
    <cfRule type="cellIs" dxfId="0" priority="31184" operator="equal">
      <formula>0</formula>
    </cfRule>
    <cfRule type="cellIs" dxfId="0" priority="31185" operator="equal">
      <formula>0</formula>
    </cfRule>
    <cfRule type="cellIs" dxfId="0" priority="31186" operator="equal">
      <formula>0</formula>
    </cfRule>
    <cfRule type="cellIs" dxfId="0" priority="31187" operator="equal">
      <formula>0</formula>
    </cfRule>
    <cfRule type="cellIs" dxfId="0" priority="31188" operator="equal">
      <formula>0</formula>
    </cfRule>
    <cfRule type="cellIs" dxfId="0" priority="31189" operator="equal">
      <formula>0</formula>
    </cfRule>
    <cfRule type="cellIs" dxfId="0" priority="31190" operator="equal">
      <formula>0</formula>
    </cfRule>
    <cfRule type="cellIs" dxfId="0" priority="31191" operator="equal">
      <formula>0</formula>
    </cfRule>
    <cfRule type="cellIs" dxfId="0" priority="31192" operator="equal">
      <formula>0</formula>
    </cfRule>
    <cfRule type="cellIs" dxfId="0" priority="31193" operator="equal">
      <formula>0</formula>
    </cfRule>
    <cfRule type="cellIs" dxfId="0" priority="31194" operator="equal">
      <formula>0</formula>
    </cfRule>
    <cfRule type="cellIs" dxfId="0" priority="31195" operator="equal">
      <formula>0</formula>
    </cfRule>
    <cfRule type="cellIs" dxfId="0" priority="31196" operator="equal">
      <formula>0</formula>
    </cfRule>
    <cfRule type="cellIs" dxfId="0" priority="31197" operator="equal">
      <formula>0</formula>
    </cfRule>
    <cfRule type="cellIs" dxfId="0" priority="31198" operator="equal">
      <formula>0</formula>
    </cfRule>
    <cfRule type="cellIs" dxfId="0" priority="31199" operator="equal">
      <formula>0</formula>
    </cfRule>
    <cfRule type="cellIs" dxfId="0" priority="31200" operator="equal">
      <formula>0</formula>
    </cfRule>
    <cfRule type="cellIs" dxfId="0" priority="31201" operator="equal">
      <formula>0</formula>
    </cfRule>
    <cfRule type="cellIs" dxfId="0" priority="31202" operator="equal">
      <formula>0</formula>
    </cfRule>
    <cfRule type="cellIs" dxfId="0" priority="31203" operator="equal">
      <formula>0</formula>
    </cfRule>
    <cfRule type="cellIs" dxfId="0" priority="31204" operator="equal">
      <formula>0</formula>
    </cfRule>
    <cfRule type="cellIs" dxfId="0" priority="31205" operator="equal">
      <formula>0</formula>
    </cfRule>
    <cfRule type="cellIs" dxfId="0" priority="31206" operator="equal">
      <formula>0</formula>
    </cfRule>
    <cfRule type="cellIs" dxfId="0" priority="31207" operator="equal">
      <formula>0</formula>
    </cfRule>
    <cfRule type="cellIs" dxfId="0" priority="31208" operator="equal">
      <formula>0</formula>
    </cfRule>
    <cfRule type="cellIs" dxfId="0" priority="31209" operator="equal">
      <formula>0</formula>
    </cfRule>
    <cfRule type="cellIs" dxfId="0" priority="31210" operator="equal">
      <formula>0</formula>
    </cfRule>
    <cfRule type="cellIs" dxfId="0" priority="31211" operator="equal">
      <formula>0</formula>
    </cfRule>
    <cfRule type="cellIs" dxfId="0" priority="31212" operator="equal">
      <formula>0</formula>
    </cfRule>
    <cfRule type="cellIs" dxfId="0" priority="31213" operator="equal">
      <formula>0</formula>
    </cfRule>
    <cfRule type="cellIs" dxfId="0" priority="31214" operator="equal">
      <formula>0</formula>
    </cfRule>
    <cfRule type="cellIs" dxfId="0" priority="31215" operator="equal">
      <formula>0</formula>
    </cfRule>
    <cfRule type="cellIs" dxfId="0" priority="31216" operator="equal">
      <formula>0</formula>
    </cfRule>
    <cfRule type="cellIs" dxfId="0" priority="31217" operator="equal">
      <formula>0</formula>
    </cfRule>
    <cfRule type="cellIs" dxfId="0" priority="31218" operator="equal">
      <formula>0</formula>
    </cfRule>
    <cfRule type="cellIs" dxfId="0" priority="31219" operator="equal">
      <formula>0</formula>
    </cfRule>
    <cfRule type="cellIs" dxfId="0" priority="31220" operator="equal">
      <formula>0</formula>
    </cfRule>
    <cfRule type="cellIs" dxfId="0" priority="31221" operator="equal">
      <formula>0</formula>
    </cfRule>
    <cfRule type="cellIs" dxfId="0" priority="31222" operator="equal">
      <formula>0</formula>
    </cfRule>
    <cfRule type="cellIs" dxfId="0" priority="31223" operator="equal">
      <formula>0</formula>
    </cfRule>
    <cfRule type="cellIs" dxfId="0" priority="31224" operator="equal">
      <formula>0</formula>
    </cfRule>
    <cfRule type="cellIs" dxfId="0" priority="31225" operator="equal">
      <formula>0</formula>
    </cfRule>
    <cfRule type="cellIs" dxfId="0" priority="31226" operator="equal">
      <formula>0</formula>
    </cfRule>
    <cfRule type="cellIs" dxfId="0" priority="31227" operator="equal">
      <formula>0</formula>
    </cfRule>
    <cfRule type="cellIs" dxfId="0" priority="31228" operator="equal">
      <formula>0</formula>
    </cfRule>
    <cfRule type="cellIs" dxfId="0" priority="31229" operator="equal">
      <formula>0</formula>
    </cfRule>
    <cfRule type="cellIs" dxfId="0" priority="31230" operator="equal">
      <formula>0</formula>
    </cfRule>
    <cfRule type="cellIs" dxfId="0" priority="31231" operator="equal">
      <formula>0</formula>
    </cfRule>
    <cfRule type="cellIs" dxfId="0" priority="31232" operator="equal">
      <formula>0</formula>
    </cfRule>
    <cfRule type="cellIs" dxfId="0" priority="31233" operator="equal">
      <formula>0</formula>
    </cfRule>
    <cfRule type="cellIs" dxfId="0" priority="31234" operator="equal">
      <formula>0</formula>
    </cfRule>
    <cfRule type="cellIs" dxfId="0" priority="31235" operator="equal">
      <formula>0</formula>
    </cfRule>
    <cfRule type="cellIs" dxfId="0" priority="31236" operator="equal">
      <formula>0</formula>
    </cfRule>
    <cfRule type="cellIs" dxfId="0" priority="31237" operator="equal">
      <formula>0</formula>
    </cfRule>
    <cfRule type="cellIs" dxfId="0" priority="31238" operator="equal">
      <formula>0</formula>
    </cfRule>
    <cfRule type="cellIs" dxfId="0" priority="31239" operator="equal">
      <formula>0</formula>
    </cfRule>
    <cfRule type="cellIs" dxfId="0" priority="31240" operator="equal">
      <formula>0</formula>
    </cfRule>
    <cfRule type="cellIs" dxfId="0" priority="31241" operator="equal">
      <formula>0</formula>
    </cfRule>
    <cfRule type="cellIs" dxfId="0" priority="31242" operator="equal">
      <formula>0</formula>
    </cfRule>
    <cfRule type="cellIs" dxfId="0" priority="31243" operator="equal">
      <formula>0</formula>
    </cfRule>
    <cfRule type="cellIs" dxfId="0" priority="31244" operator="equal">
      <formula>0</formula>
    </cfRule>
    <cfRule type="cellIs" dxfId="0" priority="31245" operator="equal">
      <formula>0</formula>
    </cfRule>
    <cfRule type="cellIs" dxfId="0" priority="31246" operator="equal">
      <formula>0</formula>
    </cfRule>
    <cfRule type="cellIs" dxfId="0" priority="31247" operator="equal">
      <formula>0</formula>
    </cfRule>
    <cfRule type="cellIs" dxfId="0" priority="31248" operator="equal">
      <formula>0</formula>
    </cfRule>
    <cfRule type="cellIs" dxfId="0" priority="31249" operator="equal">
      <formula>0</formula>
    </cfRule>
    <cfRule type="cellIs" dxfId="0" priority="31250" operator="equal">
      <formula>0</formula>
    </cfRule>
    <cfRule type="cellIs" dxfId="0" priority="31251" operator="equal">
      <formula>0</formula>
    </cfRule>
    <cfRule type="cellIs" dxfId="0" priority="31252" operator="equal">
      <formula>0</formula>
    </cfRule>
    <cfRule type="cellIs" dxfId="0" priority="31253" operator="equal">
      <formula>0</formula>
    </cfRule>
    <cfRule type="cellIs" dxfId="0" priority="31254" operator="equal">
      <formula>0</formula>
    </cfRule>
    <cfRule type="cellIs" dxfId="0" priority="31255" operator="equal">
      <formula>0</formula>
    </cfRule>
    <cfRule type="cellIs" dxfId="0" priority="31256" operator="equal">
      <formula>0</formula>
    </cfRule>
    <cfRule type="cellIs" dxfId="0" priority="31257" operator="equal">
      <formula>0</formula>
    </cfRule>
    <cfRule type="cellIs" dxfId="0" priority="31258" operator="equal">
      <formula>0</formula>
    </cfRule>
    <cfRule type="cellIs" dxfId="0" priority="31259" operator="equal">
      <formula>0</formula>
    </cfRule>
    <cfRule type="cellIs" dxfId="0" priority="31260" operator="equal">
      <formula>0</formula>
    </cfRule>
    <cfRule type="cellIs" dxfId="0" priority="31261" operator="equal">
      <formula>0</formula>
    </cfRule>
    <cfRule type="cellIs" dxfId="0" priority="31262" operator="equal">
      <formula>0</formula>
    </cfRule>
    <cfRule type="cellIs" dxfId="0" priority="31263" operator="equal">
      <formula>0</formula>
    </cfRule>
    <cfRule type="cellIs" dxfId="0" priority="31264" operator="equal">
      <formula>0</formula>
    </cfRule>
    <cfRule type="cellIs" dxfId="0" priority="31265" operator="equal">
      <formula>0</formula>
    </cfRule>
    <cfRule type="cellIs" dxfId="0" priority="31266" operator="equal">
      <formula>0</formula>
    </cfRule>
    <cfRule type="cellIs" dxfId="0" priority="31267" operator="equal">
      <formula>0</formula>
    </cfRule>
    <cfRule type="cellIs" dxfId="0" priority="31268" operator="equal">
      <formula>0</formula>
    </cfRule>
    <cfRule type="cellIs" dxfId="0" priority="31269" operator="equal">
      <formula>0</formula>
    </cfRule>
    <cfRule type="cellIs" dxfId="0" priority="31270" operator="equal">
      <formula>0</formula>
    </cfRule>
    <cfRule type="cellIs" dxfId="0" priority="31271" operator="equal">
      <formula>0</formula>
    </cfRule>
    <cfRule type="cellIs" dxfId="0" priority="31272" operator="equal">
      <formula>0</formula>
    </cfRule>
    <cfRule type="cellIs" dxfId="0" priority="31273" operator="equal">
      <formula>0</formula>
    </cfRule>
    <cfRule type="cellIs" dxfId="0" priority="31274" operator="equal">
      <formula>0</formula>
    </cfRule>
    <cfRule type="cellIs" dxfId="0" priority="31275" operator="equal">
      <formula>0</formula>
    </cfRule>
    <cfRule type="cellIs" dxfId="0" priority="31276" operator="equal">
      <formula>0</formula>
    </cfRule>
    <cfRule type="cellIs" dxfId="0" priority="31277" operator="equal">
      <formula>0</formula>
    </cfRule>
    <cfRule type="cellIs" dxfId="0" priority="31278" operator="equal">
      <formula>0</formula>
    </cfRule>
    <cfRule type="cellIs" dxfId="0" priority="31279" operator="equal">
      <formula>0</formula>
    </cfRule>
    <cfRule type="cellIs" dxfId="0" priority="31280" operator="equal">
      <formula>0</formula>
    </cfRule>
    <cfRule type="cellIs" dxfId="0" priority="31281" operator="equal">
      <formula>0</formula>
    </cfRule>
    <cfRule type="cellIs" dxfId="0" priority="31282" operator="equal">
      <formula>0</formula>
    </cfRule>
    <cfRule type="cellIs" dxfId="0" priority="31283" operator="equal">
      <formula>0</formula>
    </cfRule>
    <cfRule type="cellIs" dxfId="0" priority="31284" operator="equal">
      <formula>0</formula>
    </cfRule>
    <cfRule type="cellIs" dxfId="0" priority="31285" operator="equal">
      <formula>0</formula>
    </cfRule>
    <cfRule type="cellIs" dxfId="0" priority="31286" operator="equal">
      <formula>0</formula>
    </cfRule>
    <cfRule type="cellIs" dxfId="0" priority="31287" operator="equal">
      <formula>0</formula>
    </cfRule>
    <cfRule type="cellIs" dxfId="0" priority="31288" operator="equal">
      <formula>0</formula>
    </cfRule>
  </conditionalFormatting>
  <conditionalFormatting sqref="E429">
    <cfRule type="cellIs" dxfId="0" priority="30081" operator="equal">
      <formula>0</formula>
    </cfRule>
    <cfRule type="cellIs" dxfId="0" priority="30082" operator="equal">
      <formula>0</formula>
    </cfRule>
    <cfRule type="cellIs" dxfId="0" priority="30083" operator="equal">
      <formula>0</formula>
    </cfRule>
    <cfRule type="cellIs" dxfId="0" priority="30084" operator="equal">
      <formula>0</formula>
    </cfRule>
    <cfRule type="cellIs" dxfId="0" priority="30085" operator="equal">
      <formula>0</formula>
    </cfRule>
    <cfRule type="cellIs" dxfId="0" priority="30086" operator="equal">
      <formula>0</formula>
    </cfRule>
    <cfRule type="cellIs" dxfId="0" priority="30087" operator="equal">
      <formula>0</formula>
    </cfRule>
    <cfRule type="cellIs" dxfId="0" priority="30088" operator="equal">
      <formula>0</formula>
    </cfRule>
    <cfRule type="cellIs" dxfId="0" priority="30089" operator="equal">
      <formula>0</formula>
    </cfRule>
    <cfRule type="cellIs" dxfId="0" priority="30090" operator="equal">
      <formula>0</formula>
    </cfRule>
    <cfRule type="cellIs" dxfId="0" priority="30091" operator="equal">
      <formula>0</formula>
    </cfRule>
    <cfRule type="cellIs" dxfId="0" priority="30092" operator="equal">
      <formula>0</formula>
    </cfRule>
    <cfRule type="cellIs" dxfId="0" priority="30093" operator="equal">
      <formula>0</formula>
    </cfRule>
    <cfRule type="cellIs" dxfId="0" priority="30094" operator="equal">
      <formula>0</formula>
    </cfRule>
    <cfRule type="cellIs" dxfId="0" priority="30095" operator="equal">
      <formula>0</formula>
    </cfRule>
    <cfRule type="cellIs" dxfId="0" priority="30096" operator="equal">
      <formula>0</formula>
    </cfRule>
    <cfRule type="cellIs" dxfId="0" priority="30097" operator="equal">
      <formula>0</formula>
    </cfRule>
    <cfRule type="cellIs" dxfId="0" priority="30098" operator="equal">
      <formula>0</formula>
    </cfRule>
    <cfRule type="cellIs" dxfId="0" priority="30099" operator="equal">
      <formula>0</formula>
    </cfRule>
    <cfRule type="cellIs" dxfId="0" priority="30100" operator="equal">
      <formula>0</formula>
    </cfRule>
    <cfRule type="cellIs" dxfId="0" priority="30101" operator="equal">
      <formula>0</formula>
    </cfRule>
    <cfRule type="cellIs" dxfId="0" priority="30102" operator="equal">
      <formula>0</formula>
    </cfRule>
    <cfRule type="cellIs" dxfId="0" priority="30103" operator="equal">
      <formula>0</formula>
    </cfRule>
    <cfRule type="cellIs" dxfId="0" priority="30104" operator="equal">
      <formula>0</formula>
    </cfRule>
    <cfRule type="cellIs" dxfId="0" priority="30105" operator="equal">
      <formula>0</formula>
    </cfRule>
    <cfRule type="cellIs" dxfId="0" priority="30106" operator="equal">
      <formula>0</formula>
    </cfRule>
    <cfRule type="cellIs" dxfId="0" priority="30107" operator="equal">
      <formula>0</formula>
    </cfRule>
    <cfRule type="cellIs" dxfId="0" priority="30108" operator="equal">
      <formula>0</formula>
    </cfRule>
    <cfRule type="cellIs" dxfId="0" priority="30109" operator="equal">
      <formula>0</formula>
    </cfRule>
    <cfRule type="cellIs" dxfId="0" priority="30110" operator="equal">
      <formula>0</formula>
    </cfRule>
    <cfRule type="cellIs" dxfId="0" priority="30111" operator="equal">
      <formula>0</formula>
    </cfRule>
    <cfRule type="cellIs" dxfId="0" priority="30112" operator="equal">
      <formula>0</formula>
    </cfRule>
    <cfRule type="cellIs" dxfId="0" priority="30113" operator="equal">
      <formula>0</formula>
    </cfRule>
    <cfRule type="cellIs" dxfId="0" priority="30114" operator="equal">
      <formula>0</formula>
    </cfRule>
    <cfRule type="cellIs" dxfId="0" priority="30115" operator="equal">
      <formula>0</formula>
    </cfRule>
    <cfRule type="cellIs" dxfId="0" priority="30116" operator="equal">
      <formula>0</formula>
    </cfRule>
    <cfRule type="cellIs" dxfId="0" priority="30117" operator="equal">
      <formula>0</formula>
    </cfRule>
    <cfRule type="cellIs" dxfId="0" priority="30118" operator="equal">
      <formula>0</formula>
    </cfRule>
    <cfRule type="cellIs" dxfId="0" priority="30119" operator="equal">
      <formula>0</formula>
    </cfRule>
    <cfRule type="cellIs" dxfId="0" priority="30120" operator="equal">
      <formula>0</formula>
    </cfRule>
    <cfRule type="cellIs" dxfId="0" priority="30121" operator="equal">
      <formula>0</formula>
    </cfRule>
    <cfRule type="cellIs" dxfId="0" priority="30122" operator="equal">
      <formula>0</formula>
    </cfRule>
    <cfRule type="cellIs" dxfId="0" priority="30123" operator="equal">
      <formula>0</formula>
    </cfRule>
    <cfRule type="cellIs" dxfId="0" priority="30124" operator="equal">
      <formula>0</formula>
    </cfRule>
    <cfRule type="cellIs" dxfId="0" priority="30125" operator="equal">
      <formula>0</formula>
    </cfRule>
    <cfRule type="cellIs" dxfId="0" priority="30126" operator="equal">
      <formula>0</formula>
    </cfRule>
    <cfRule type="cellIs" dxfId="0" priority="30127" operator="equal">
      <formula>0</formula>
    </cfRule>
    <cfRule type="cellIs" dxfId="0" priority="30128" operator="equal">
      <formula>0</formula>
    </cfRule>
    <cfRule type="cellIs" dxfId="0" priority="30129" operator="equal">
      <formula>0</formula>
    </cfRule>
    <cfRule type="cellIs" dxfId="0" priority="30130" operator="equal">
      <formula>0</formula>
    </cfRule>
    <cfRule type="cellIs" dxfId="0" priority="30131" operator="equal">
      <formula>0</formula>
    </cfRule>
    <cfRule type="cellIs" dxfId="0" priority="30132" operator="equal">
      <formula>0</formula>
    </cfRule>
    <cfRule type="cellIs" dxfId="0" priority="30133" operator="equal">
      <formula>0</formula>
    </cfRule>
    <cfRule type="cellIs" dxfId="0" priority="30134" operator="equal">
      <formula>0</formula>
    </cfRule>
    <cfRule type="cellIs" dxfId="0" priority="30135" operator="equal">
      <formula>0</formula>
    </cfRule>
    <cfRule type="cellIs" dxfId="0" priority="30136" operator="equal">
      <formula>0</formula>
    </cfRule>
    <cfRule type="cellIs" dxfId="0" priority="30137" operator="equal">
      <formula>0</formula>
    </cfRule>
    <cfRule type="cellIs" dxfId="0" priority="30138" operator="equal">
      <formula>0</formula>
    </cfRule>
    <cfRule type="cellIs" dxfId="0" priority="30139" operator="equal">
      <formula>0</formula>
    </cfRule>
    <cfRule type="cellIs" dxfId="0" priority="30140" operator="equal">
      <formula>0</formula>
    </cfRule>
    <cfRule type="cellIs" dxfId="0" priority="30141" operator="equal">
      <formula>0</formula>
    </cfRule>
    <cfRule type="cellIs" dxfId="0" priority="30142" operator="equal">
      <formula>0</formula>
    </cfRule>
    <cfRule type="cellIs" dxfId="0" priority="30143" operator="equal">
      <formula>0</formula>
    </cfRule>
    <cfRule type="cellIs" dxfId="0" priority="30144" operator="equal">
      <formula>0</formula>
    </cfRule>
    <cfRule type="cellIs" dxfId="0" priority="30145" operator="equal">
      <formula>0</formula>
    </cfRule>
    <cfRule type="cellIs" dxfId="0" priority="30146" operator="equal">
      <formula>0</formula>
    </cfRule>
    <cfRule type="cellIs" dxfId="0" priority="30147" operator="equal">
      <formula>0</formula>
    </cfRule>
    <cfRule type="cellIs" dxfId="0" priority="30148" operator="equal">
      <formula>0</formula>
    </cfRule>
    <cfRule type="cellIs" dxfId="0" priority="30149" operator="equal">
      <formula>0</formula>
    </cfRule>
    <cfRule type="cellIs" dxfId="0" priority="30150" operator="equal">
      <formula>0</formula>
    </cfRule>
    <cfRule type="cellIs" dxfId="0" priority="30151" operator="equal">
      <formula>0</formula>
    </cfRule>
    <cfRule type="cellIs" dxfId="0" priority="30152" operator="equal">
      <formula>0</formula>
    </cfRule>
    <cfRule type="cellIs" dxfId="0" priority="30153" operator="equal">
      <formula>0</formula>
    </cfRule>
    <cfRule type="cellIs" dxfId="0" priority="30154" operator="equal">
      <formula>0</formula>
    </cfRule>
    <cfRule type="cellIs" dxfId="0" priority="30155" operator="equal">
      <formula>0</formula>
    </cfRule>
    <cfRule type="cellIs" dxfId="0" priority="30156" operator="equal">
      <formula>0</formula>
    </cfRule>
    <cfRule type="cellIs" dxfId="0" priority="30157" operator="equal">
      <formula>0</formula>
    </cfRule>
    <cfRule type="cellIs" dxfId="0" priority="30158" operator="equal">
      <formula>0</formula>
    </cfRule>
    <cfRule type="cellIs" dxfId="0" priority="30159" operator="equal">
      <formula>0</formula>
    </cfRule>
    <cfRule type="cellIs" dxfId="0" priority="30160" operator="equal">
      <formula>0</formula>
    </cfRule>
    <cfRule type="cellIs" dxfId="0" priority="30161" operator="equal">
      <formula>0</formula>
    </cfRule>
    <cfRule type="cellIs" dxfId="0" priority="30162" operator="equal">
      <formula>0</formula>
    </cfRule>
    <cfRule type="cellIs" dxfId="0" priority="30163" operator="equal">
      <formula>0</formula>
    </cfRule>
    <cfRule type="cellIs" dxfId="0" priority="30164" operator="equal">
      <formula>0</formula>
    </cfRule>
    <cfRule type="cellIs" dxfId="0" priority="30165" operator="equal">
      <formula>0</formula>
    </cfRule>
    <cfRule type="cellIs" dxfId="0" priority="30166" operator="equal">
      <formula>0</formula>
    </cfRule>
    <cfRule type="cellIs" dxfId="0" priority="30167" operator="equal">
      <formula>0</formula>
    </cfRule>
    <cfRule type="cellIs" dxfId="0" priority="30168" operator="equal">
      <formula>0</formula>
    </cfRule>
    <cfRule type="cellIs" dxfId="0" priority="30169" operator="equal">
      <formula>0</formula>
    </cfRule>
    <cfRule type="cellIs" dxfId="0" priority="30170" operator="equal">
      <formula>0</formula>
    </cfRule>
    <cfRule type="cellIs" dxfId="0" priority="30171" operator="equal">
      <formula>0</formula>
    </cfRule>
    <cfRule type="cellIs" dxfId="0" priority="30172" operator="equal">
      <formula>0</formula>
    </cfRule>
    <cfRule type="cellIs" dxfId="0" priority="30173" operator="equal">
      <formula>0</formula>
    </cfRule>
    <cfRule type="cellIs" dxfId="0" priority="30174" operator="equal">
      <formula>0</formula>
    </cfRule>
    <cfRule type="cellIs" dxfId="0" priority="30175" operator="equal">
      <formula>0</formula>
    </cfRule>
    <cfRule type="cellIs" dxfId="0" priority="30176" operator="equal">
      <formula>0</formula>
    </cfRule>
  </conditionalFormatting>
  <conditionalFormatting sqref="E434">
    <cfRule type="cellIs" dxfId="0" priority="29793" operator="equal">
      <formula>0</formula>
    </cfRule>
    <cfRule type="cellIs" dxfId="0" priority="29794" operator="equal">
      <formula>0</formula>
    </cfRule>
    <cfRule type="cellIs" dxfId="0" priority="29795" operator="equal">
      <formula>0</formula>
    </cfRule>
    <cfRule type="cellIs" dxfId="0" priority="29796" operator="equal">
      <formula>0</formula>
    </cfRule>
    <cfRule type="cellIs" dxfId="0" priority="29797" operator="equal">
      <formula>0</formula>
    </cfRule>
    <cfRule type="cellIs" dxfId="0" priority="29798" operator="equal">
      <formula>0</formula>
    </cfRule>
    <cfRule type="cellIs" dxfId="0" priority="29799" operator="equal">
      <formula>0</formula>
    </cfRule>
    <cfRule type="cellIs" dxfId="0" priority="29800" operator="equal">
      <formula>0</formula>
    </cfRule>
    <cfRule type="cellIs" dxfId="0" priority="29801" operator="equal">
      <formula>0</formula>
    </cfRule>
    <cfRule type="cellIs" dxfId="0" priority="29802" operator="equal">
      <formula>0</formula>
    </cfRule>
    <cfRule type="cellIs" dxfId="0" priority="29803" operator="equal">
      <formula>0</formula>
    </cfRule>
    <cfRule type="cellIs" dxfId="0" priority="29804" operator="equal">
      <formula>0</formula>
    </cfRule>
    <cfRule type="cellIs" dxfId="0" priority="29805" operator="equal">
      <formula>0</formula>
    </cfRule>
    <cfRule type="cellIs" dxfId="0" priority="29806" operator="equal">
      <formula>0</formula>
    </cfRule>
    <cfRule type="cellIs" dxfId="0" priority="29807" operator="equal">
      <formula>0</formula>
    </cfRule>
    <cfRule type="cellIs" dxfId="0" priority="29808" operator="equal">
      <formula>0</formula>
    </cfRule>
    <cfRule type="cellIs" dxfId="0" priority="29809" operator="equal">
      <formula>0</formula>
    </cfRule>
    <cfRule type="cellIs" dxfId="0" priority="29810" operator="equal">
      <formula>0</formula>
    </cfRule>
    <cfRule type="cellIs" dxfId="0" priority="29811" operator="equal">
      <formula>0</formula>
    </cfRule>
    <cfRule type="cellIs" dxfId="0" priority="29812" operator="equal">
      <formula>0</formula>
    </cfRule>
    <cfRule type="cellIs" dxfId="0" priority="29813" operator="equal">
      <formula>0</formula>
    </cfRule>
    <cfRule type="cellIs" dxfId="0" priority="29814" operator="equal">
      <formula>0</formula>
    </cfRule>
    <cfRule type="cellIs" dxfId="0" priority="29815" operator="equal">
      <formula>0</formula>
    </cfRule>
    <cfRule type="cellIs" dxfId="0" priority="29816" operator="equal">
      <formula>0</formula>
    </cfRule>
    <cfRule type="cellIs" dxfId="0" priority="29817" operator="equal">
      <formula>0</formula>
    </cfRule>
    <cfRule type="cellIs" dxfId="0" priority="29818" operator="equal">
      <formula>0</formula>
    </cfRule>
    <cfRule type="cellIs" dxfId="0" priority="29819" operator="equal">
      <formula>0</formula>
    </cfRule>
    <cfRule type="cellIs" dxfId="0" priority="29820" operator="equal">
      <formula>0</formula>
    </cfRule>
    <cfRule type="cellIs" dxfId="0" priority="29821" operator="equal">
      <formula>0</formula>
    </cfRule>
    <cfRule type="cellIs" dxfId="0" priority="29822" operator="equal">
      <formula>0</formula>
    </cfRule>
    <cfRule type="cellIs" dxfId="0" priority="29823" operator="equal">
      <formula>0</formula>
    </cfRule>
    <cfRule type="cellIs" dxfId="0" priority="29824" operator="equal">
      <formula>0</formula>
    </cfRule>
    <cfRule type="cellIs" dxfId="0" priority="29825" operator="equal">
      <formula>0</formula>
    </cfRule>
    <cfRule type="cellIs" dxfId="0" priority="29826" operator="equal">
      <formula>0</formula>
    </cfRule>
    <cfRule type="cellIs" dxfId="0" priority="29827" operator="equal">
      <formula>0</formula>
    </cfRule>
    <cfRule type="cellIs" dxfId="0" priority="29828" operator="equal">
      <formula>0</formula>
    </cfRule>
    <cfRule type="cellIs" dxfId="0" priority="29829" operator="equal">
      <formula>0</formula>
    </cfRule>
    <cfRule type="cellIs" dxfId="0" priority="29830" operator="equal">
      <formula>0</formula>
    </cfRule>
    <cfRule type="cellIs" dxfId="0" priority="29831" operator="equal">
      <formula>0</formula>
    </cfRule>
    <cfRule type="cellIs" dxfId="0" priority="29832" operator="equal">
      <formula>0</formula>
    </cfRule>
    <cfRule type="cellIs" dxfId="0" priority="29833" operator="equal">
      <formula>0</formula>
    </cfRule>
    <cfRule type="cellIs" dxfId="0" priority="29834" operator="equal">
      <formula>0</formula>
    </cfRule>
    <cfRule type="cellIs" dxfId="0" priority="29835" operator="equal">
      <formula>0</formula>
    </cfRule>
    <cfRule type="cellIs" dxfId="0" priority="29836" operator="equal">
      <formula>0</formula>
    </cfRule>
    <cfRule type="cellIs" dxfId="0" priority="29837" operator="equal">
      <formula>0</formula>
    </cfRule>
    <cfRule type="cellIs" dxfId="0" priority="29838" operator="equal">
      <formula>0</formula>
    </cfRule>
    <cfRule type="cellIs" dxfId="0" priority="29839" operator="equal">
      <formula>0</formula>
    </cfRule>
    <cfRule type="cellIs" dxfId="0" priority="29840" operator="equal">
      <formula>0</formula>
    </cfRule>
    <cfRule type="cellIs" dxfId="0" priority="29841" operator="equal">
      <formula>0</formula>
    </cfRule>
    <cfRule type="cellIs" dxfId="0" priority="29842" operator="equal">
      <formula>0</formula>
    </cfRule>
    <cfRule type="cellIs" dxfId="0" priority="29843" operator="equal">
      <formula>0</formula>
    </cfRule>
    <cfRule type="cellIs" dxfId="0" priority="29844" operator="equal">
      <formula>0</formula>
    </cfRule>
    <cfRule type="cellIs" dxfId="0" priority="29845" operator="equal">
      <formula>0</formula>
    </cfRule>
    <cfRule type="cellIs" dxfId="0" priority="29846" operator="equal">
      <formula>0</formula>
    </cfRule>
    <cfRule type="cellIs" dxfId="0" priority="29847" operator="equal">
      <formula>0</formula>
    </cfRule>
    <cfRule type="cellIs" dxfId="0" priority="29848" operator="equal">
      <formula>0</formula>
    </cfRule>
    <cfRule type="cellIs" dxfId="0" priority="29849" operator="equal">
      <formula>0</formula>
    </cfRule>
    <cfRule type="cellIs" dxfId="0" priority="29850" operator="equal">
      <formula>0</formula>
    </cfRule>
    <cfRule type="cellIs" dxfId="0" priority="29851" operator="equal">
      <formula>0</formula>
    </cfRule>
    <cfRule type="cellIs" dxfId="0" priority="29852" operator="equal">
      <formula>0</formula>
    </cfRule>
    <cfRule type="cellIs" dxfId="0" priority="29853" operator="equal">
      <formula>0</formula>
    </cfRule>
    <cfRule type="cellIs" dxfId="0" priority="29854" operator="equal">
      <formula>0</formula>
    </cfRule>
    <cfRule type="cellIs" dxfId="0" priority="29855" operator="equal">
      <formula>0</formula>
    </cfRule>
    <cfRule type="cellIs" dxfId="0" priority="29856" operator="equal">
      <formula>0</formula>
    </cfRule>
    <cfRule type="cellIs" dxfId="0" priority="29857" operator="equal">
      <formula>0</formula>
    </cfRule>
    <cfRule type="cellIs" dxfId="0" priority="29858" operator="equal">
      <formula>0</formula>
    </cfRule>
    <cfRule type="cellIs" dxfId="0" priority="29859" operator="equal">
      <formula>0</formula>
    </cfRule>
    <cfRule type="cellIs" dxfId="0" priority="29860" operator="equal">
      <formula>0</formula>
    </cfRule>
    <cfRule type="cellIs" dxfId="0" priority="29861" operator="equal">
      <formula>0</formula>
    </cfRule>
    <cfRule type="cellIs" dxfId="0" priority="29862" operator="equal">
      <formula>0</formula>
    </cfRule>
    <cfRule type="cellIs" dxfId="0" priority="29863" operator="equal">
      <formula>0</formula>
    </cfRule>
    <cfRule type="cellIs" dxfId="0" priority="29864" operator="equal">
      <formula>0</formula>
    </cfRule>
    <cfRule type="cellIs" dxfId="0" priority="29865" operator="equal">
      <formula>0</formula>
    </cfRule>
    <cfRule type="cellIs" dxfId="0" priority="29866" operator="equal">
      <formula>0</formula>
    </cfRule>
    <cfRule type="cellIs" dxfId="0" priority="29867" operator="equal">
      <formula>0</formula>
    </cfRule>
    <cfRule type="cellIs" dxfId="0" priority="29868" operator="equal">
      <formula>0</formula>
    </cfRule>
    <cfRule type="cellIs" dxfId="0" priority="29869" operator="equal">
      <formula>0</formula>
    </cfRule>
    <cfRule type="cellIs" dxfId="0" priority="29870" operator="equal">
      <formula>0</formula>
    </cfRule>
    <cfRule type="cellIs" dxfId="0" priority="29871" operator="equal">
      <formula>0</formula>
    </cfRule>
    <cfRule type="cellIs" dxfId="0" priority="29872" operator="equal">
      <formula>0</formula>
    </cfRule>
    <cfRule type="cellIs" dxfId="0" priority="29873" operator="equal">
      <formula>0</formula>
    </cfRule>
    <cfRule type="cellIs" dxfId="0" priority="29874" operator="equal">
      <formula>0</formula>
    </cfRule>
    <cfRule type="cellIs" dxfId="0" priority="29875" operator="equal">
      <formula>0</formula>
    </cfRule>
    <cfRule type="cellIs" dxfId="0" priority="29876" operator="equal">
      <formula>0</formula>
    </cfRule>
    <cfRule type="cellIs" dxfId="0" priority="29877" operator="equal">
      <formula>0</formula>
    </cfRule>
    <cfRule type="cellIs" dxfId="0" priority="29878" operator="equal">
      <formula>0</formula>
    </cfRule>
    <cfRule type="cellIs" dxfId="0" priority="29879" operator="equal">
      <formula>0</formula>
    </cfRule>
    <cfRule type="cellIs" dxfId="0" priority="29880" operator="equal">
      <formula>0</formula>
    </cfRule>
    <cfRule type="cellIs" dxfId="0" priority="29881" operator="equal">
      <formula>0</formula>
    </cfRule>
    <cfRule type="cellIs" dxfId="0" priority="29882" operator="equal">
      <formula>0</formula>
    </cfRule>
    <cfRule type="cellIs" dxfId="0" priority="29883" operator="equal">
      <formula>0</formula>
    </cfRule>
    <cfRule type="cellIs" dxfId="0" priority="29884" operator="equal">
      <formula>0</formula>
    </cfRule>
    <cfRule type="cellIs" dxfId="0" priority="29885" operator="equal">
      <formula>0</formula>
    </cfRule>
    <cfRule type="cellIs" dxfId="0" priority="29886" operator="equal">
      <formula>0</formula>
    </cfRule>
    <cfRule type="cellIs" dxfId="0" priority="29887" operator="equal">
      <formula>0</formula>
    </cfRule>
    <cfRule type="cellIs" dxfId="0" priority="29888" operator="equal">
      <formula>0</formula>
    </cfRule>
  </conditionalFormatting>
  <conditionalFormatting sqref="E441">
    <cfRule type="cellIs" dxfId="0" priority="29401" operator="equal">
      <formula>0</formula>
    </cfRule>
    <cfRule type="cellIs" dxfId="0" priority="29402" operator="equal">
      <formula>0</formula>
    </cfRule>
    <cfRule type="cellIs" dxfId="0" priority="29403" operator="equal">
      <formula>0</formula>
    </cfRule>
    <cfRule type="cellIs" dxfId="0" priority="29404" operator="equal">
      <formula>0</formula>
    </cfRule>
    <cfRule type="cellIs" dxfId="0" priority="29405" operator="equal">
      <formula>0</formula>
    </cfRule>
    <cfRule type="cellIs" dxfId="0" priority="29406" operator="equal">
      <formula>0</formula>
    </cfRule>
    <cfRule type="cellIs" dxfId="0" priority="29407" operator="equal">
      <formula>0</formula>
    </cfRule>
    <cfRule type="cellIs" dxfId="0" priority="29408" operator="equal">
      <formula>0</formula>
    </cfRule>
    <cfRule type="cellIs" dxfId="0" priority="29409" operator="equal">
      <formula>0</formula>
    </cfRule>
    <cfRule type="cellIs" dxfId="0" priority="29410" operator="equal">
      <formula>0</formula>
    </cfRule>
    <cfRule type="cellIs" dxfId="0" priority="29411" operator="equal">
      <formula>0</formula>
    </cfRule>
    <cfRule type="cellIs" dxfId="0" priority="29412" operator="equal">
      <formula>0</formula>
    </cfRule>
    <cfRule type="cellIs" dxfId="0" priority="29413" operator="equal">
      <formula>0</formula>
    </cfRule>
    <cfRule type="cellIs" dxfId="0" priority="29414" operator="equal">
      <formula>0</formula>
    </cfRule>
    <cfRule type="cellIs" dxfId="0" priority="29415" operator="equal">
      <formula>0</formula>
    </cfRule>
    <cfRule type="cellIs" dxfId="0" priority="29416" operator="equal">
      <formula>0</formula>
    </cfRule>
    <cfRule type="cellIs" dxfId="0" priority="29417" operator="equal">
      <formula>0</formula>
    </cfRule>
    <cfRule type="cellIs" dxfId="0" priority="29418" operator="equal">
      <formula>0</formula>
    </cfRule>
    <cfRule type="cellIs" dxfId="0" priority="29419" operator="equal">
      <formula>0</formula>
    </cfRule>
    <cfRule type="cellIs" dxfId="0" priority="29420" operator="equal">
      <formula>0</formula>
    </cfRule>
    <cfRule type="cellIs" dxfId="0" priority="29421" operator="equal">
      <formula>0</formula>
    </cfRule>
    <cfRule type="cellIs" dxfId="0" priority="29422" operator="equal">
      <formula>0</formula>
    </cfRule>
    <cfRule type="cellIs" dxfId="0" priority="29423" operator="equal">
      <formula>0</formula>
    </cfRule>
    <cfRule type="cellIs" dxfId="0" priority="29424" operator="equal">
      <formula>0</formula>
    </cfRule>
    <cfRule type="cellIs" dxfId="0" priority="29425" operator="equal">
      <formula>0</formula>
    </cfRule>
    <cfRule type="cellIs" dxfId="0" priority="29426" operator="equal">
      <formula>0</formula>
    </cfRule>
    <cfRule type="cellIs" dxfId="0" priority="29427" operator="equal">
      <formula>0</formula>
    </cfRule>
    <cfRule type="cellIs" dxfId="0" priority="29428" operator="equal">
      <formula>0</formula>
    </cfRule>
    <cfRule type="cellIs" dxfId="0" priority="29429" operator="equal">
      <formula>0</formula>
    </cfRule>
    <cfRule type="cellIs" dxfId="0" priority="29430" operator="equal">
      <formula>0</formula>
    </cfRule>
    <cfRule type="cellIs" dxfId="0" priority="29431" operator="equal">
      <formula>0</formula>
    </cfRule>
    <cfRule type="cellIs" dxfId="0" priority="29432" operator="equal">
      <formula>0</formula>
    </cfRule>
    <cfRule type="cellIs" dxfId="0" priority="29433" operator="equal">
      <formula>0</formula>
    </cfRule>
    <cfRule type="cellIs" dxfId="0" priority="29434" operator="equal">
      <formula>0</formula>
    </cfRule>
    <cfRule type="cellIs" dxfId="0" priority="29435" operator="equal">
      <formula>0</formula>
    </cfRule>
    <cfRule type="cellIs" dxfId="0" priority="29436" operator="equal">
      <formula>0</formula>
    </cfRule>
    <cfRule type="cellIs" dxfId="0" priority="29437" operator="equal">
      <formula>0</formula>
    </cfRule>
    <cfRule type="cellIs" dxfId="0" priority="29438" operator="equal">
      <formula>0</formula>
    </cfRule>
    <cfRule type="cellIs" dxfId="0" priority="29439" operator="equal">
      <formula>0</formula>
    </cfRule>
    <cfRule type="cellIs" dxfId="0" priority="29440" operator="equal">
      <formula>0</formula>
    </cfRule>
    <cfRule type="cellIs" dxfId="0" priority="29441" operator="equal">
      <formula>0</formula>
    </cfRule>
    <cfRule type="cellIs" dxfId="0" priority="29442" operator="equal">
      <formula>0</formula>
    </cfRule>
    <cfRule type="cellIs" dxfId="0" priority="29443" operator="equal">
      <formula>0</formula>
    </cfRule>
    <cfRule type="cellIs" dxfId="0" priority="29444" operator="equal">
      <formula>0</formula>
    </cfRule>
    <cfRule type="cellIs" dxfId="0" priority="29445" operator="equal">
      <formula>0</formula>
    </cfRule>
    <cfRule type="cellIs" dxfId="0" priority="29446" operator="equal">
      <formula>0</formula>
    </cfRule>
    <cfRule type="cellIs" dxfId="0" priority="29447" operator="equal">
      <formula>0</formula>
    </cfRule>
    <cfRule type="cellIs" dxfId="0" priority="29448" operator="equal">
      <formula>0</formula>
    </cfRule>
    <cfRule type="cellIs" dxfId="0" priority="29449" operator="equal">
      <formula>0</formula>
    </cfRule>
    <cfRule type="cellIs" dxfId="0" priority="29450" operator="equal">
      <formula>0</formula>
    </cfRule>
    <cfRule type="cellIs" dxfId="0" priority="29451" operator="equal">
      <formula>0</formula>
    </cfRule>
    <cfRule type="cellIs" dxfId="0" priority="29452" operator="equal">
      <formula>0</formula>
    </cfRule>
    <cfRule type="cellIs" dxfId="0" priority="29453" operator="equal">
      <formula>0</formula>
    </cfRule>
    <cfRule type="cellIs" dxfId="0" priority="29454" operator="equal">
      <formula>0</formula>
    </cfRule>
    <cfRule type="cellIs" dxfId="0" priority="29455" operator="equal">
      <formula>0</formula>
    </cfRule>
    <cfRule type="cellIs" dxfId="0" priority="29456" operator="equal">
      <formula>0</formula>
    </cfRule>
    <cfRule type="cellIs" dxfId="0" priority="29457" operator="equal">
      <formula>0</formula>
    </cfRule>
    <cfRule type="cellIs" dxfId="0" priority="29458" operator="equal">
      <formula>0</formula>
    </cfRule>
    <cfRule type="cellIs" dxfId="0" priority="29459" operator="equal">
      <formula>0</formula>
    </cfRule>
    <cfRule type="cellIs" dxfId="0" priority="29460" operator="equal">
      <formula>0</formula>
    </cfRule>
    <cfRule type="cellIs" dxfId="0" priority="29461" operator="equal">
      <formula>0</formula>
    </cfRule>
    <cfRule type="cellIs" dxfId="0" priority="29462" operator="equal">
      <formula>0</formula>
    </cfRule>
    <cfRule type="cellIs" dxfId="0" priority="29463" operator="equal">
      <formula>0</formula>
    </cfRule>
    <cfRule type="cellIs" dxfId="0" priority="29464" operator="equal">
      <formula>0</formula>
    </cfRule>
    <cfRule type="cellIs" dxfId="0" priority="29465" operator="equal">
      <formula>0</formula>
    </cfRule>
    <cfRule type="cellIs" dxfId="0" priority="29466" operator="equal">
      <formula>0</formula>
    </cfRule>
    <cfRule type="cellIs" dxfId="0" priority="29467" operator="equal">
      <formula>0</formula>
    </cfRule>
    <cfRule type="cellIs" dxfId="0" priority="29468" operator="equal">
      <formula>0</formula>
    </cfRule>
    <cfRule type="cellIs" dxfId="0" priority="29469" operator="equal">
      <formula>0</formula>
    </cfRule>
    <cfRule type="cellIs" dxfId="0" priority="29470" operator="equal">
      <formula>0</formula>
    </cfRule>
    <cfRule type="cellIs" dxfId="0" priority="29471" operator="equal">
      <formula>0</formula>
    </cfRule>
    <cfRule type="cellIs" dxfId="0" priority="29472" operator="equal">
      <formula>0</formula>
    </cfRule>
    <cfRule type="cellIs" dxfId="0" priority="29473" operator="equal">
      <formula>0</formula>
    </cfRule>
    <cfRule type="cellIs" dxfId="0" priority="29474" operator="equal">
      <formula>0</formula>
    </cfRule>
    <cfRule type="cellIs" dxfId="0" priority="29475" operator="equal">
      <formula>0</formula>
    </cfRule>
    <cfRule type="cellIs" dxfId="0" priority="29476" operator="equal">
      <formula>0</formula>
    </cfRule>
    <cfRule type="cellIs" dxfId="0" priority="29477" operator="equal">
      <formula>0</formula>
    </cfRule>
    <cfRule type="cellIs" dxfId="0" priority="29478" operator="equal">
      <formula>0</formula>
    </cfRule>
    <cfRule type="cellIs" dxfId="0" priority="29479" operator="equal">
      <formula>0</formula>
    </cfRule>
    <cfRule type="cellIs" dxfId="0" priority="29480" operator="equal">
      <formula>0</formula>
    </cfRule>
    <cfRule type="cellIs" dxfId="0" priority="29481" operator="equal">
      <formula>0</formula>
    </cfRule>
    <cfRule type="cellIs" dxfId="0" priority="29482" operator="equal">
      <formula>0</formula>
    </cfRule>
    <cfRule type="cellIs" dxfId="0" priority="29483" operator="equal">
      <formula>0</formula>
    </cfRule>
    <cfRule type="cellIs" dxfId="0" priority="29484" operator="equal">
      <formula>0</formula>
    </cfRule>
    <cfRule type="cellIs" dxfId="0" priority="29485" operator="equal">
      <formula>0</formula>
    </cfRule>
    <cfRule type="cellIs" dxfId="0" priority="29486" operator="equal">
      <formula>0</formula>
    </cfRule>
    <cfRule type="cellIs" dxfId="0" priority="29487" operator="equal">
      <formula>0</formula>
    </cfRule>
    <cfRule type="cellIs" dxfId="0" priority="29488" operator="equal">
      <formula>0</formula>
    </cfRule>
    <cfRule type="cellIs" dxfId="0" priority="29489" operator="equal">
      <formula>0</formula>
    </cfRule>
    <cfRule type="cellIs" dxfId="0" priority="29490" operator="equal">
      <formula>0</formula>
    </cfRule>
    <cfRule type="cellIs" dxfId="0" priority="29491" operator="equal">
      <formula>0</formula>
    </cfRule>
    <cfRule type="cellIs" dxfId="0" priority="29492" operator="equal">
      <formula>0</formula>
    </cfRule>
    <cfRule type="cellIs" dxfId="0" priority="29493" operator="equal">
      <formula>0</formula>
    </cfRule>
    <cfRule type="cellIs" dxfId="0" priority="29494" operator="equal">
      <formula>0</formula>
    </cfRule>
    <cfRule type="cellIs" dxfId="0" priority="29495" operator="equal">
      <formula>0</formula>
    </cfRule>
    <cfRule type="cellIs" dxfId="0" priority="29496" operator="equal">
      <formula>0</formula>
    </cfRule>
  </conditionalFormatting>
  <conditionalFormatting sqref="E444">
    <cfRule type="cellIs" dxfId="0" priority="29105" operator="equal">
      <formula>0</formula>
    </cfRule>
    <cfRule type="cellIs" dxfId="0" priority="29106" operator="equal">
      <formula>0</formula>
    </cfRule>
    <cfRule type="cellIs" dxfId="0" priority="29107" operator="equal">
      <formula>0</formula>
    </cfRule>
    <cfRule type="cellIs" dxfId="0" priority="29108" operator="equal">
      <formula>0</formula>
    </cfRule>
    <cfRule type="cellIs" dxfId="0" priority="29109" operator="equal">
      <formula>0</formula>
    </cfRule>
    <cfRule type="cellIs" dxfId="0" priority="29110" operator="equal">
      <formula>0</formula>
    </cfRule>
    <cfRule type="cellIs" dxfId="0" priority="29111" operator="equal">
      <formula>0</formula>
    </cfRule>
    <cfRule type="cellIs" dxfId="0" priority="29112" operator="equal">
      <formula>0</formula>
    </cfRule>
    <cfRule type="cellIs" dxfId="0" priority="29113" operator="equal">
      <formula>0</formula>
    </cfRule>
    <cfRule type="cellIs" dxfId="0" priority="29114" operator="equal">
      <formula>0</formula>
    </cfRule>
    <cfRule type="cellIs" dxfId="0" priority="29115" operator="equal">
      <formula>0</formula>
    </cfRule>
    <cfRule type="cellIs" dxfId="0" priority="29116" operator="equal">
      <formula>0</formula>
    </cfRule>
    <cfRule type="cellIs" dxfId="0" priority="29117" operator="equal">
      <formula>0</formula>
    </cfRule>
    <cfRule type="cellIs" dxfId="0" priority="29118" operator="equal">
      <formula>0</formula>
    </cfRule>
    <cfRule type="cellIs" dxfId="0" priority="29119" operator="equal">
      <formula>0</formula>
    </cfRule>
    <cfRule type="cellIs" dxfId="0" priority="29120" operator="equal">
      <formula>0</formula>
    </cfRule>
    <cfRule type="cellIs" dxfId="0" priority="29121" operator="equal">
      <formula>0</formula>
    </cfRule>
    <cfRule type="cellIs" dxfId="0" priority="29122" operator="equal">
      <formula>0</formula>
    </cfRule>
    <cfRule type="cellIs" dxfId="0" priority="29123" operator="equal">
      <formula>0</formula>
    </cfRule>
    <cfRule type="cellIs" dxfId="0" priority="29124" operator="equal">
      <formula>0</formula>
    </cfRule>
    <cfRule type="cellIs" dxfId="0" priority="29125" operator="equal">
      <formula>0</formula>
    </cfRule>
    <cfRule type="cellIs" dxfId="0" priority="29126" operator="equal">
      <formula>0</formula>
    </cfRule>
    <cfRule type="cellIs" dxfId="0" priority="29127" operator="equal">
      <formula>0</formula>
    </cfRule>
    <cfRule type="cellIs" dxfId="0" priority="29128" operator="equal">
      <formula>0</formula>
    </cfRule>
    <cfRule type="cellIs" dxfId="0" priority="29129" operator="equal">
      <formula>0</formula>
    </cfRule>
    <cfRule type="cellIs" dxfId="0" priority="29130" operator="equal">
      <formula>0</formula>
    </cfRule>
    <cfRule type="cellIs" dxfId="0" priority="29131" operator="equal">
      <formula>0</formula>
    </cfRule>
    <cfRule type="cellIs" dxfId="0" priority="29132" operator="equal">
      <formula>0</formula>
    </cfRule>
    <cfRule type="cellIs" dxfId="0" priority="29133" operator="equal">
      <formula>0</formula>
    </cfRule>
    <cfRule type="cellIs" dxfId="0" priority="29134" operator="equal">
      <formula>0</formula>
    </cfRule>
    <cfRule type="cellIs" dxfId="0" priority="29135" operator="equal">
      <formula>0</formula>
    </cfRule>
    <cfRule type="cellIs" dxfId="0" priority="29136" operator="equal">
      <formula>0</formula>
    </cfRule>
    <cfRule type="cellIs" dxfId="0" priority="29137" operator="equal">
      <formula>0</formula>
    </cfRule>
    <cfRule type="cellIs" dxfId="0" priority="29138" operator="equal">
      <formula>0</formula>
    </cfRule>
    <cfRule type="cellIs" dxfId="0" priority="29139" operator="equal">
      <formula>0</formula>
    </cfRule>
    <cfRule type="cellIs" dxfId="0" priority="29140" operator="equal">
      <formula>0</formula>
    </cfRule>
    <cfRule type="cellIs" dxfId="0" priority="29141" operator="equal">
      <formula>0</formula>
    </cfRule>
    <cfRule type="cellIs" dxfId="0" priority="29142" operator="equal">
      <formula>0</formula>
    </cfRule>
    <cfRule type="cellIs" dxfId="0" priority="29143" operator="equal">
      <formula>0</formula>
    </cfRule>
    <cfRule type="cellIs" dxfId="0" priority="29144" operator="equal">
      <formula>0</formula>
    </cfRule>
    <cfRule type="cellIs" dxfId="0" priority="29145" operator="equal">
      <formula>0</formula>
    </cfRule>
    <cfRule type="cellIs" dxfId="0" priority="29146" operator="equal">
      <formula>0</formula>
    </cfRule>
    <cfRule type="cellIs" dxfId="0" priority="29147" operator="equal">
      <formula>0</formula>
    </cfRule>
    <cfRule type="cellIs" dxfId="0" priority="29148" operator="equal">
      <formula>0</formula>
    </cfRule>
    <cfRule type="cellIs" dxfId="0" priority="29149" operator="equal">
      <formula>0</formula>
    </cfRule>
    <cfRule type="cellIs" dxfId="0" priority="29150" operator="equal">
      <formula>0</formula>
    </cfRule>
    <cfRule type="cellIs" dxfId="0" priority="29151" operator="equal">
      <formula>0</formula>
    </cfRule>
    <cfRule type="cellIs" dxfId="0" priority="29152" operator="equal">
      <formula>0</formula>
    </cfRule>
    <cfRule type="cellIs" dxfId="0" priority="29153" operator="equal">
      <formula>0</formula>
    </cfRule>
    <cfRule type="cellIs" dxfId="0" priority="29154" operator="equal">
      <formula>0</formula>
    </cfRule>
    <cfRule type="cellIs" dxfId="0" priority="29155" operator="equal">
      <formula>0</formula>
    </cfRule>
    <cfRule type="cellIs" dxfId="0" priority="29156" operator="equal">
      <formula>0</formula>
    </cfRule>
    <cfRule type="cellIs" dxfId="0" priority="29157" operator="equal">
      <formula>0</formula>
    </cfRule>
    <cfRule type="cellIs" dxfId="0" priority="29158" operator="equal">
      <formula>0</formula>
    </cfRule>
    <cfRule type="cellIs" dxfId="0" priority="29159" operator="equal">
      <formula>0</formula>
    </cfRule>
    <cfRule type="cellIs" dxfId="0" priority="29160" operator="equal">
      <formula>0</formula>
    </cfRule>
    <cfRule type="cellIs" dxfId="0" priority="29161" operator="equal">
      <formula>0</formula>
    </cfRule>
    <cfRule type="cellIs" dxfId="0" priority="29162" operator="equal">
      <formula>0</formula>
    </cfRule>
    <cfRule type="cellIs" dxfId="0" priority="29163" operator="equal">
      <formula>0</formula>
    </cfRule>
    <cfRule type="cellIs" dxfId="0" priority="29164" operator="equal">
      <formula>0</formula>
    </cfRule>
    <cfRule type="cellIs" dxfId="0" priority="29165" operator="equal">
      <formula>0</formula>
    </cfRule>
    <cfRule type="cellIs" dxfId="0" priority="29166" operator="equal">
      <formula>0</formula>
    </cfRule>
    <cfRule type="cellIs" dxfId="0" priority="29167" operator="equal">
      <formula>0</formula>
    </cfRule>
    <cfRule type="cellIs" dxfId="0" priority="29168" operator="equal">
      <formula>0</formula>
    </cfRule>
    <cfRule type="cellIs" dxfId="0" priority="29169" operator="equal">
      <formula>0</formula>
    </cfRule>
    <cfRule type="cellIs" dxfId="0" priority="29170" operator="equal">
      <formula>0</formula>
    </cfRule>
    <cfRule type="cellIs" dxfId="0" priority="29171" operator="equal">
      <formula>0</formula>
    </cfRule>
    <cfRule type="cellIs" dxfId="0" priority="29172" operator="equal">
      <formula>0</formula>
    </cfRule>
    <cfRule type="cellIs" dxfId="0" priority="29173" operator="equal">
      <formula>0</formula>
    </cfRule>
    <cfRule type="cellIs" dxfId="0" priority="29174" operator="equal">
      <formula>0</formula>
    </cfRule>
    <cfRule type="cellIs" dxfId="0" priority="29175" operator="equal">
      <formula>0</formula>
    </cfRule>
    <cfRule type="cellIs" dxfId="0" priority="29176" operator="equal">
      <formula>0</formula>
    </cfRule>
    <cfRule type="cellIs" dxfId="0" priority="29177" operator="equal">
      <formula>0</formula>
    </cfRule>
    <cfRule type="cellIs" dxfId="0" priority="29178" operator="equal">
      <formula>0</formula>
    </cfRule>
    <cfRule type="cellIs" dxfId="0" priority="29179" operator="equal">
      <formula>0</formula>
    </cfRule>
    <cfRule type="cellIs" dxfId="0" priority="29180" operator="equal">
      <formula>0</formula>
    </cfRule>
    <cfRule type="cellIs" dxfId="0" priority="29181" operator="equal">
      <formula>0</formula>
    </cfRule>
    <cfRule type="cellIs" dxfId="0" priority="29182" operator="equal">
      <formula>0</formula>
    </cfRule>
    <cfRule type="cellIs" dxfId="0" priority="29183" operator="equal">
      <formula>0</formula>
    </cfRule>
    <cfRule type="cellIs" dxfId="0" priority="29184" operator="equal">
      <formula>0</formula>
    </cfRule>
    <cfRule type="cellIs" dxfId="0" priority="29185" operator="equal">
      <formula>0</formula>
    </cfRule>
    <cfRule type="cellIs" dxfId="0" priority="29186" operator="equal">
      <formula>0</formula>
    </cfRule>
    <cfRule type="cellIs" dxfId="0" priority="29187" operator="equal">
      <formula>0</formula>
    </cfRule>
    <cfRule type="cellIs" dxfId="0" priority="29188" operator="equal">
      <formula>0</formula>
    </cfRule>
    <cfRule type="cellIs" dxfId="0" priority="29189" operator="equal">
      <formula>0</formula>
    </cfRule>
    <cfRule type="cellIs" dxfId="0" priority="29190" operator="equal">
      <formula>0</formula>
    </cfRule>
    <cfRule type="cellIs" dxfId="0" priority="29191" operator="equal">
      <formula>0</formula>
    </cfRule>
    <cfRule type="cellIs" dxfId="0" priority="29192" operator="equal">
      <formula>0</formula>
    </cfRule>
    <cfRule type="cellIs" dxfId="0" priority="29193" operator="equal">
      <formula>0</formula>
    </cfRule>
    <cfRule type="cellIs" dxfId="0" priority="29194" operator="equal">
      <formula>0</formula>
    </cfRule>
    <cfRule type="cellIs" dxfId="0" priority="29195" operator="equal">
      <formula>0</formula>
    </cfRule>
    <cfRule type="cellIs" dxfId="0" priority="29196" operator="equal">
      <formula>0</formula>
    </cfRule>
    <cfRule type="cellIs" dxfId="0" priority="29197" operator="equal">
      <formula>0</formula>
    </cfRule>
    <cfRule type="cellIs" dxfId="0" priority="29198" operator="equal">
      <formula>0</formula>
    </cfRule>
    <cfRule type="cellIs" dxfId="0" priority="29199" operator="equal">
      <formula>0</formula>
    </cfRule>
    <cfRule type="cellIs" dxfId="0" priority="29200" operator="equal">
      <formula>0</formula>
    </cfRule>
  </conditionalFormatting>
  <conditionalFormatting sqref="E447">
    <cfRule type="cellIs" dxfId="0" priority="28905" operator="equal">
      <formula>0</formula>
    </cfRule>
    <cfRule type="cellIs" dxfId="0" priority="28906" operator="equal">
      <formula>0</formula>
    </cfRule>
    <cfRule type="cellIs" dxfId="0" priority="28907" operator="equal">
      <formula>0</formula>
    </cfRule>
    <cfRule type="cellIs" dxfId="0" priority="28908" operator="equal">
      <formula>0</formula>
    </cfRule>
    <cfRule type="cellIs" dxfId="0" priority="28909" operator="equal">
      <formula>0</formula>
    </cfRule>
    <cfRule type="cellIs" dxfId="0" priority="28910" operator="equal">
      <formula>0</formula>
    </cfRule>
    <cfRule type="cellIs" dxfId="0" priority="28911" operator="equal">
      <formula>0</formula>
    </cfRule>
    <cfRule type="cellIs" dxfId="0" priority="28912" operator="equal">
      <formula>0</formula>
    </cfRule>
    <cfRule type="cellIs" dxfId="0" priority="28913" operator="equal">
      <formula>0</formula>
    </cfRule>
    <cfRule type="cellIs" dxfId="0" priority="28914" operator="equal">
      <formula>0</formula>
    </cfRule>
    <cfRule type="cellIs" dxfId="0" priority="28915" operator="equal">
      <formula>0</formula>
    </cfRule>
    <cfRule type="cellIs" dxfId="0" priority="28916" operator="equal">
      <formula>0</formula>
    </cfRule>
    <cfRule type="cellIs" dxfId="0" priority="28917" operator="equal">
      <formula>0</formula>
    </cfRule>
    <cfRule type="cellIs" dxfId="0" priority="28918" operator="equal">
      <formula>0</formula>
    </cfRule>
    <cfRule type="cellIs" dxfId="0" priority="28919" operator="equal">
      <formula>0</formula>
    </cfRule>
    <cfRule type="cellIs" dxfId="0" priority="28920" operator="equal">
      <formula>0</formula>
    </cfRule>
    <cfRule type="cellIs" dxfId="0" priority="28921" operator="equal">
      <formula>0</formula>
    </cfRule>
    <cfRule type="cellIs" dxfId="0" priority="28922" operator="equal">
      <formula>0</formula>
    </cfRule>
    <cfRule type="cellIs" dxfId="0" priority="28923" operator="equal">
      <formula>0</formula>
    </cfRule>
    <cfRule type="cellIs" dxfId="0" priority="28924" operator="equal">
      <formula>0</formula>
    </cfRule>
    <cfRule type="cellIs" dxfId="0" priority="28925" operator="equal">
      <formula>0</formula>
    </cfRule>
    <cfRule type="cellIs" dxfId="0" priority="28926" operator="equal">
      <formula>0</formula>
    </cfRule>
    <cfRule type="cellIs" dxfId="0" priority="28927" operator="equal">
      <formula>0</formula>
    </cfRule>
    <cfRule type="cellIs" dxfId="0" priority="28928" operator="equal">
      <formula>0</formula>
    </cfRule>
    <cfRule type="cellIs" dxfId="0" priority="28929" operator="equal">
      <formula>0</formula>
    </cfRule>
    <cfRule type="cellIs" dxfId="0" priority="28930" operator="equal">
      <formula>0</formula>
    </cfRule>
    <cfRule type="cellIs" dxfId="0" priority="28931" operator="equal">
      <formula>0</formula>
    </cfRule>
    <cfRule type="cellIs" dxfId="0" priority="28932" operator="equal">
      <formula>0</formula>
    </cfRule>
    <cfRule type="cellIs" dxfId="0" priority="28933" operator="equal">
      <formula>0</formula>
    </cfRule>
    <cfRule type="cellIs" dxfId="0" priority="28934" operator="equal">
      <formula>0</formula>
    </cfRule>
    <cfRule type="cellIs" dxfId="0" priority="28935" operator="equal">
      <formula>0</formula>
    </cfRule>
    <cfRule type="cellIs" dxfId="0" priority="28936" operator="equal">
      <formula>0</formula>
    </cfRule>
    <cfRule type="cellIs" dxfId="0" priority="28937" operator="equal">
      <formula>0</formula>
    </cfRule>
    <cfRule type="cellIs" dxfId="0" priority="28938" operator="equal">
      <formula>0</formula>
    </cfRule>
    <cfRule type="cellIs" dxfId="0" priority="28939" operator="equal">
      <formula>0</formula>
    </cfRule>
    <cfRule type="cellIs" dxfId="0" priority="28940" operator="equal">
      <formula>0</formula>
    </cfRule>
    <cfRule type="cellIs" dxfId="0" priority="28941" operator="equal">
      <formula>0</formula>
    </cfRule>
    <cfRule type="cellIs" dxfId="0" priority="28942" operator="equal">
      <formula>0</formula>
    </cfRule>
    <cfRule type="cellIs" dxfId="0" priority="28943" operator="equal">
      <formula>0</formula>
    </cfRule>
    <cfRule type="cellIs" dxfId="0" priority="28944" operator="equal">
      <formula>0</formula>
    </cfRule>
    <cfRule type="cellIs" dxfId="0" priority="28945" operator="equal">
      <formula>0</formula>
    </cfRule>
    <cfRule type="cellIs" dxfId="0" priority="28946" operator="equal">
      <formula>0</formula>
    </cfRule>
    <cfRule type="cellIs" dxfId="0" priority="28947" operator="equal">
      <formula>0</formula>
    </cfRule>
    <cfRule type="cellIs" dxfId="0" priority="28948" operator="equal">
      <formula>0</formula>
    </cfRule>
    <cfRule type="cellIs" dxfId="0" priority="28949" operator="equal">
      <formula>0</formula>
    </cfRule>
    <cfRule type="cellIs" dxfId="0" priority="28950" operator="equal">
      <formula>0</formula>
    </cfRule>
    <cfRule type="cellIs" dxfId="0" priority="28951" operator="equal">
      <formula>0</formula>
    </cfRule>
    <cfRule type="cellIs" dxfId="0" priority="28952" operator="equal">
      <formula>0</formula>
    </cfRule>
    <cfRule type="cellIs" dxfId="0" priority="28953" operator="equal">
      <formula>0</formula>
    </cfRule>
    <cfRule type="cellIs" dxfId="0" priority="28954" operator="equal">
      <formula>0</formula>
    </cfRule>
    <cfRule type="cellIs" dxfId="0" priority="28955" operator="equal">
      <formula>0</formula>
    </cfRule>
    <cfRule type="cellIs" dxfId="0" priority="28956" operator="equal">
      <formula>0</formula>
    </cfRule>
    <cfRule type="cellIs" dxfId="0" priority="28957" operator="equal">
      <formula>0</formula>
    </cfRule>
    <cfRule type="cellIs" dxfId="0" priority="28958" operator="equal">
      <formula>0</formula>
    </cfRule>
    <cfRule type="cellIs" dxfId="0" priority="28959" operator="equal">
      <formula>0</formula>
    </cfRule>
    <cfRule type="cellIs" dxfId="0" priority="28960" operator="equal">
      <formula>0</formula>
    </cfRule>
    <cfRule type="cellIs" dxfId="0" priority="28961" operator="equal">
      <formula>0</formula>
    </cfRule>
    <cfRule type="cellIs" dxfId="0" priority="28962" operator="equal">
      <formula>0</formula>
    </cfRule>
    <cfRule type="cellIs" dxfId="0" priority="28963" operator="equal">
      <formula>0</formula>
    </cfRule>
    <cfRule type="cellIs" dxfId="0" priority="28964" operator="equal">
      <formula>0</formula>
    </cfRule>
    <cfRule type="cellIs" dxfId="0" priority="28965" operator="equal">
      <formula>0</formula>
    </cfRule>
    <cfRule type="cellIs" dxfId="0" priority="28966" operator="equal">
      <formula>0</formula>
    </cfRule>
    <cfRule type="cellIs" dxfId="0" priority="28967" operator="equal">
      <formula>0</formula>
    </cfRule>
    <cfRule type="cellIs" dxfId="0" priority="28968" operator="equal">
      <formula>0</formula>
    </cfRule>
    <cfRule type="cellIs" dxfId="0" priority="28969" operator="equal">
      <formula>0</formula>
    </cfRule>
    <cfRule type="cellIs" dxfId="0" priority="28970" operator="equal">
      <formula>0</formula>
    </cfRule>
    <cfRule type="cellIs" dxfId="0" priority="28971" operator="equal">
      <formula>0</formula>
    </cfRule>
    <cfRule type="cellIs" dxfId="0" priority="28972" operator="equal">
      <formula>0</formula>
    </cfRule>
    <cfRule type="cellIs" dxfId="0" priority="28973" operator="equal">
      <formula>0</formula>
    </cfRule>
    <cfRule type="cellIs" dxfId="0" priority="28974" operator="equal">
      <formula>0</formula>
    </cfRule>
    <cfRule type="cellIs" dxfId="0" priority="28975" operator="equal">
      <formula>0</formula>
    </cfRule>
    <cfRule type="cellIs" dxfId="0" priority="28976" operator="equal">
      <formula>0</formula>
    </cfRule>
    <cfRule type="cellIs" dxfId="0" priority="28977" operator="equal">
      <formula>0</formula>
    </cfRule>
    <cfRule type="cellIs" dxfId="0" priority="28978" operator="equal">
      <formula>0</formula>
    </cfRule>
    <cfRule type="cellIs" dxfId="0" priority="28979" operator="equal">
      <formula>0</formula>
    </cfRule>
    <cfRule type="cellIs" dxfId="0" priority="28980" operator="equal">
      <formula>0</formula>
    </cfRule>
    <cfRule type="cellIs" dxfId="0" priority="28981" operator="equal">
      <formula>0</formula>
    </cfRule>
    <cfRule type="cellIs" dxfId="0" priority="28982" operator="equal">
      <formula>0</formula>
    </cfRule>
    <cfRule type="cellIs" dxfId="0" priority="28983" operator="equal">
      <formula>0</formula>
    </cfRule>
    <cfRule type="cellIs" dxfId="0" priority="28984" operator="equal">
      <formula>0</formula>
    </cfRule>
    <cfRule type="cellIs" dxfId="0" priority="28985" operator="equal">
      <formula>0</formula>
    </cfRule>
    <cfRule type="cellIs" dxfId="0" priority="28986" operator="equal">
      <formula>0</formula>
    </cfRule>
    <cfRule type="cellIs" dxfId="0" priority="28987" operator="equal">
      <formula>0</formula>
    </cfRule>
    <cfRule type="cellIs" dxfId="0" priority="28988" operator="equal">
      <formula>0</formula>
    </cfRule>
    <cfRule type="cellIs" dxfId="0" priority="28989" operator="equal">
      <formula>0</formula>
    </cfRule>
    <cfRule type="cellIs" dxfId="0" priority="28990" operator="equal">
      <formula>0</formula>
    </cfRule>
    <cfRule type="cellIs" dxfId="0" priority="28991" operator="equal">
      <formula>0</formula>
    </cfRule>
    <cfRule type="cellIs" dxfId="0" priority="28992" operator="equal">
      <formula>0</formula>
    </cfRule>
    <cfRule type="cellIs" dxfId="0" priority="28993" operator="equal">
      <formula>0</formula>
    </cfRule>
    <cfRule type="cellIs" dxfId="0" priority="28994" operator="equal">
      <formula>0</formula>
    </cfRule>
    <cfRule type="cellIs" dxfId="0" priority="28995" operator="equal">
      <formula>0</formula>
    </cfRule>
    <cfRule type="cellIs" dxfId="0" priority="28996" operator="equal">
      <formula>0</formula>
    </cfRule>
    <cfRule type="cellIs" dxfId="0" priority="28997" operator="equal">
      <formula>0</formula>
    </cfRule>
    <cfRule type="cellIs" dxfId="0" priority="28998" operator="equal">
      <formula>0</formula>
    </cfRule>
    <cfRule type="cellIs" dxfId="0" priority="28999" operator="equal">
      <formula>0</formula>
    </cfRule>
    <cfRule type="cellIs" dxfId="0" priority="29000" operator="equal">
      <formula>0</formula>
    </cfRule>
  </conditionalFormatting>
  <conditionalFormatting sqref="E455">
    <cfRule type="cellIs" dxfId="0" priority="28617" operator="equal">
      <formula>0</formula>
    </cfRule>
    <cfRule type="cellIs" dxfId="0" priority="28618" operator="equal">
      <formula>0</formula>
    </cfRule>
    <cfRule type="cellIs" dxfId="0" priority="28619" operator="equal">
      <formula>0</formula>
    </cfRule>
    <cfRule type="cellIs" dxfId="0" priority="28620" operator="equal">
      <formula>0</formula>
    </cfRule>
    <cfRule type="cellIs" dxfId="0" priority="28621" operator="equal">
      <formula>0</formula>
    </cfRule>
    <cfRule type="cellIs" dxfId="0" priority="28622" operator="equal">
      <formula>0</formula>
    </cfRule>
    <cfRule type="cellIs" dxfId="0" priority="28623" operator="equal">
      <formula>0</formula>
    </cfRule>
    <cfRule type="cellIs" dxfId="0" priority="28624" operator="equal">
      <formula>0</formula>
    </cfRule>
    <cfRule type="cellIs" dxfId="0" priority="28625" operator="equal">
      <formula>0</formula>
    </cfRule>
    <cfRule type="cellIs" dxfId="0" priority="28626" operator="equal">
      <formula>0</formula>
    </cfRule>
    <cfRule type="cellIs" dxfId="0" priority="28627" operator="equal">
      <formula>0</formula>
    </cfRule>
    <cfRule type="cellIs" dxfId="0" priority="28628" operator="equal">
      <formula>0</formula>
    </cfRule>
    <cfRule type="cellIs" dxfId="0" priority="28629" operator="equal">
      <formula>0</formula>
    </cfRule>
    <cfRule type="cellIs" dxfId="0" priority="28630" operator="equal">
      <formula>0</formula>
    </cfRule>
    <cfRule type="cellIs" dxfId="0" priority="28631" operator="equal">
      <formula>0</formula>
    </cfRule>
    <cfRule type="cellIs" dxfId="0" priority="28632" operator="equal">
      <formula>0</formula>
    </cfRule>
    <cfRule type="cellIs" dxfId="0" priority="28633" operator="equal">
      <formula>0</formula>
    </cfRule>
    <cfRule type="cellIs" dxfId="0" priority="28634" operator="equal">
      <formula>0</formula>
    </cfRule>
    <cfRule type="cellIs" dxfId="0" priority="28635" operator="equal">
      <formula>0</formula>
    </cfRule>
    <cfRule type="cellIs" dxfId="0" priority="28636" operator="equal">
      <formula>0</formula>
    </cfRule>
    <cfRule type="cellIs" dxfId="0" priority="28637" operator="equal">
      <formula>0</formula>
    </cfRule>
    <cfRule type="cellIs" dxfId="0" priority="28638" operator="equal">
      <formula>0</formula>
    </cfRule>
    <cfRule type="cellIs" dxfId="0" priority="28639" operator="equal">
      <formula>0</formula>
    </cfRule>
    <cfRule type="cellIs" dxfId="0" priority="28640" operator="equal">
      <formula>0</formula>
    </cfRule>
    <cfRule type="cellIs" dxfId="0" priority="28641" operator="equal">
      <formula>0</formula>
    </cfRule>
    <cfRule type="cellIs" dxfId="0" priority="28642" operator="equal">
      <formula>0</formula>
    </cfRule>
    <cfRule type="cellIs" dxfId="0" priority="28643" operator="equal">
      <formula>0</formula>
    </cfRule>
    <cfRule type="cellIs" dxfId="0" priority="28644" operator="equal">
      <formula>0</formula>
    </cfRule>
    <cfRule type="cellIs" dxfId="0" priority="28645" operator="equal">
      <formula>0</formula>
    </cfRule>
    <cfRule type="cellIs" dxfId="0" priority="28646" operator="equal">
      <formula>0</formula>
    </cfRule>
    <cfRule type="cellIs" dxfId="0" priority="28647" operator="equal">
      <formula>0</formula>
    </cfRule>
    <cfRule type="cellIs" dxfId="0" priority="28648" operator="equal">
      <formula>0</formula>
    </cfRule>
    <cfRule type="cellIs" dxfId="0" priority="28649" operator="equal">
      <formula>0</formula>
    </cfRule>
    <cfRule type="cellIs" dxfId="0" priority="28650" operator="equal">
      <formula>0</formula>
    </cfRule>
    <cfRule type="cellIs" dxfId="0" priority="28651" operator="equal">
      <formula>0</formula>
    </cfRule>
    <cfRule type="cellIs" dxfId="0" priority="28652" operator="equal">
      <formula>0</formula>
    </cfRule>
    <cfRule type="cellIs" dxfId="0" priority="28653" operator="equal">
      <formula>0</formula>
    </cfRule>
    <cfRule type="cellIs" dxfId="0" priority="28654" operator="equal">
      <formula>0</formula>
    </cfRule>
    <cfRule type="cellIs" dxfId="0" priority="28655" operator="equal">
      <formula>0</formula>
    </cfRule>
    <cfRule type="cellIs" dxfId="0" priority="28656" operator="equal">
      <formula>0</formula>
    </cfRule>
    <cfRule type="cellIs" dxfId="0" priority="28657" operator="equal">
      <formula>0</formula>
    </cfRule>
    <cfRule type="cellIs" dxfId="0" priority="28658" operator="equal">
      <formula>0</formula>
    </cfRule>
    <cfRule type="cellIs" dxfId="0" priority="28659" operator="equal">
      <formula>0</formula>
    </cfRule>
    <cfRule type="cellIs" dxfId="0" priority="28660" operator="equal">
      <formula>0</formula>
    </cfRule>
    <cfRule type="cellIs" dxfId="0" priority="28661" operator="equal">
      <formula>0</formula>
    </cfRule>
    <cfRule type="cellIs" dxfId="0" priority="28662" operator="equal">
      <formula>0</formula>
    </cfRule>
    <cfRule type="cellIs" dxfId="0" priority="28663" operator="equal">
      <formula>0</formula>
    </cfRule>
    <cfRule type="cellIs" dxfId="0" priority="28664" operator="equal">
      <formula>0</formula>
    </cfRule>
    <cfRule type="cellIs" dxfId="0" priority="28665" operator="equal">
      <formula>0</formula>
    </cfRule>
    <cfRule type="cellIs" dxfId="0" priority="28666" operator="equal">
      <formula>0</formula>
    </cfRule>
    <cfRule type="cellIs" dxfId="0" priority="28667" operator="equal">
      <formula>0</formula>
    </cfRule>
    <cfRule type="cellIs" dxfId="0" priority="28668" operator="equal">
      <formula>0</formula>
    </cfRule>
    <cfRule type="cellIs" dxfId="0" priority="28669" operator="equal">
      <formula>0</formula>
    </cfRule>
    <cfRule type="cellIs" dxfId="0" priority="28670" operator="equal">
      <formula>0</formula>
    </cfRule>
    <cfRule type="cellIs" dxfId="0" priority="28671" operator="equal">
      <formula>0</formula>
    </cfRule>
    <cfRule type="cellIs" dxfId="0" priority="28672" operator="equal">
      <formula>0</formula>
    </cfRule>
    <cfRule type="cellIs" dxfId="0" priority="28673" operator="equal">
      <formula>0</formula>
    </cfRule>
    <cfRule type="cellIs" dxfId="0" priority="28674" operator="equal">
      <formula>0</formula>
    </cfRule>
    <cfRule type="cellIs" dxfId="0" priority="28675" operator="equal">
      <formula>0</formula>
    </cfRule>
    <cfRule type="cellIs" dxfId="0" priority="28676" operator="equal">
      <formula>0</formula>
    </cfRule>
    <cfRule type="cellIs" dxfId="0" priority="28677" operator="equal">
      <formula>0</formula>
    </cfRule>
    <cfRule type="cellIs" dxfId="0" priority="28678" operator="equal">
      <formula>0</formula>
    </cfRule>
    <cfRule type="cellIs" dxfId="0" priority="28679" operator="equal">
      <formula>0</formula>
    </cfRule>
    <cfRule type="cellIs" dxfId="0" priority="28680" operator="equal">
      <formula>0</formula>
    </cfRule>
    <cfRule type="cellIs" dxfId="0" priority="28681" operator="equal">
      <formula>0</formula>
    </cfRule>
    <cfRule type="cellIs" dxfId="0" priority="28682" operator="equal">
      <formula>0</formula>
    </cfRule>
    <cfRule type="cellIs" dxfId="0" priority="28683" operator="equal">
      <formula>0</formula>
    </cfRule>
    <cfRule type="cellIs" dxfId="0" priority="28684" operator="equal">
      <formula>0</formula>
    </cfRule>
    <cfRule type="cellIs" dxfId="0" priority="28685" operator="equal">
      <formula>0</formula>
    </cfRule>
    <cfRule type="cellIs" dxfId="0" priority="28686" operator="equal">
      <formula>0</formula>
    </cfRule>
    <cfRule type="cellIs" dxfId="0" priority="28687" operator="equal">
      <formula>0</formula>
    </cfRule>
    <cfRule type="cellIs" dxfId="0" priority="28688" operator="equal">
      <formula>0</formula>
    </cfRule>
    <cfRule type="cellIs" dxfId="0" priority="28689" operator="equal">
      <formula>0</formula>
    </cfRule>
    <cfRule type="cellIs" dxfId="0" priority="28690" operator="equal">
      <formula>0</formula>
    </cfRule>
    <cfRule type="cellIs" dxfId="0" priority="28691" operator="equal">
      <formula>0</formula>
    </cfRule>
    <cfRule type="cellIs" dxfId="0" priority="28692" operator="equal">
      <formula>0</formula>
    </cfRule>
    <cfRule type="cellIs" dxfId="0" priority="28693" operator="equal">
      <formula>0</formula>
    </cfRule>
    <cfRule type="cellIs" dxfId="0" priority="28694" operator="equal">
      <formula>0</formula>
    </cfRule>
    <cfRule type="cellIs" dxfId="0" priority="28695" operator="equal">
      <formula>0</formula>
    </cfRule>
    <cfRule type="cellIs" dxfId="0" priority="28696" operator="equal">
      <formula>0</formula>
    </cfRule>
    <cfRule type="cellIs" dxfId="0" priority="28697" operator="equal">
      <formula>0</formula>
    </cfRule>
    <cfRule type="cellIs" dxfId="0" priority="28698" operator="equal">
      <formula>0</formula>
    </cfRule>
    <cfRule type="cellIs" dxfId="0" priority="28699" operator="equal">
      <formula>0</formula>
    </cfRule>
    <cfRule type="cellIs" dxfId="0" priority="28700" operator="equal">
      <formula>0</formula>
    </cfRule>
    <cfRule type="cellIs" dxfId="0" priority="28701" operator="equal">
      <formula>0</formula>
    </cfRule>
    <cfRule type="cellIs" dxfId="0" priority="28702" operator="equal">
      <formula>0</formula>
    </cfRule>
    <cfRule type="cellIs" dxfId="0" priority="28703" operator="equal">
      <formula>0</formula>
    </cfRule>
    <cfRule type="cellIs" dxfId="0" priority="28704" operator="equal">
      <formula>0</formula>
    </cfRule>
    <cfRule type="cellIs" dxfId="0" priority="28705" operator="equal">
      <formula>0</formula>
    </cfRule>
    <cfRule type="cellIs" dxfId="0" priority="28706" operator="equal">
      <formula>0</formula>
    </cfRule>
    <cfRule type="cellIs" dxfId="0" priority="28707" operator="equal">
      <formula>0</formula>
    </cfRule>
    <cfRule type="cellIs" dxfId="0" priority="28708" operator="equal">
      <formula>0</formula>
    </cfRule>
    <cfRule type="cellIs" dxfId="0" priority="28709" operator="equal">
      <formula>0</formula>
    </cfRule>
    <cfRule type="cellIs" dxfId="0" priority="28710" operator="equal">
      <formula>0</formula>
    </cfRule>
    <cfRule type="cellIs" dxfId="0" priority="28711" operator="equal">
      <formula>0</formula>
    </cfRule>
    <cfRule type="cellIs" dxfId="0" priority="28712" operator="equal">
      <formula>0</formula>
    </cfRule>
  </conditionalFormatting>
  <conditionalFormatting sqref="E456">
    <cfRule type="cellIs" dxfId="0" priority="28521" operator="equal">
      <formula>0</formula>
    </cfRule>
    <cfRule type="cellIs" dxfId="0" priority="28522" operator="equal">
      <formula>0</formula>
    </cfRule>
    <cfRule type="cellIs" dxfId="0" priority="28523" operator="equal">
      <formula>0</formula>
    </cfRule>
    <cfRule type="cellIs" dxfId="0" priority="28524" operator="equal">
      <formula>0</formula>
    </cfRule>
    <cfRule type="cellIs" dxfId="0" priority="28525" operator="equal">
      <formula>0</formula>
    </cfRule>
    <cfRule type="cellIs" dxfId="0" priority="28526" operator="equal">
      <formula>0</formula>
    </cfRule>
    <cfRule type="cellIs" dxfId="0" priority="28527" operator="equal">
      <formula>0</formula>
    </cfRule>
    <cfRule type="cellIs" dxfId="0" priority="28528" operator="equal">
      <formula>0</formula>
    </cfRule>
    <cfRule type="cellIs" dxfId="0" priority="28529" operator="equal">
      <formula>0</formula>
    </cfRule>
    <cfRule type="cellIs" dxfId="0" priority="28530" operator="equal">
      <formula>0</formula>
    </cfRule>
    <cfRule type="cellIs" dxfId="0" priority="28531" operator="equal">
      <formula>0</formula>
    </cfRule>
    <cfRule type="cellIs" dxfId="0" priority="28532" operator="equal">
      <formula>0</formula>
    </cfRule>
    <cfRule type="cellIs" dxfId="0" priority="28533" operator="equal">
      <formula>0</formula>
    </cfRule>
    <cfRule type="cellIs" dxfId="0" priority="28534" operator="equal">
      <formula>0</formula>
    </cfRule>
    <cfRule type="cellIs" dxfId="0" priority="28535" operator="equal">
      <formula>0</formula>
    </cfRule>
    <cfRule type="cellIs" dxfId="0" priority="28536" operator="equal">
      <formula>0</formula>
    </cfRule>
    <cfRule type="cellIs" dxfId="0" priority="28537" operator="equal">
      <formula>0</formula>
    </cfRule>
    <cfRule type="cellIs" dxfId="0" priority="28538" operator="equal">
      <formula>0</formula>
    </cfRule>
    <cfRule type="cellIs" dxfId="0" priority="28539" operator="equal">
      <formula>0</formula>
    </cfRule>
    <cfRule type="cellIs" dxfId="0" priority="28540" operator="equal">
      <formula>0</formula>
    </cfRule>
    <cfRule type="cellIs" dxfId="0" priority="28541" operator="equal">
      <formula>0</formula>
    </cfRule>
    <cfRule type="cellIs" dxfId="0" priority="28542" operator="equal">
      <formula>0</formula>
    </cfRule>
    <cfRule type="cellIs" dxfId="0" priority="28543" operator="equal">
      <formula>0</formula>
    </cfRule>
    <cfRule type="cellIs" dxfId="0" priority="28544" operator="equal">
      <formula>0</formula>
    </cfRule>
    <cfRule type="cellIs" dxfId="0" priority="28545" operator="equal">
      <formula>0</formula>
    </cfRule>
    <cfRule type="cellIs" dxfId="0" priority="28546" operator="equal">
      <formula>0</formula>
    </cfRule>
    <cfRule type="cellIs" dxfId="0" priority="28547" operator="equal">
      <formula>0</formula>
    </cfRule>
    <cfRule type="cellIs" dxfId="0" priority="28548" operator="equal">
      <formula>0</formula>
    </cfRule>
    <cfRule type="cellIs" dxfId="0" priority="28549" operator="equal">
      <formula>0</formula>
    </cfRule>
    <cfRule type="cellIs" dxfId="0" priority="28550" operator="equal">
      <formula>0</formula>
    </cfRule>
    <cfRule type="cellIs" dxfId="0" priority="28551" operator="equal">
      <formula>0</formula>
    </cfRule>
    <cfRule type="cellIs" dxfId="0" priority="28552" operator="equal">
      <formula>0</formula>
    </cfRule>
    <cfRule type="cellIs" dxfId="0" priority="28553" operator="equal">
      <formula>0</formula>
    </cfRule>
    <cfRule type="cellIs" dxfId="0" priority="28554" operator="equal">
      <formula>0</formula>
    </cfRule>
    <cfRule type="cellIs" dxfId="0" priority="28555" operator="equal">
      <formula>0</formula>
    </cfRule>
    <cfRule type="cellIs" dxfId="0" priority="28556" operator="equal">
      <formula>0</formula>
    </cfRule>
    <cfRule type="cellIs" dxfId="0" priority="28557" operator="equal">
      <formula>0</formula>
    </cfRule>
    <cfRule type="cellIs" dxfId="0" priority="28558" operator="equal">
      <formula>0</formula>
    </cfRule>
    <cfRule type="cellIs" dxfId="0" priority="28559" operator="equal">
      <formula>0</formula>
    </cfRule>
    <cfRule type="cellIs" dxfId="0" priority="28560" operator="equal">
      <formula>0</formula>
    </cfRule>
    <cfRule type="cellIs" dxfId="0" priority="28561" operator="equal">
      <formula>0</formula>
    </cfRule>
    <cfRule type="cellIs" dxfId="0" priority="28562" operator="equal">
      <formula>0</formula>
    </cfRule>
    <cfRule type="cellIs" dxfId="0" priority="28563" operator="equal">
      <formula>0</formula>
    </cfRule>
    <cfRule type="cellIs" dxfId="0" priority="28564" operator="equal">
      <formula>0</formula>
    </cfRule>
    <cfRule type="cellIs" dxfId="0" priority="28565" operator="equal">
      <formula>0</formula>
    </cfRule>
    <cfRule type="cellIs" dxfId="0" priority="28566" operator="equal">
      <formula>0</formula>
    </cfRule>
    <cfRule type="cellIs" dxfId="0" priority="28567" operator="equal">
      <formula>0</formula>
    </cfRule>
    <cfRule type="cellIs" dxfId="0" priority="28568" operator="equal">
      <formula>0</formula>
    </cfRule>
    <cfRule type="cellIs" dxfId="0" priority="28569" operator="equal">
      <formula>0</formula>
    </cfRule>
    <cfRule type="cellIs" dxfId="0" priority="28570" operator="equal">
      <formula>0</formula>
    </cfRule>
    <cfRule type="cellIs" dxfId="0" priority="28571" operator="equal">
      <formula>0</formula>
    </cfRule>
    <cfRule type="cellIs" dxfId="0" priority="28572" operator="equal">
      <formula>0</formula>
    </cfRule>
    <cfRule type="cellIs" dxfId="0" priority="28573" operator="equal">
      <formula>0</formula>
    </cfRule>
    <cfRule type="cellIs" dxfId="0" priority="28574" operator="equal">
      <formula>0</formula>
    </cfRule>
    <cfRule type="cellIs" dxfId="0" priority="28575" operator="equal">
      <formula>0</formula>
    </cfRule>
    <cfRule type="cellIs" dxfId="0" priority="28576" operator="equal">
      <formula>0</formula>
    </cfRule>
    <cfRule type="cellIs" dxfId="0" priority="28577" operator="equal">
      <formula>0</formula>
    </cfRule>
    <cfRule type="cellIs" dxfId="0" priority="28578" operator="equal">
      <formula>0</formula>
    </cfRule>
    <cfRule type="cellIs" dxfId="0" priority="28579" operator="equal">
      <formula>0</formula>
    </cfRule>
    <cfRule type="cellIs" dxfId="0" priority="28580" operator="equal">
      <formula>0</formula>
    </cfRule>
    <cfRule type="cellIs" dxfId="0" priority="28581" operator="equal">
      <formula>0</formula>
    </cfRule>
    <cfRule type="cellIs" dxfId="0" priority="28582" operator="equal">
      <formula>0</formula>
    </cfRule>
    <cfRule type="cellIs" dxfId="0" priority="28583" operator="equal">
      <formula>0</formula>
    </cfRule>
    <cfRule type="cellIs" dxfId="0" priority="28584" operator="equal">
      <formula>0</formula>
    </cfRule>
    <cfRule type="cellIs" dxfId="0" priority="28585" operator="equal">
      <formula>0</formula>
    </cfRule>
    <cfRule type="cellIs" dxfId="0" priority="28586" operator="equal">
      <formula>0</formula>
    </cfRule>
    <cfRule type="cellIs" dxfId="0" priority="28587" operator="equal">
      <formula>0</formula>
    </cfRule>
    <cfRule type="cellIs" dxfId="0" priority="28588" operator="equal">
      <formula>0</formula>
    </cfRule>
    <cfRule type="cellIs" dxfId="0" priority="28589" operator="equal">
      <formula>0</formula>
    </cfRule>
    <cfRule type="cellIs" dxfId="0" priority="28590" operator="equal">
      <formula>0</formula>
    </cfRule>
    <cfRule type="cellIs" dxfId="0" priority="28591" operator="equal">
      <formula>0</formula>
    </cfRule>
    <cfRule type="cellIs" dxfId="0" priority="28592" operator="equal">
      <formula>0</formula>
    </cfRule>
    <cfRule type="cellIs" dxfId="0" priority="28593" operator="equal">
      <formula>0</formula>
    </cfRule>
    <cfRule type="cellIs" dxfId="0" priority="28594" operator="equal">
      <formula>0</formula>
    </cfRule>
    <cfRule type="cellIs" dxfId="0" priority="28595" operator="equal">
      <formula>0</formula>
    </cfRule>
    <cfRule type="cellIs" dxfId="0" priority="28596" operator="equal">
      <formula>0</formula>
    </cfRule>
    <cfRule type="cellIs" dxfId="0" priority="28597" operator="equal">
      <formula>0</formula>
    </cfRule>
    <cfRule type="cellIs" dxfId="0" priority="28598" operator="equal">
      <formula>0</formula>
    </cfRule>
    <cfRule type="cellIs" dxfId="0" priority="28599" operator="equal">
      <formula>0</formula>
    </cfRule>
    <cfRule type="cellIs" dxfId="0" priority="28600" operator="equal">
      <formula>0</formula>
    </cfRule>
    <cfRule type="cellIs" dxfId="0" priority="28601" operator="equal">
      <formula>0</formula>
    </cfRule>
    <cfRule type="cellIs" dxfId="0" priority="28602" operator="equal">
      <formula>0</formula>
    </cfRule>
    <cfRule type="cellIs" dxfId="0" priority="28603" operator="equal">
      <formula>0</formula>
    </cfRule>
    <cfRule type="cellIs" dxfId="0" priority="28604" operator="equal">
      <formula>0</formula>
    </cfRule>
    <cfRule type="cellIs" dxfId="0" priority="28605" operator="equal">
      <formula>0</formula>
    </cfRule>
    <cfRule type="cellIs" dxfId="0" priority="28606" operator="equal">
      <formula>0</formula>
    </cfRule>
    <cfRule type="cellIs" dxfId="0" priority="28607" operator="equal">
      <formula>0</formula>
    </cfRule>
    <cfRule type="cellIs" dxfId="0" priority="28608" operator="equal">
      <formula>0</formula>
    </cfRule>
    <cfRule type="cellIs" dxfId="0" priority="28609" operator="equal">
      <formula>0</formula>
    </cfRule>
    <cfRule type="cellIs" dxfId="0" priority="28610" operator="equal">
      <formula>0</formula>
    </cfRule>
    <cfRule type="cellIs" dxfId="0" priority="28611" operator="equal">
      <formula>0</formula>
    </cfRule>
    <cfRule type="cellIs" dxfId="0" priority="28612" operator="equal">
      <formula>0</formula>
    </cfRule>
    <cfRule type="cellIs" dxfId="0" priority="28613" operator="equal">
      <formula>0</formula>
    </cfRule>
    <cfRule type="cellIs" dxfId="0" priority="28614" operator="equal">
      <formula>0</formula>
    </cfRule>
    <cfRule type="cellIs" dxfId="0" priority="28615" operator="equal">
      <formula>0</formula>
    </cfRule>
    <cfRule type="cellIs" dxfId="0" priority="28616" operator="equal">
      <formula>0</formula>
    </cfRule>
  </conditionalFormatting>
  <conditionalFormatting sqref="E458">
    <cfRule type="cellIs" dxfId="0" priority="28233" operator="equal">
      <formula>0</formula>
    </cfRule>
    <cfRule type="cellIs" dxfId="0" priority="28234" operator="equal">
      <formula>0</formula>
    </cfRule>
    <cfRule type="cellIs" dxfId="0" priority="28235" operator="equal">
      <formula>0</formula>
    </cfRule>
    <cfRule type="cellIs" dxfId="0" priority="28236" operator="equal">
      <formula>0</formula>
    </cfRule>
    <cfRule type="cellIs" dxfId="0" priority="28237" operator="equal">
      <formula>0</formula>
    </cfRule>
    <cfRule type="cellIs" dxfId="0" priority="28238" operator="equal">
      <formula>0</formula>
    </cfRule>
    <cfRule type="cellIs" dxfId="0" priority="28239" operator="equal">
      <formula>0</formula>
    </cfRule>
    <cfRule type="cellIs" dxfId="0" priority="28240" operator="equal">
      <formula>0</formula>
    </cfRule>
    <cfRule type="cellIs" dxfId="0" priority="28241" operator="equal">
      <formula>0</formula>
    </cfRule>
    <cfRule type="cellIs" dxfId="0" priority="28242" operator="equal">
      <formula>0</formula>
    </cfRule>
    <cfRule type="cellIs" dxfId="0" priority="28243" operator="equal">
      <formula>0</formula>
    </cfRule>
    <cfRule type="cellIs" dxfId="0" priority="28244" operator="equal">
      <formula>0</formula>
    </cfRule>
    <cfRule type="cellIs" dxfId="0" priority="28245" operator="equal">
      <formula>0</formula>
    </cfRule>
    <cfRule type="cellIs" dxfId="0" priority="28246" operator="equal">
      <formula>0</formula>
    </cfRule>
    <cfRule type="cellIs" dxfId="0" priority="28247" operator="equal">
      <formula>0</formula>
    </cfRule>
    <cfRule type="cellIs" dxfId="0" priority="28248" operator="equal">
      <formula>0</formula>
    </cfRule>
    <cfRule type="cellIs" dxfId="0" priority="28249" operator="equal">
      <formula>0</formula>
    </cfRule>
    <cfRule type="cellIs" dxfId="0" priority="28250" operator="equal">
      <formula>0</formula>
    </cfRule>
    <cfRule type="cellIs" dxfId="0" priority="28251" operator="equal">
      <formula>0</formula>
    </cfRule>
    <cfRule type="cellIs" dxfId="0" priority="28252" operator="equal">
      <formula>0</formula>
    </cfRule>
    <cfRule type="cellIs" dxfId="0" priority="28253" operator="equal">
      <formula>0</formula>
    </cfRule>
    <cfRule type="cellIs" dxfId="0" priority="28254" operator="equal">
      <formula>0</formula>
    </cfRule>
    <cfRule type="cellIs" dxfId="0" priority="28255" operator="equal">
      <formula>0</formula>
    </cfRule>
    <cfRule type="cellIs" dxfId="0" priority="28256" operator="equal">
      <formula>0</formula>
    </cfRule>
    <cfRule type="cellIs" dxfId="0" priority="28257" operator="equal">
      <formula>0</formula>
    </cfRule>
    <cfRule type="cellIs" dxfId="0" priority="28258" operator="equal">
      <formula>0</formula>
    </cfRule>
    <cfRule type="cellIs" dxfId="0" priority="28259" operator="equal">
      <formula>0</formula>
    </cfRule>
    <cfRule type="cellIs" dxfId="0" priority="28260" operator="equal">
      <formula>0</formula>
    </cfRule>
    <cfRule type="cellIs" dxfId="0" priority="28261" operator="equal">
      <formula>0</formula>
    </cfRule>
    <cfRule type="cellIs" dxfId="0" priority="28262" operator="equal">
      <formula>0</formula>
    </cfRule>
    <cfRule type="cellIs" dxfId="0" priority="28263" operator="equal">
      <formula>0</formula>
    </cfRule>
    <cfRule type="cellIs" dxfId="0" priority="28264" operator="equal">
      <formula>0</formula>
    </cfRule>
    <cfRule type="cellIs" dxfId="0" priority="28265" operator="equal">
      <formula>0</formula>
    </cfRule>
    <cfRule type="cellIs" dxfId="0" priority="28266" operator="equal">
      <formula>0</formula>
    </cfRule>
    <cfRule type="cellIs" dxfId="0" priority="28267" operator="equal">
      <formula>0</formula>
    </cfRule>
    <cfRule type="cellIs" dxfId="0" priority="28268" operator="equal">
      <formula>0</formula>
    </cfRule>
    <cfRule type="cellIs" dxfId="0" priority="28269" operator="equal">
      <formula>0</formula>
    </cfRule>
    <cfRule type="cellIs" dxfId="0" priority="28270" operator="equal">
      <formula>0</formula>
    </cfRule>
    <cfRule type="cellIs" dxfId="0" priority="28271" operator="equal">
      <formula>0</formula>
    </cfRule>
    <cfRule type="cellIs" dxfId="0" priority="28272" operator="equal">
      <formula>0</formula>
    </cfRule>
    <cfRule type="cellIs" dxfId="0" priority="28273" operator="equal">
      <formula>0</formula>
    </cfRule>
    <cfRule type="cellIs" dxfId="0" priority="28274" operator="equal">
      <formula>0</formula>
    </cfRule>
    <cfRule type="cellIs" dxfId="0" priority="28275" operator="equal">
      <formula>0</formula>
    </cfRule>
    <cfRule type="cellIs" dxfId="0" priority="28276" operator="equal">
      <formula>0</formula>
    </cfRule>
    <cfRule type="cellIs" dxfId="0" priority="28277" operator="equal">
      <formula>0</formula>
    </cfRule>
    <cfRule type="cellIs" dxfId="0" priority="28278" operator="equal">
      <formula>0</formula>
    </cfRule>
    <cfRule type="cellIs" dxfId="0" priority="28279" operator="equal">
      <formula>0</formula>
    </cfRule>
    <cfRule type="cellIs" dxfId="0" priority="28280" operator="equal">
      <formula>0</formula>
    </cfRule>
    <cfRule type="cellIs" dxfId="0" priority="28281" operator="equal">
      <formula>0</formula>
    </cfRule>
    <cfRule type="cellIs" dxfId="0" priority="28282" operator="equal">
      <formula>0</formula>
    </cfRule>
    <cfRule type="cellIs" dxfId="0" priority="28283" operator="equal">
      <formula>0</formula>
    </cfRule>
    <cfRule type="cellIs" dxfId="0" priority="28284" operator="equal">
      <formula>0</formula>
    </cfRule>
    <cfRule type="cellIs" dxfId="0" priority="28285" operator="equal">
      <formula>0</formula>
    </cfRule>
    <cfRule type="cellIs" dxfId="0" priority="28286" operator="equal">
      <formula>0</formula>
    </cfRule>
    <cfRule type="cellIs" dxfId="0" priority="28287" operator="equal">
      <formula>0</formula>
    </cfRule>
    <cfRule type="cellIs" dxfId="0" priority="28288" operator="equal">
      <formula>0</formula>
    </cfRule>
    <cfRule type="cellIs" dxfId="0" priority="28289" operator="equal">
      <formula>0</formula>
    </cfRule>
    <cfRule type="cellIs" dxfId="0" priority="28290" operator="equal">
      <formula>0</formula>
    </cfRule>
    <cfRule type="cellIs" dxfId="0" priority="28291" operator="equal">
      <formula>0</formula>
    </cfRule>
    <cfRule type="cellIs" dxfId="0" priority="28292" operator="equal">
      <formula>0</formula>
    </cfRule>
    <cfRule type="cellIs" dxfId="0" priority="28293" operator="equal">
      <formula>0</formula>
    </cfRule>
    <cfRule type="cellIs" dxfId="0" priority="28294" operator="equal">
      <formula>0</formula>
    </cfRule>
    <cfRule type="cellIs" dxfId="0" priority="28295" operator="equal">
      <formula>0</formula>
    </cfRule>
    <cfRule type="cellIs" dxfId="0" priority="28296" operator="equal">
      <formula>0</formula>
    </cfRule>
    <cfRule type="cellIs" dxfId="0" priority="28297" operator="equal">
      <formula>0</formula>
    </cfRule>
    <cfRule type="cellIs" dxfId="0" priority="28298" operator="equal">
      <formula>0</formula>
    </cfRule>
    <cfRule type="cellIs" dxfId="0" priority="28299" operator="equal">
      <formula>0</formula>
    </cfRule>
    <cfRule type="cellIs" dxfId="0" priority="28300" operator="equal">
      <formula>0</formula>
    </cfRule>
    <cfRule type="cellIs" dxfId="0" priority="28301" operator="equal">
      <formula>0</formula>
    </cfRule>
    <cfRule type="cellIs" dxfId="0" priority="28302" operator="equal">
      <formula>0</formula>
    </cfRule>
    <cfRule type="cellIs" dxfId="0" priority="28303" operator="equal">
      <formula>0</formula>
    </cfRule>
    <cfRule type="cellIs" dxfId="0" priority="28304" operator="equal">
      <formula>0</formula>
    </cfRule>
    <cfRule type="cellIs" dxfId="0" priority="28305" operator="equal">
      <formula>0</formula>
    </cfRule>
    <cfRule type="cellIs" dxfId="0" priority="28306" operator="equal">
      <formula>0</formula>
    </cfRule>
    <cfRule type="cellIs" dxfId="0" priority="28307" operator="equal">
      <formula>0</formula>
    </cfRule>
    <cfRule type="cellIs" dxfId="0" priority="28308" operator="equal">
      <formula>0</formula>
    </cfRule>
    <cfRule type="cellIs" dxfId="0" priority="28309" operator="equal">
      <formula>0</formula>
    </cfRule>
    <cfRule type="cellIs" dxfId="0" priority="28310" operator="equal">
      <formula>0</formula>
    </cfRule>
    <cfRule type="cellIs" dxfId="0" priority="28311" operator="equal">
      <formula>0</formula>
    </cfRule>
    <cfRule type="cellIs" dxfId="0" priority="28312" operator="equal">
      <formula>0</formula>
    </cfRule>
    <cfRule type="cellIs" dxfId="0" priority="28313" operator="equal">
      <formula>0</formula>
    </cfRule>
    <cfRule type="cellIs" dxfId="0" priority="28314" operator="equal">
      <formula>0</formula>
    </cfRule>
    <cfRule type="cellIs" dxfId="0" priority="28315" operator="equal">
      <formula>0</formula>
    </cfRule>
    <cfRule type="cellIs" dxfId="0" priority="28316" operator="equal">
      <formula>0</formula>
    </cfRule>
    <cfRule type="cellIs" dxfId="0" priority="28317" operator="equal">
      <formula>0</formula>
    </cfRule>
    <cfRule type="cellIs" dxfId="0" priority="28318" operator="equal">
      <formula>0</formula>
    </cfRule>
    <cfRule type="cellIs" dxfId="0" priority="28319" operator="equal">
      <formula>0</formula>
    </cfRule>
    <cfRule type="cellIs" dxfId="0" priority="28320" operator="equal">
      <formula>0</formula>
    </cfRule>
    <cfRule type="cellIs" dxfId="0" priority="28321" operator="equal">
      <formula>0</formula>
    </cfRule>
    <cfRule type="cellIs" dxfId="0" priority="28322" operator="equal">
      <formula>0</formula>
    </cfRule>
    <cfRule type="cellIs" dxfId="0" priority="28323" operator="equal">
      <formula>0</formula>
    </cfRule>
    <cfRule type="cellIs" dxfId="0" priority="28324" operator="equal">
      <formula>0</formula>
    </cfRule>
    <cfRule type="cellIs" dxfId="0" priority="28325" operator="equal">
      <formula>0</formula>
    </cfRule>
    <cfRule type="cellIs" dxfId="0" priority="28326" operator="equal">
      <formula>0</formula>
    </cfRule>
    <cfRule type="cellIs" dxfId="0" priority="28327" operator="equal">
      <formula>0</formula>
    </cfRule>
    <cfRule type="cellIs" dxfId="0" priority="28328" operator="equal">
      <formula>0</formula>
    </cfRule>
  </conditionalFormatting>
  <conditionalFormatting sqref="E460">
    <cfRule type="cellIs" dxfId="0" priority="28137" operator="equal">
      <formula>0</formula>
    </cfRule>
    <cfRule type="cellIs" dxfId="0" priority="28138" operator="equal">
      <formula>0</formula>
    </cfRule>
    <cfRule type="cellIs" dxfId="0" priority="28139" operator="equal">
      <formula>0</formula>
    </cfRule>
    <cfRule type="cellIs" dxfId="0" priority="28140" operator="equal">
      <formula>0</formula>
    </cfRule>
    <cfRule type="cellIs" dxfId="0" priority="28141" operator="equal">
      <formula>0</formula>
    </cfRule>
    <cfRule type="cellIs" dxfId="0" priority="28142" operator="equal">
      <formula>0</formula>
    </cfRule>
    <cfRule type="cellIs" dxfId="0" priority="28143" operator="equal">
      <formula>0</formula>
    </cfRule>
    <cfRule type="cellIs" dxfId="0" priority="28144" operator="equal">
      <formula>0</formula>
    </cfRule>
    <cfRule type="cellIs" dxfId="0" priority="28145" operator="equal">
      <formula>0</formula>
    </cfRule>
    <cfRule type="cellIs" dxfId="0" priority="28146" operator="equal">
      <formula>0</formula>
    </cfRule>
    <cfRule type="cellIs" dxfId="0" priority="28147" operator="equal">
      <formula>0</formula>
    </cfRule>
    <cfRule type="cellIs" dxfId="0" priority="28148" operator="equal">
      <formula>0</formula>
    </cfRule>
    <cfRule type="cellIs" dxfId="0" priority="28149" operator="equal">
      <formula>0</formula>
    </cfRule>
    <cfRule type="cellIs" dxfId="0" priority="28150" operator="equal">
      <formula>0</formula>
    </cfRule>
    <cfRule type="cellIs" dxfId="0" priority="28151" operator="equal">
      <formula>0</formula>
    </cfRule>
    <cfRule type="cellIs" dxfId="0" priority="28152" operator="equal">
      <formula>0</formula>
    </cfRule>
    <cfRule type="cellIs" dxfId="0" priority="28153" operator="equal">
      <formula>0</formula>
    </cfRule>
    <cfRule type="cellIs" dxfId="0" priority="28154" operator="equal">
      <formula>0</formula>
    </cfRule>
    <cfRule type="cellIs" dxfId="0" priority="28155" operator="equal">
      <formula>0</formula>
    </cfRule>
    <cfRule type="cellIs" dxfId="0" priority="28156" operator="equal">
      <formula>0</formula>
    </cfRule>
    <cfRule type="cellIs" dxfId="0" priority="28157" operator="equal">
      <formula>0</formula>
    </cfRule>
    <cfRule type="cellIs" dxfId="0" priority="28158" operator="equal">
      <formula>0</formula>
    </cfRule>
    <cfRule type="cellIs" dxfId="0" priority="28159" operator="equal">
      <formula>0</formula>
    </cfRule>
    <cfRule type="cellIs" dxfId="0" priority="28160" operator="equal">
      <formula>0</formula>
    </cfRule>
    <cfRule type="cellIs" dxfId="0" priority="28161" operator="equal">
      <formula>0</formula>
    </cfRule>
    <cfRule type="cellIs" dxfId="0" priority="28162" operator="equal">
      <formula>0</formula>
    </cfRule>
    <cfRule type="cellIs" dxfId="0" priority="28163" operator="equal">
      <formula>0</formula>
    </cfRule>
    <cfRule type="cellIs" dxfId="0" priority="28164" operator="equal">
      <formula>0</formula>
    </cfRule>
    <cfRule type="cellIs" dxfId="0" priority="28165" operator="equal">
      <formula>0</formula>
    </cfRule>
    <cfRule type="cellIs" dxfId="0" priority="28166" operator="equal">
      <formula>0</formula>
    </cfRule>
    <cfRule type="cellIs" dxfId="0" priority="28167" operator="equal">
      <formula>0</formula>
    </cfRule>
    <cfRule type="cellIs" dxfId="0" priority="28168" operator="equal">
      <formula>0</formula>
    </cfRule>
    <cfRule type="cellIs" dxfId="0" priority="28169" operator="equal">
      <formula>0</formula>
    </cfRule>
    <cfRule type="cellIs" dxfId="0" priority="28170" operator="equal">
      <formula>0</formula>
    </cfRule>
    <cfRule type="cellIs" dxfId="0" priority="28171" operator="equal">
      <formula>0</formula>
    </cfRule>
    <cfRule type="cellIs" dxfId="0" priority="28172" operator="equal">
      <formula>0</formula>
    </cfRule>
    <cfRule type="cellIs" dxfId="0" priority="28173" operator="equal">
      <formula>0</formula>
    </cfRule>
    <cfRule type="cellIs" dxfId="0" priority="28174" operator="equal">
      <formula>0</formula>
    </cfRule>
    <cfRule type="cellIs" dxfId="0" priority="28175" operator="equal">
      <formula>0</formula>
    </cfRule>
    <cfRule type="cellIs" dxfId="0" priority="28176" operator="equal">
      <formula>0</formula>
    </cfRule>
    <cfRule type="cellIs" dxfId="0" priority="28177" operator="equal">
      <formula>0</formula>
    </cfRule>
    <cfRule type="cellIs" dxfId="0" priority="28178" operator="equal">
      <formula>0</formula>
    </cfRule>
    <cfRule type="cellIs" dxfId="0" priority="28179" operator="equal">
      <formula>0</formula>
    </cfRule>
    <cfRule type="cellIs" dxfId="0" priority="28180" operator="equal">
      <formula>0</formula>
    </cfRule>
    <cfRule type="cellIs" dxfId="0" priority="28181" operator="equal">
      <formula>0</formula>
    </cfRule>
    <cfRule type="cellIs" dxfId="0" priority="28182" operator="equal">
      <formula>0</formula>
    </cfRule>
    <cfRule type="cellIs" dxfId="0" priority="28183" operator="equal">
      <formula>0</formula>
    </cfRule>
    <cfRule type="cellIs" dxfId="0" priority="28184" operator="equal">
      <formula>0</formula>
    </cfRule>
    <cfRule type="cellIs" dxfId="0" priority="28185" operator="equal">
      <formula>0</formula>
    </cfRule>
    <cfRule type="cellIs" dxfId="0" priority="28186" operator="equal">
      <formula>0</formula>
    </cfRule>
    <cfRule type="cellIs" dxfId="0" priority="28187" operator="equal">
      <formula>0</formula>
    </cfRule>
    <cfRule type="cellIs" dxfId="0" priority="28188" operator="equal">
      <formula>0</formula>
    </cfRule>
    <cfRule type="cellIs" dxfId="0" priority="28189" operator="equal">
      <formula>0</formula>
    </cfRule>
    <cfRule type="cellIs" dxfId="0" priority="28190" operator="equal">
      <formula>0</formula>
    </cfRule>
    <cfRule type="cellIs" dxfId="0" priority="28191" operator="equal">
      <formula>0</formula>
    </cfRule>
    <cfRule type="cellIs" dxfId="0" priority="28192" operator="equal">
      <formula>0</formula>
    </cfRule>
    <cfRule type="cellIs" dxfId="0" priority="28193" operator="equal">
      <formula>0</formula>
    </cfRule>
    <cfRule type="cellIs" dxfId="0" priority="28194" operator="equal">
      <formula>0</formula>
    </cfRule>
    <cfRule type="cellIs" dxfId="0" priority="28195" operator="equal">
      <formula>0</formula>
    </cfRule>
    <cfRule type="cellIs" dxfId="0" priority="28196" operator="equal">
      <formula>0</formula>
    </cfRule>
    <cfRule type="cellIs" dxfId="0" priority="28197" operator="equal">
      <formula>0</formula>
    </cfRule>
    <cfRule type="cellIs" dxfId="0" priority="28198" operator="equal">
      <formula>0</formula>
    </cfRule>
    <cfRule type="cellIs" dxfId="0" priority="28199" operator="equal">
      <formula>0</formula>
    </cfRule>
    <cfRule type="cellIs" dxfId="0" priority="28200" operator="equal">
      <formula>0</formula>
    </cfRule>
    <cfRule type="cellIs" dxfId="0" priority="28201" operator="equal">
      <formula>0</formula>
    </cfRule>
    <cfRule type="cellIs" dxfId="0" priority="28202" operator="equal">
      <formula>0</formula>
    </cfRule>
    <cfRule type="cellIs" dxfId="0" priority="28203" operator="equal">
      <formula>0</formula>
    </cfRule>
    <cfRule type="cellIs" dxfId="0" priority="28204" operator="equal">
      <formula>0</formula>
    </cfRule>
    <cfRule type="cellIs" dxfId="0" priority="28205" operator="equal">
      <formula>0</formula>
    </cfRule>
    <cfRule type="cellIs" dxfId="0" priority="28206" operator="equal">
      <formula>0</formula>
    </cfRule>
    <cfRule type="cellIs" dxfId="0" priority="28207" operator="equal">
      <formula>0</formula>
    </cfRule>
    <cfRule type="cellIs" dxfId="0" priority="28208" operator="equal">
      <formula>0</formula>
    </cfRule>
    <cfRule type="cellIs" dxfId="0" priority="28209" operator="equal">
      <formula>0</formula>
    </cfRule>
    <cfRule type="cellIs" dxfId="0" priority="28210" operator="equal">
      <formula>0</formula>
    </cfRule>
    <cfRule type="cellIs" dxfId="0" priority="28211" operator="equal">
      <formula>0</formula>
    </cfRule>
    <cfRule type="cellIs" dxfId="0" priority="28212" operator="equal">
      <formula>0</formula>
    </cfRule>
    <cfRule type="cellIs" dxfId="0" priority="28213" operator="equal">
      <formula>0</formula>
    </cfRule>
    <cfRule type="cellIs" dxfId="0" priority="28214" operator="equal">
      <formula>0</formula>
    </cfRule>
    <cfRule type="cellIs" dxfId="0" priority="28215" operator="equal">
      <formula>0</formula>
    </cfRule>
    <cfRule type="cellIs" dxfId="0" priority="28216" operator="equal">
      <formula>0</formula>
    </cfRule>
    <cfRule type="cellIs" dxfId="0" priority="28217" operator="equal">
      <formula>0</formula>
    </cfRule>
    <cfRule type="cellIs" dxfId="0" priority="28218" operator="equal">
      <formula>0</formula>
    </cfRule>
    <cfRule type="cellIs" dxfId="0" priority="28219" operator="equal">
      <formula>0</formula>
    </cfRule>
    <cfRule type="cellIs" dxfId="0" priority="28220" operator="equal">
      <formula>0</formula>
    </cfRule>
    <cfRule type="cellIs" dxfId="0" priority="28221" operator="equal">
      <formula>0</formula>
    </cfRule>
    <cfRule type="cellIs" dxfId="0" priority="28222" operator="equal">
      <formula>0</formula>
    </cfRule>
    <cfRule type="cellIs" dxfId="0" priority="28223" operator="equal">
      <formula>0</formula>
    </cfRule>
    <cfRule type="cellIs" dxfId="0" priority="28224" operator="equal">
      <formula>0</formula>
    </cfRule>
    <cfRule type="cellIs" dxfId="0" priority="28225" operator="equal">
      <formula>0</formula>
    </cfRule>
    <cfRule type="cellIs" dxfId="0" priority="28226" operator="equal">
      <formula>0</formula>
    </cfRule>
    <cfRule type="cellIs" dxfId="0" priority="28227" operator="equal">
      <formula>0</formula>
    </cfRule>
    <cfRule type="cellIs" dxfId="0" priority="28228" operator="equal">
      <formula>0</formula>
    </cfRule>
    <cfRule type="cellIs" dxfId="0" priority="28229" operator="equal">
      <formula>0</formula>
    </cfRule>
    <cfRule type="cellIs" dxfId="0" priority="28230" operator="equal">
      <formula>0</formula>
    </cfRule>
    <cfRule type="cellIs" dxfId="0" priority="28231" operator="equal">
      <formula>0</formula>
    </cfRule>
    <cfRule type="cellIs" dxfId="0" priority="28232" operator="equal">
      <formula>0</formula>
    </cfRule>
  </conditionalFormatting>
  <conditionalFormatting sqref="E461">
    <cfRule type="cellIs" dxfId="0" priority="28041" operator="equal">
      <formula>0</formula>
    </cfRule>
    <cfRule type="cellIs" dxfId="0" priority="28042" operator="equal">
      <formula>0</formula>
    </cfRule>
    <cfRule type="cellIs" dxfId="0" priority="28043" operator="equal">
      <formula>0</formula>
    </cfRule>
    <cfRule type="cellIs" dxfId="0" priority="28044" operator="equal">
      <formula>0</formula>
    </cfRule>
    <cfRule type="cellIs" dxfId="0" priority="28045" operator="equal">
      <formula>0</formula>
    </cfRule>
    <cfRule type="cellIs" dxfId="0" priority="28046" operator="equal">
      <formula>0</formula>
    </cfRule>
    <cfRule type="cellIs" dxfId="0" priority="28047" operator="equal">
      <formula>0</formula>
    </cfRule>
    <cfRule type="cellIs" dxfId="0" priority="28048" operator="equal">
      <formula>0</formula>
    </cfRule>
    <cfRule type="cellIs" dxfId="0" priority="28049" operator="equal">
      <formula>0</formula>
    </cfRule>
    <cfRule type="cellIs" dxfId="0" priority="28050" operator="equal">
      <formula>0</formula>
    </cfRule>
    <cfRule type="cellIs" dxfId="0" priority="28051" operator="equal">
      <formula>0</formula>
    </cfRule>
    <cfRule type="cellIs" dxfId="0" priority="28052" operator="equal">
      <formula>0</formula>
    </cfRule>
    <cfRule type="cellIs" dxfId="0" priority="28053" operator="equal">
      <formula>0</formula>
    </cfRule>
    <cfRule type="cellIs" dxfId="0" priority="28054" operator="equal">
      <formula>0</formula>
    </cfRule>
    <cfRule type="cellIs" dxfId="0" priority="28055" operator="equal">
      <formula>0</formula>
    </cfRule>
    <cfRule type="cellIs" dxfId="0" priority="28056" operator="equal">
      <formula>0</formula>
    </cfRule>
    <cfRule type="cellIs" dxfId="0" priority="28057" operator="equal">
      <formula>0</formula>
    </cfRule>
    <cfRule type="cellIs" dxfId="0" priority="28058" operator="equal">
      <formula>0</formula>
    </cfRule>
    <cfRule type="cellIs" dxfId="0" priority="28059" operator="equal">
      <formula>0</formula>
    </cfRule>
    <cfRule type="cellIs" dxfId="0" priority="28060" operator="equal">
      <formula>0</formula>
    </cfRule>
    <cfRule type="cellIs" dxfId="0" priority="28061" operator="equal">
      <formula>0</formula>
    </cfRule>
    <cfRule type="cellIs" dxfId="0" priority="28062" operator="equal">
      <formula>0</formula>
    </cfRule>
    <cfRule type="cellIs" dxfId="0" priority="28063" operator="equal">
      <formula>0</formula>
    </cfRule>
    <cfRule type="cellIs" dxfId="0" priority="28064" operator="equal">
      <formula>0</formula>
    </cfRule>
    <cfRule type="cellIs" dxfId="0" priority="28065" operator="equal">
      <formula>0</formula>
    </cfRule>
    <cfRule type="cellIs" dxfId="0" priority="28066" operator="equal">
      <formula>0</formula>
    </cfRule>
    <cfRule type="cellIs" dxfId="0" priority="28067" operator="equal">
      <formula>0</formula>
    </cfRule>
    <cfRule type="cellIs" dxfId="0" priority="28068" operator="equal">
      <formula>0</formula>
    </cfRule>
    <cfRule type="cellIs" dxfId="0" priority="28069" operator="equal">
      <formula>0</formula>
    </cfRule>
    <cfRule type="cellIs" dxfId="0" priority="28070" operator="equal">
      <formula>0</formula>
    </cfRule>
    <cfRule type="cellIs" dxfId="0" priority="28071" operator="equal">
      <formula>0</formula>
    </cfRule>
    <cfRule type="cellIs" dxfId="0" priority="28072" operator="equal">
      <formula>0</formula>
    </cfRule>
    <cfRule type="cellIs" dxfId="0" priority="28073" operator="equal">
      <formula>0</formula>
    </cfRule>
    <cfRule type="cellIs" dxfId="0" priority="28074" operator="equal">
      <formula>0</formula>
    </cfRule>
    <cfRule type="cellIs" dxfId="0" priority="28075" operator="equal">
      <formula>0</formula>
    </cfRule>
    <cfRule type="cellIs" dxfId="0" priority="28076" operator="equal">
      <formula>0</formula>
    </cfRule>
    <cfRule type="cellIs" dxfId="0" priority="28077" operator="equal">
      <formula>0</formula>
    </cfRule>
    <cfRule type="cellIs" dxfId="0" priority="28078" operator="equal">
      <formula>0</formula>
    </cfRule>
    <cfRule type="cellIs" dxfId="0" priority="28079" operator="equal">
      <formula>0</formula>
    </cfRule>
    <cfRule type="cellIs" dxfId="0" priority="28080" operator="equal">
      <formula>0</formula>
    </cfRule>
    <cfRule type="cellIs" dxfId="0" priority="28081" operator="equal">
      <formula>0</formula>
    </cfRule>
    <cfRule type="cellIs" dxfId="0" priority="28082" operator="equal">
      <formula>0</formula>
    </cfRule>
    <cfRule type="cellIs" dxfId="0" priority="28083" operator="equal">
      <formula>0</formula>
    </cfRule>
    <cfRule type="cellIs" dxfId="0" priority="28084" operator="equal">
      <formula>0</formula>
    </cfRule>
    <cfRule type="cellIs" dxfId="0" priority="28085" operator="equal">
      <formula>0</formula>
    </cfRule>
    <cfRule type="cellIs" dxfId="0" priority="28086" operator="equal">
      <formula>0</formula>
    </cfRule>
    <cfRule type="cellIs" dxfId="0" priority="28087" operator="equal">
      <formula>0</formula>
    </cfRule>
    <cfRule type="cellIs" dxfId="0" priority="28088" operator="equal">
      <formula>0</formula>
    </cfRule>
    <cfRule type="cellIs" dxfId="0" priority="28089" operator="equal">
      <formula>0</formula>
    </cfRule>
    <cfRule type="cellIs" dxfId="0" priority="28090" operator="equal">
      <formula>0</formula>
    </cfRule>
    <cfRule type="cellIs" dxfId="0" priority="28091" operator="equal">
      <formula>0</formula>
    </cfRule>
    <cfRule type="cellIs" dxfId="0" priority="28092" operator="equal">
      <formula>0</formula>
    </cfRule>
    <cfRule type="cellIs" dxfId="0" priority="28093" operator="equal">
      <formula>0</formula>
    </cfRule>
    <cfRule type="cellIs" dxfId="0" priority="28094" operator="equal">
      <formula>0</formula>
    </cfRule>
    <cfRule type="cellIs" dxfId="0" priority="28095" operator="equal">
      <formula>0</formula>
    </cfRule>
    <cfRule type="cellIs" dxfId="0" priority="28096" operator="equal">
      <formula>0</formula>
    </cfRule>
    <cfRule type="cellIs" dxfId="0" priority="28097" operator="equal">
      <formula>0</formula>
    </cfRule>
    <cfRule type="cellIs" dxfId="0" priority="28098" operator="equal">
      <formula>0</formula>
    </cfRule>
    <cfRule type="cellIs" dxfId="0" priority="28099" operator="equal">
      <formula>0</formula>
    </cfRule>
    <cfRule type="cellIs" dxfId="0" priority="28100" operator="equal">
      <formula>0</formula>
    </cfRule>
    <cfRule type="cellIs" dxfId="0" priority="28101" operator="equal">
      <formula>0</formula>
    </cfRule>
    <cfRule type="cellIs" dxfId="0" priority="28102" operator="equal">
      <formula>0</formula>
    </cfRule>
    <cfRule type="cellIs" dxfId="0" priority="28103" operator="equal">
      <formula>0</formula>
    </cfRule>
    <cfRule type="cellIs" dxfId="0" priority="28104" operator="equal">
      <formula>0</formula>
    </cfRule>
    <cfRule type="cellIs" dxfId="0" priority="28105" operator="equal">
      <formula>0</formula>
    </cfRule>
    <cfRule type="cellIs" dxfId="0" priority="28106" operator="equal">
      <formula>0</formula>
    </cfRule>
    <cfRule type="cellIs" dxfId="0" priority="28107" operator="equal">
      <formula>0</formula>
    </cfRule>
    <cfRule type="cellIs" dxfId="0" priority="28108" operator="equal">
      <formula>0</formula>
    </cfRule>
    <cfRule type="cellIs" dxfId="0" priority="28109" operator="equal">
      <formula>0</formula>
    </cfRule>
    <cfRule type="cellIs" dxfId="0" priority="28110" operator="equal">
      <formula>0</formula>
    </cfRule>
    <cfRule type="cellIs" dxfId="0" priority="28111" operator="equal">
      <formula>0</formula>
    </cfRule>
    <cfRule type="cellIs" dxfId="0" priority="28112" operator="equal">
      <formula>0</formula>
    </cfRule>
    <cfRule type="cellIs" dxfId="0" priority="28113" operator="equal">
      <formula>0</formula>
    </cfRule>
    <cfRule type="cellIs" dxfId="0" priority="28114" operator="equal">
      <formula>0</formula>
    </cfRule>
    <cfRule type="cellIs" dxfId="0" priority="28115" operator="equal">
      <formula>0</formula>
    </cfRule>
    <cfRule type="cellIs" dxfId="0" priority="28116" operator="equal">
      <formula>0</formula>
    </cfRule>
    <cfRule type="cellIs" dxfId="0" priority="28117" operator="equal">
      <formula>0</formula>
    </cfRule>
    <cfRule type="cellIs" dxfId="0" priority="28118" operator="equal">
      <formula>0</formula>
    </cfRule>
    <cfRule type="cellIs" dxfId="0" priority="28119" operator="equal">
      <formula>0</formula>
    </cfRule>
    <cfRule type="cellIs" dxfId="0" priority="28120" operator="equal">
      <formula>0</formula>
    </cfRule>
    <cfRule type="cellIs" dxfId="0" priority="28121" operator="equal">
      <formula>0</formula>
    </cfRule>
    <cfRule type="cellIs" dxfId="0" priority="28122" operator="equal">
      <formula>0</formula>
    </cfRule>
    <cfRule type="cellIs" dxfId="0" priority="28123" operator="equal">
      <formula>0</formula>
    </cfRule>
    <cfRule type="cellIs" dxfId="0" priority="28124" operator="equal">
      <formula>0</formula>
    </cfRule>
    <cfRule type="cellIs" dxfId="0" priority="28125" operator="equal">
      <formula>0</formula>
    </cfRule>
    <cfRule type="cellIs" dxfId="0" priority="28126" operator="equal">
      <formula>0</formula>
    </cfRule>
    <cfRule type="cellIs" dxfId="0" priority="28127" operator="equal">
      <formula>0</formula>
    </cfRule>
    <cfRule type="cellIs" dxfId="0" priority="28128" operator="equal">
      <formula>0</formula>
    </cfRule>
    <cfRule type="cellIs" dxfId="0" priority="28129" operator="equal">
      <formula>0</formula>
    </cfRule>
    <cfRule type="cellIs" dxfId="0" priority="28130" operator="equal">
      <formula>0</formula>
    </cfRule>
    <cfRule type="cellIs" dxfId="0" priority="28131" operator="equal">
      <formula>0</formula>
    </cfRule>
    <cfRule type="cellIs" dxfId="0" priority="28132" operator="equal">
      <formula>0</formula>
    </cfRule>
    <cfRule type="cellIs" dxfId="0" priority="28133" operator="equal">
      <formula>0</formula>
    </cfRule>
    <cfRule type="cellIs" dxfId="0" priority="28134" operator="equal">
      <formula>0</formula>
    </cfRule>
    <cfRule type="cellIs" dxfId="0" priority="28135" operator="equal">
      <formula>0</formula>
    </cfRule>
    <cfRule type="cellIs" dxfId="0" priority="28136" operator="equal">
      <formula>0</formula>
    </cfRule>
  </conditionalFormatting>
  <conditionalFormatting sqref="E477">
    <cfRule type="cellIs" dxfId="0" priority="27457" operator="equal">
      <formula>0</formula>
    </cfRule>
    <cfRule type="cellIs" dxfId="0" priority="27458" operator="equal">
      <formula>0</formula>
    </cfRule>
    <cfRule type="cellIs" dxfId="0" priority="27459" operator="equal">
      <formula>0</formula>
    </cfRule>
    <cfRule type="cellIs" dxfId="0" priority="27460" operator="equal">
      <formula>0</formula>
    </cfRule>
    <cfRule type="cellIs" dxfId="0" priority="27461" operator="equal">
      <formula>0</formula>
    </cfRule>
    <cfRule type="cellIs" dxfId="0" priority="27462" operator="equal">
      <formula>0</formula>
    </cfRule>
    <cfRule type="cellIs" dxfId="0" priority="27463" operator="equal">
      <formula>0</formula>
    </cfRule>
    <cfRule type="cellIs" dxfId="0" priority="27464" operator="equal">
      <formula>0</formula>
    </cfRule>
    <cfRule type="cellIs" dxfId="0" priority="27465" operator="equal">
      <formula>0</formula>
    </cfRule>
    <cfRule type="cellIs" dxfId="0" priority="27466" operator="equal">
      <formula>0</formula>
    </cfRule>
    <cfRule type="cellIs" dxfId="0" priority="27467" operator="equal">
      <formula>0</formula>
    </cfRule>
    <cfRule type="cellIs" dxfId="0" priority="27468" operator="equal">
      <formula>0</formula>
    </cfRule>
    <cfRule type="cellIs" dxfId="0" priority="27469" operator="equal">
      <formula>0</formula>
    </cfRule>
    <cfRule type="cellIs" dxfId="0" priority="27470" operator="equal">
      <formula>0</formula>
    </cfRule>
    <cfRule type="cellIs" dxfId="0" priority="27471" operator="equal">
      <formula>0</formula>
    </cfRule>
    <cfRule type="cellIs" dxfId="0" priority="27472" operator="equal">
      <formula>0</formula>
    </cfRule>
    <cfRule type="cellIs" dxfId="0" priority="27473" operator="equal">
      <formula>0</formula>
    </cfRule>
    <cfRule type="cellIs" dxfId="0" priority="27474" operator="equal">
      <formula>0</formula>
    </cfRule>
    <cfRule type="cellIs" dxfId="0" priority="27475" operator="equal">
      <formula>0</formula>
    </cfRule>
    <cfRule type="cellIs" dxfId="0" priority="27476" operator="equal">
      <formula>0</formula>
    </cfRule>
    <cfRule type="cellIs" dxfId="0" priority="27477" operator="equal">
      <formula>0</formula>
    </cfRule>
    <cfRule type="cellIs" dxfId="0" priority="27478" operator="equal">
      <formula>0</formula>
    </cfRule>
    <cfRule type="cellIs" dxfId="0" priority="27479" operator="equal">
      <formula>0</formula>
    </cfRule>
    <cfRule type="cellIs" dxfId="0" priority="27480" operator="equal">
      <formula>0</formula>
    </cfRule>
    <cfRule type="cellIs" dxfId="0" priority="27481" operator="equal">
      <formula>0</formula>
    </cfRule>
    <cfRule type="cellIs" dxfId="0" priority="27482" operator="equal">
      <formula>0</formula>
    </cfRule>
    <cfRule type="cellIs" dxfId="0" priority="27483" operator="equal">
      <formula>0</formula>
    </cfRule>
    <cfRule type="cellIs" dxfId="0" priority="27484" operator="equal">
      <formula>0</formula>
    </cfRule>
    <cfRule type="cellIs" dxfId="0" priority="27485" operator="equal">
      <formula>0</formula>
    </cfRule>
    <cfRule type="cellIs" dxfId="0" priority="27486" operator="equal">
      <formula>0</formula>
    </cfRule>
    <cfRule type="cellIs" dxfId="0" priority="27487" operator="equal">
      <formula>0</formula>
    </cfRule>
    <cfRule type="cellIs" dxfId="0" priority="27488" operator="equal">
      <formula>0</formula>
    </cfRule>
    <cfRule type="cellIs" dxfId="0" priority="27489" operator="equal">
      <formula>0</formula>
    </cfRule>
    <cfRule type="cellIs" dxfId="0" priority="27490" operator="equal">
      <formula>0</formula>
    </cfRule>
    <cfRule type="cellIs" dxfId="0" priority="27491" operator="equal">
      <formula>0</formula>
    </cfRule>
    <cfRule type="cellIs" dxfId="0" priority="27492" operator="equal">
      <formula>0</formula>
    </cfRule>
    <cfRule type="cellIs" dxfId="0" priority="27493" operator="equal">
      <formula>0</formula>
    </cfRule>
    <cfRule type="cellIs" dxfId="0" priority="27494" operator="equal">
      <formula>0</formula>
    </cfRule>
    <cfRule type="cellIs" dxfId="0" priority="27495" operator="equal">
      <formula>0</formula>
    </cfRule>
    <cfRule type="cellIs" dxfId="0" priority="27496" operator="equal">
      <formula>0</formula>
    </cfRule>
    <cfRule type="cellIs" dxfId="0" priority="27497" operator="equal">
      <formula>0</formula>
    </cfRule>
    <cfRule type="cellIs" dxfId="0" priority="27498" operator="equal">
      <formula>0</formula>
    </cfRule>
    <cfRule type="cellIs" dxfId="0" priority="27499" operator="equal">
      <formula>0</formula>
    </cfRule>
    <cfRule type="cellIs" dxfId="0" priority="27500" operator="equal">
      <formula>0</formula>
    </cfRule>
    <cfRule type="cellIs" dxfId="0" priority="27501" operator="equal">
      <formula>0</formula>
    </cfRule>
    <cfRule type="cellIs" dxfId="0" priority="27502" operator="equal">
      <formula>0</formula>
    </cfRule>
    <cfRule type="cellIs" dxfId="0" priority="27503" operator="equal">
      <formula>0</formula>
    </cfRule>
    <cfRule type="cellIs" dxfId="0" priority="27504" operator="equal">
      <formula>0</formula>
    </cfRule>
    <cfRule type="cellIs" dxfId="0" priority="27505" operator="equal">
      <formula>0</formula>
    </cfRule>
    <cfRule type="cellIs" dxfId="0" priority="27506" operator="equal">
      <formula>0</formula>
    </cfRule>
    <cfRule type="cellIs" dxfId="0" priority="27507" operator="equal">
      <formula>0</formula>
    </cfRule>
    <cfRule type="cellIs" dxfId="0" priority="27508" operator="equal">
      <formula>0</formula>
    </cfRule>
    <cfRule type="cellIs" dxfId="0" priority="27509" operator="equal">
      <formula>0</formula>
    </cfRule>
    <cfRule type="cellIs" dxfId="0" priority="27510" operator="equal">
      <formula>0</formula>
    </cfRule>
    <cfRule type="cellIs" dxfId="0" priority="27511" operator="equal">
      <formula>0</formula>
    </cfRule>
    <cfRule type="cellIs" dxfId="0" priority="27512" operator="equal">
      <formula>0</formula>
    </cfRule>
    <cfRule type="cellIs" dxfId="0" priority="27513" operator="equal">
      <formula>0</formula>
    </cfRule>
    <cfRule type="cellIs" dxfId="0" priority="27514" operator="equal">
      <formula>0</formula>
    </cfRule>
    <cfRule type="cellIs" dxfId="0" priority="27515" operator="equal">
      <formula>0</formula>
    </cfRule>
    <cfRule type="cellIs" dxfId="0" priority="27516" operator="equal">
      <formula>0</formula>
    </cfRule>
    <cfRule type="cellIs" dxfId="0" priority="27517" operator="equal">
      <formula>0</formula>
    </cfRule>
    <cfRule type="cellIs" dxfId="0" priority="27518" operator="equal">
      <formula>0</formula>
    </cfRule>
    <cfRule type="cellIs" dxfId="0" priority="27519" operator="equal">
      <formula>0</formula>
    </cfRule>
    <cfRule type="cellIs" dxfId="0" priority="27520" operator="equal">
      <formula>0</formula>
    </cfRule>
    <cfRule type="cellIs" dxfId="0" priority="27521" operator="equal">
      <formula>0</formula>
    </cfRule>
    <cfRule type="cellIs" dxfId="0" priority="27522" operator="equal">
      <formula>0</formula>
    </cfRule>
    <cfRule type="cellIs" dxfId="0" priority="27523" operator="equal">
      <formula>0</formula>
    </cfRule>
    <cfRule type="cellIs" dxfId="0" priority="27524" operator="equal">
      <formula>0</formula>
    </cfRule>
    <cfRule type="cellIs" dxfId="0" priority="27525" operator="equal">
      <formula>0</formula>
    </cfRule>
    <cfRule type="cellIs" dxfId="0" priority="27526" operator="equal">
      <formula>0</formula>
    </cfRule>
    <cfRule type="cellIs" dxfId="0" priority="27527" operator="equal">
      <formula>0</formula>
    </cfRule>
    <cfRule type="cellIs" dxfId="0" priority="27528" operator="equal">
      <formula>0</formula>
    </cfRule>
    <cfRule type="cellIs" dxfId="0" priority="27529" operator="equal">
      <formula>0</formula>
    </cfRule>
    <cfRule type="cellIs" dxfId="0" priority="27530" operator="equal">
      <formula>0</formula>
    </cfRule>
    <cfRule type="cellIs" dxfId="0" priority="27531" operator="equal">
      <formula>0</formula>
    </cfRule>
    <cfRule type="cellIs" dxfId="0" priority="27532" operator="equal">
      <formula>0</formula>
    </cfRule>
    <cfRule type="cellIs" dxfId="0" priority="27533" operator="equal">
      <formula>0</formula>
    </cfRule>
    <cfRule type="cellIs" dxfId="0" priority="27534" operator="equal">
      <formula>0</formula>
    </cfRule>
    <cfRule type="cellIs" dxfId="0" priority="27535" operator="equal">
      <formula>0</formula>
    </cfRule>
    <cfRule type="cellIs" dxfId="0" priority="27536" operator="equal">
      <formula>0</formula>
    </cfRule>
    <cfRule type="cellIs" dxfId="0" priority="27537" operator="equal">
      <formula>0</formula>
    </cfRule>
    <cfRule type="cellIs" dxfId="0" priority="27538" operator="equal">
      <formula>0</formula>
    </cfRule>
    <cfRule type="cellIs" dxfId="0" priority="27539" operator="equal">
      <formula>0</formula>
    </cfRule>
    <cfRule type="cellIs" dxfId="0" priority="27540" operator="equal">
      <formula>0</formula>
    </cfRule>
    <cfRule type="cellIs" dxfId="0" priority="27541" operator="equal">
      <formula>0</formula>
    </cfRule>
    <cfRule type="cellIs" dxfId="0" priority="27542" operator="equal">
      <formula>0</formula>
    </cfRule>
    <cfRule type="cellIs" dxfId="0" priority="27543" operator="equal">
      <formula>0</formula>
    </cfRule>
    <cfRule type="cellIs" dxfId="0" priority="27544" operator="equal">
      <formula>0</formula>
    </cfRule>
    <cfRule type="cellIs" dxfId="0" priority="27545" operator="equal">
      <formula>0</formula>
    </cfRule>
    <cfRule type="cellIs" dxfId="0" priority="27546" operator="equal">
      <formula>0</formula>
    </cfRule>
    <cfRule type="cellIs" dxfId="0" priority="27547" operator="equal">
      <formula>0</formula>
    </cfRule>
    <cfRule type="cellIs" dxfId="0" priority="27548" operator="equal">
      <formula>0</formula>
    </cfRule>
    <cfRule type="cellIs" dxfId="0" priority="27549" operator="equal">
      <formula>0</formula>
    </cfRule>
    <cfRule type="cellIs" dxfId="0" priority="27550" operator="equal">
      <formula>0</formula>
    </cfRule>
    <cfRule type="cellIs" dxfId="0" priority="27551" operator="equal">
      <formula>0</formula>
    </cfRule>
    <cfRule type="cellIs" dxfId="0" priority="27552" operator="equal">
      <formula>0</formula>
    </cfRule>
  </conditionalFormatting>
  <conditionalFormatting sqref="E479">
    <cfRule type="cellIs" dxfId="0" priority="27257" operator="equal">
      <formula>0</formula>
    </cfRule>
    <cfRule type="cellIs" dxfId="0" priority="27258" operator="equal">
      <formula>0</formula>
    </cfRule>
    <cfRule type="cellIs" dxfId="0" priority="27259" operator="equal">
      <formula>0</formula>
    </cfRule>
    <cfRule type="cellIs" dxfId="0" priority="27260" operator="equal">
      <formula>0</formula>
    </cfRule>
    <cfRule type="cellIs" dxfId="0" priority="27261" operator="equal">
      <formula>0</formula>
    </cfRule>
    <cfRule type="cellIs" dxfId="0" priority="27262" operator="equal">
      <formula>0</formula>
    </cfRule>
    <cfRule type="cellIs" dxfId="0" priority="27263" operator="equal">
      <formula>0</formula>
    </cfRule>
    <cfRule type="cellIs" dxfId="0" priority="27264" operator="equal">
      <formula>0</formula>
    </cfRule>
    <cfRule type="cellIs" dxfId="0" priority="27265" operator="equal">
      <formula>0</formula>
    </cfRule>
    <cfRule type="cellIs" dxfId="0" priority="27266" operator="equal">
      <formula>0</formula>
    </cfRule>
    <cfRule type="cellIs" dxfId="0" priority="27267" operator="equal">
      <formula>0</formula>
    </cfRule>
    <cfRule type="cellIs" dxfId="0" priority="27268" operator="equal">
      <formula>0</formula>
    </cfRule>
    <cfRule type="cellIs" dxfId="0" priority="27269" operator="equal">
      <formula>0</formula>
    </cfRule>
    <cfRule type="cellIs" dxfId="0" priority="27270" operator="equal">
      <formula>0</formula>
    </cfRule>
    <cfRule type="cellIs" dxfId="0" priority="27271" operator="equal">
      <formula>0</formula>
    </cfRule>
    <cfRule type="cellIs" dxfId="0" priority="27272" operator="equal">
      <formula>0</formula>
    </cfRule>
    <cfRule type="cellIs" dxfId="0" priority="27273" operator="equal">
      <formula>0</formula>
    </cfRule>
    <cfRule type="cellIs" dxfId="0" priority="27274" operator="equal">
      <formula>0</formula>
    </cfRule>
    <cfRule type="cellIs" dxfId="0" priority="27275" operator="equal">
      <formula>0</formula>
    </cfRule>
    <cfRule type="cellIs" dxfId="0" priority="27276" operator="equal">
      <formula>0</formula>
    </cfRule>
    <cfRule type="cellIs" dxfId="0" priority="27277" operator="equal">
      <formula>0</formula>
    </cfRule>
    <cfRule type="cellIs" dxfId="0" priority="27278" operator="equal">
      <formula>0</formula>
    </cfRule>
    <cfRule type="cellIs" dxfId="0" priority="27279" operator="equal">
      <formula>0</formula>
    </cfRule>
    <cfRule type="cellIs" dxfId="0" priority="27280" operator="equal">
      <formula>0</formula>
    </cfRule>
    <cfRule type="cellIs" dxfId="0" priority="27281" operator="equal">
      <formula>0</formula>
    </cfRule>
    <cfRule type="cellIs" dxfId="0" priority="27282" operator="equal">
      <formula>0</formula>
    </cfRule>
    <cfRule type="cellIs" dxfId="0" priority="27283" operator="equal">
      <formula>0</formula>
    </cfRule>
    <cfRule type="cellIs" dxfId="0" priority="27284" operator="equal">
      <formula>0</formula>
    </cfRule>
    <cfRule type="cellIs" dxfId="0" priority="27285" operator="equal">
      <formula>0</formula>
    </cfRule>
    <cfRule type="cellIs" dxfId="0" priority="27286" operator="equal">
      <formula>0</formula>
    </cfRule>
    <cfRule type="cellIs" dxfId="0" priority="27287" operator="equal">
      <formula>0</formula>
    </cfRule>
    <cfRule type="cellIs" dxfId="0" priority="27288" operator="equal">
      <formula>0</formula>
    </cfRule>
    <cfRule type="cellIs" dxfId="0" priority="27289" operator="equal">
      <formula>0</formula>
    </cfRule>
    <cfRule type="cellIs" dxfId="0" priority="27290" operator="equal">
      <formula>0</formula>
    </cfRule>
    <cfRule type="cellIs" dxfId="0" priority="27291" operator="equal">
      <formula>0</formula>
    </cfRule>
    <cfRule type="cellIs" dxfId="0" priority="27292" operator="equal">
      <formula>0</formula>
    </cfRule>
    <cfRule type="cellIs" dxfId="0" priority="27293" operator="equal">
      <formula>0</formula>
    </cfRule>
    <cfRule type="cellIs" dxfId="0" priority="27294" operator="equal">
      <formula>0</formula>
    </cfRule>
    <cfRule type="cellIs" dxfId="0" priority="27295" operator="equal">
      <formula>0</formula>
    </cfRule>
    <cfRule type="cellIs" dxfId="0" priority="27296" operator="equal">
      <formula>0</formula>
    </cfRule>
    <cfRule type="cellIs" dxfId="0" priority="27297" operator="equal">
      <formula>0</formula>
    </cfRule>
    <cfRule type="cellIs" dxfId="0" priority="27298" operator="equal">
      <formula>0</formula>
    </cfRule>
    <cfRule type="cellIs" dxfId="0" priority="27299" operator="equal">
      <formula>0</formula>
    </cfRule>
    <cfRule type="cellIs" dxfId="0" priority="27300" operator="equal">
      <formula>0</formula>
    </cfRule>
    <cfRule type="cellIs" dxfId="0" priority="27301" operator="equal">
      <formula>0</formula>
    </cfRule>
    <cfRule type="cellIs" dxfId="0" priority="27302" operator="equal">
      <formula>0</formula>
    </cfRule>
    <cfRule type="cellIs" dxfId="0" priority="27303" operator="equal">
      <formula>0</formula>
    </cfRule>
    <cfRule type="cellIs" dxfId="0" priority="27304" operator="equal">
      <formula>0</formula>
    </cfRule>
    <cfRule type="cellIs" dxfId="0" priority="27305" operator="equal">
      <formula>0</formula>
    </cfRule>
    <cfRule type="cellIs" dxfId="0" priority="27306" operator="equal">
      <formula>0</formula>
    </cfRule>
    <cfRule type="cellIs" dxfId="0" priority="27307" operator="equal">
      <formula>0</formula>
    </cfRule>
    <cfRule type="cellIs" dxfId="0" priority="27308" operator="equal">
      <formula>0</formula>
    </cfRule>
    <cfRule type="cellIs" dxfId="0" priority="27309" operator="equal">
      <formula>0</formula>
    </cfRule>
    <cfRule type="cellIs" dxfId="0" priority="27310" operator="equal">
      <formula>0</formula>
    </cfRule>
    <cfRule type="cellIs" dxfId="0" priority="27311" operator="equal">
      <formula>0</formula>
    </cfRule>
    <cfRule type="cellIs" dxfId="0" priority="27312" operator="equal">
      <formula>0</formula>
    </cfRule>
    <cfRule type="cellIs" dxfId="0" priority="27313" operator="equal">
      <formula>0</formula>
    </cfRule>
    <cfRule type="cellIs" dxfId="0" priority="27314" operator="equal">
      <formula>0</formula>
    </cfRule>
    <cfRule type="cellIs" dxfId="0" priority="27315" operator="equal">
      <formula>0</formula>
    </cfRule>
    <cfRule type="cellIs" dxfId="0" priority="27316" operator="equal">
      <formula>0</formula>
    </cfRule>
    <cfRule type="cellIs" dxfId="0" priority="27317" operator="equal">
      <formula>0</formula>
    </cfRule>
    <cfRule type="cellIs" dxfId="0" priority="27318" operator="equal">
      <formula>0</formula>
    </cfRule>
    <cfRule type="cellIs" dxfId="0" priority="27319" operator="equal">
      <formula>0</formula>
    </cfRule>
    <cfRule type="cellIs" dxfId="0" priority="27320" operator="equal">
      <formula>0</formula>
    </cfRule>
    <cfRule type="cellIs" dxfId="0" priority="27321" operator="equal">
      <formula>0</formula>
    </cfRule>
    <cfRule type="cellIs" dxfId="0" priority="27322" operator="equal">
      <formula>0</formula>
    </cfRule>
    <cfRule type="cellIs" dxfId="0" priority="27323" operator="equal">
      <formula>0</formula>
    </cfRule>
    <cfRule type="cellIs" dxfId="0" priority="27324" operator="equal">
      <formula>0</formula>
    </cfRule>
    <cfRule type="cellIs" dxfId="0" priority="27325" operator="equal">
      <formula>0</formula>
    </cfRule>
    <cfRule type="cellIs" dxfId="0" priority="27326" operator="equal">
      <formula>0</formula>
    </cfRule>
    <cfRule type="cellIs" dxfId="0" priority="27327" operator="equal">
      <formula>0</formula>
    </cfRule>
    <cfRule type="cellIs" dxfId="0" priority="27328" operator="equal">
      <formula>0</formula>
    </cfRule>
    <cfRule type="cellIs" dxfId="0" priority="27329" operator="equal">
      <formula>0</formula>
    </cfRule>
    <cfRule type="cellIs" dxfId="0" priority="27330" operator="equal">
      <formula>0</formula>
    </cfRule>
    <cfRule type="cellIs" dxfId="0" priority="27331" operator="equal">
      <formula>0</formula>
    </cfRule>
    <cfRule type="cellIs" dxfId="0" priority="27332" operator="equal">
      <formula>0</formula>
    </cfRule>
    <cfRule type="cellIs" dxfId="0" priority="27333" operator="equal">
      <formula>0</formula>
    </cfRule>
    <cfRule type="cellIs" dxfId="0" priority="27334" operator="equal">
      <formula>0</formula>
    </cfRule>
    <cfRule type="cellIs" dxfId="0" priority="27335" operator="equal">
      <formula>0</formula>
    </cfRule>
    <cfRule type="cellIs" dxfId="0" priority="27336" operator="equal">
      <formula>0</formula>
    </cfRule>
    <cfRule type="cellIs" dxfId="0" priority="27337" operator="equal">
      <formula>0</formula>
    </cfRule>
    <cfRule type="cellIs" dxfId="0" priority="27338" operator="equal">
      <formula>0</formula>
    </cfRule>
    <cfRule type="cellIs" dxfId="0" priority="27339" operator="equal">
      <formula>0</formula>
    </cfRule>
    <cfRule type="cellIs" dxfId="0" priority="27340" operator="equal">
      <formula>0</formula>
    </cfRule>
    <cfRule type="cellIs" dxfId="0" priority="27341" operator="equal">
      <formula>0</formula>
    </cfRule>
    <cfRule type="cellIs" dxfId="0" priority="27342" operator="equal">
      <formula>0</formula>
    </cfRule>
    <cfRule type="cellIs" dxfId="0" priority="27343" operator="equal">
      <formula>0</formula>
    </cfRule>
    <cfRule type="cellIs" dxfId="0" priority="27344" operator="equal">
      <formula>0</formula>
    </cfRule>
    <cfRule type="cellIs" dxfId="0" priority="27345" operator="equal">
      <formula>0</formula>
    </cfRule>
    <cfRule type="cellIs" dxfId="0" priority="27346" operator="equal">
      <formula>0</formula>
    </cfRule>
    <cfRule type="cellIs" dxfId="0" priority="27347" operator="equal">
      <formula>0</formula>
    </cfRule>
    <cfRule type="cellIs" dxfId="0" priority="27348" operator="equal">
      <formula>0</formula>
    </cfRule>
    <cfRule type="cellIs" dxfId="0" priority="27349" operator="equal">
      <formula>0</formula>
    </cfRule>
    <cfRule type="cellIs" dxfId="0" priority="27350" operator="equal">
      <formula>0</formula>
    </cfRule>
    <cfRule type="cellIs" dxfId="0" priority="27351" operator="equal">
      <formula>0</formula>
    </cfRule>
    <cfRule type="cellIs" dxfId="0" priority="27352" operator="equal">
      <formula>0</formula>
    </cfRule>
  </conditionalFormatting>
  <conditionalFormatting sqref="E480">
    <cfRule type="cellIs" dxfId="0" priority="27161" operator="equal">
      <formula>0</formula>
    </cfRule>
    <cfRule type="cellIs" dxfId="0" priority="27162" operator="equal">
      <formula>0</formula>
    </cfRule>
    <cfRule type="cellIs" dxfId="0" priority="27163" operator="equal">
      <formula>0</formula>
    </cfRule>
    <cfRule type="cellIs" dxfId="0" priority="27164" operator="equal">
      <formula>0</formula>
    </cfRule>
    <cfRule type="cellIs" dxfId="0" priority="27165" operator="equal">
      <formula>0</formula>
    </cfRule>
    <cfRule type="cellIs" dxfId="0" priority="27166" operator="equal">
      <formula>0</formula>
    </cfRule>
    <cfRule type="cellIs" dxfId="0" priority="27167" operator="equal">
      <formula>0</formula>
    </cfRule>
    <cfRule type="cellIs" dxfId="0" priority="27168" operator="equal">
      <formula>0</formula>
    </cfRule>
    <cfRule type="cellIs" dxfId="0" priority="27169" operator="equal">
      <formula>0</formula>
    </cfRule>
    <cfRule type="cellIs" dxfId="0" priority="27170" operator="equal">
      <formula>0</formula>
    </cfRule>
    <cfRule type="cellIs" dxfId="0" priority="27171" operator="equal">
      <formula>0</formula>
    </cfRule>
    <cfRule type="cellIs" dxfId="0" priority="27172" operator="equal">
      <formula>0</formula>
    </cfRule>
    <cfRule type="cellIs" dxfId="0" priority="27173" operator="equal">
      <formula>0</formula>
    </cfRule>
    <cfRule type="cellIs" dxfId="0" priority="27174" operator="equal">
      <formula>0</formula>
    </cfRule>
    <cfRule type="cellIs" dxfId="0" priority="27175" operator="equal">
      <formula>0</formula>
    </cfRule>
    <cfRule type="cellIs" dxfId="0" priority="27176" operator="equal">
      <formula>0</formula>
    </cfRule>
    <cfRule type="cellIs" dxfId="0" priority="27177" operator="equal">
      <formula>0</formula>
    </cfRule>
    <cfRule type="cellIs" dxfId="0" priority="27178" operator="equal">
      <formula>0</formula>
    </cfRule>
    <cfRule type="cellIs" dxfId="0" priority="27179" operator="equal">
      <formula>0</formula>
    </cfRule>
    <cfRule type="cellIs" dxfId="0" priority="27180" operator="equal">
      <formula>0</formula>
    </cfRule>
    <cfRule type="cellIs" dxfId="0" priority="27181" operator="equal">
      <formula>0</formula>
    </cfRule>
    <cfRule type="cellIs" dxfId="0" priority="27182" operator="equal">
      <formula>0</formula>
    </cfRule>
    <cfRule type="cellIs" dxfId="0" priority="27183" operator="equal">
      <formula>0</formula>
    </cfRule>
    <cfRule type="cellIs" dxfId="0" priority="27184" operator="equal">
      <formula>0</formula>
    </cfRule>
    <cfRule type="cellIs" dxfId="0" priority="27185" operator="equal">
      <formula>0</formula>
    </cfRule>
    <cfRule type="cellIs" dxfId="0" priority="27186" operator="equal">
      <formula>0</formula>
    </cfRule>
    <cfRule type="cellIs" dxfId="0" priority="27187" operator="equal">
      <formula>0</formula>
    </cfRule>
    <cfRule type="cellIs" dxfId="0" priority="27188" operator="equal">
      <formula>0</formula>
    </cfRule>
    <cfRule type="cellIs" dxfId="0" priority="27189" operator="equal">
      <formula>0</formula>
    </cfRule>
    <cfRule type="cellIs" dxfId="0" priority="27190" operator="equal">
      <formula>0</formula>
    </cfRule>
    <cfRule type="cellIs" dxfId="0" priority="27191" operator="equal">
      <formula>0</formula>
    </cfRule>
    <cfRule type="cellIs" dxfId="0" priority="27192" operator="equal">
      <formula>0</formula>
    </cfRule>
    <cfRule type="cellIs" dxfId="0" priority="27193" operator="equal">
      <formula>0</formula>
    </cfRule>
    <cfRule type="cellIs" dxfId="0" priority="27194" operator="equal">
      <formula>0</formula>
    </cfRule>
    <cfRule type="cellIs" dxfId="0" priority="27195" operator="equal">
      <formula>0</formula>
    </cfRule>
    <cfRule type="cellIs" dxfId="0" priority="27196" operator="equal">
      <formula>0</formula>
    </cfRule>
    <cfRule type="cellIs" dxfId="0" priority="27197" operator="equal">
      <formula>0</formula>
    </cfRule>
    <cfRule type="cellIs" dxfId="0" priority="27198" operator="equal">
      <formula>0</formula>
    </cfRule>
    <cfRule type="cellIs" dxfId="0" priority="27199" operator="equal">
      <formula>0</formula>
    </cfRule>
    <cfRule type="cellIs" dxfId="0" priority="27200" operator="equal">
      <formula>0</formula>
    </cfRule>
    <cfRule type="cellIs" dxfId="0" priority="27201" operator="equal">
      <formula>0</formula>
    </cfRule>
    <cfRule type="cellIs" dxfId="0" priority="27202" operator="equal">
      <formula>0</formula>
    </cfRule>
    <cfRule type="cellIs" dxfId="0" priority="27203" operator="equal">
      <formula>0</formula>
    </cfRule>
    <cfRule type="cellIs" dxfId="0" priority="27204" operator="equal">
      <formula>0</formula>
    </cfRule>
    <cfRule type="cellIs" dxfId="0" priority="27205" operator="equal">
      <formula>0</formula>
    </cfRule>
    <cfRule type="cellIs" dxfId="0" priority="27206" operator="equal">
      <formula>0</formula>
    </cfRule>
    <cfRule type="cellIs" dxfId="0" priority="27207" operator="equal">
      <formula>0</formula>
    </cfRule>
    <cfRule type="cellIs" dxfId="0" priority="27208" operator="equal">
      <formula>0</formula>
    </cfRule>
    <cfRule type="cellIs" dxfId="0" priority="27209" operator="equal">
      <formula>0</formula>
    </cfRule>
    <cfRule type="cellIs" dxfId="0" priority="27210" operator="equal">
      <formula>0</formula>
    </cfRule>
    <cfRule type="cellIs" dxfId="0" priority="27211" operator="equal">
      <formula>0</formula>
    </cfRule>
    <cfRule type="cellIs" dxfId="0" priority="27212" operator="equal">
      <formula>0</formula>
    </cfRule>
    <cfRule type="cellIs" dxfId="0" priority="27213" operator="equal">
      <formula>0</formula>
    </cfRule>
    <cfRule type="cellIs" dxfId="0" priority="27214" operator="equal">
      <formula>0</formula>
    </cfRule>
    <cfRule type="cellIs" dxfId="0" priority="27215" operator="equal">
      <formula>0</formula>
    </cfRule>
    <cfRule type="cellIs" dxfId="0" priority="27216" operator="equal">
      <formula>0</formula>
    </cfRule>
    <cfRule type="cellIs" dxfId="0" priority="27217" operator="equal">
      <formula>0</formula>
    </cfRule>
    <cfRule type="cellIs" dxfId="0" priority="27218" operator="equal">
      <formula>0</formula>
    </cfRule>
    <cfRule type="cellIs" dxfId="0" priority="27219" operator="equal">
      <formula>0</formula>
    </cfRule>
    <cfRule type="cellIs" dxfId="0" priority="27220" operator="equal">
      <formula>0</formula>
    </cfRule>
    <cfRule type="cellIs" dxfId="0" priority="27221" operator="equal">
      <formula>0</formula>
    </cfRule>
    <cfRule type="cellIs" dxfId="0" priority="27222" operator="equal">
      <formula>0</formula>
    </cfRule>
    <cfRule type="cellIs" dxfId="0" priority="27223" operator="equal">
      <formula>0</formula>
    </cfRule>
    <cfRule type="cellIs" dxfId="0" priority="27224" operator="equal">
      <formula>0</formula>
    </cfRule>
    <cfRule type="cellIs" dxfId="0" priority="27225" operator="equal">
      <formula>0</formula>
    </cfRule>
    <cfRule type="cellIs" dxfId="0" priority="27226" operator="equal">
      <formula>0</formula>
    </cfRule>
    <cfRule type="cellIs" dxfId="0" priority="27227" operator="equal">
      <formula>0</formula>
    </cfRule>
    <cfRule type="cellIs" dxfId="0" priority="27228" operator="equal">
      <formula>0</formula>
    </cfRule>
    <cfRule type="cellIs" dxfId="0" priority="27229" operator="equal">
      <formula>0</formula>
    </cfRule>
    <cfRule type="cellIs" dxfId="0" priority="27230" operator="equal">
      <formula>0</formula>
    </cfRule>
    <cfRule type="cellIs" dxfId="0" priority="27231" operator="equal">
      <formula>0</formula>
    </cfRule>
    <cfRule type="cellIs" dxfId="0" priority="27232" operator="equal">
      <formula>0</formula>
    </cfRule>
    <cfRule type="cellIs" dxfId="0" priority="27233" operator="equal">
      <formula>0</formula>
    </cfRule>
    <cfRule type="cellIs" dxfId="0" priority="27234" operator="equal">
      <formula>0</formula>
    </cfRule>
    <cfRule type="cellIs" dxfId="0" priority="27235" operator="equal">
      <formula>0</formula>
    </cfRule>
    <cfRule type="cellIs" dxfId="0" priority="27236" operator="equal">
      <formula>0</formula>
    </cfRule>
    <cfRule type="cellIs" dxfId="0" priority="27237" operator="equal">
      <formula>0</formula>
    </cfRule>
    <cfRule type="cellIs" dxfId="0" priority="27238" operator="equal">
      <formula>0</formula>
    </cfRule>
    <cfRule type="cellIs" dxfId="0" priority="27239" operator="equal">
      <formula>0</formula>
    </cfRule>
    <cfRule type="cellIs" dxfId="0" priority="27240" operator="equal">
      <formula>0</formula>
    </cfRule>
    <cfRule type="cellIs" dxfId="0" priority="27241" operator="equal">
      <formula>0</formula>
    </cfRule>
    <cfRule type="cellIs" dxfId="0" priority="27242" operator="equal">
      <formula>0</formula>
    </cfRule>
    <cfRule type="cellIs" dxfId="0" priority="27243" operator="equal">
      <formula>0</formula>
    </cfRule>
    <cfRule type="cellIs" dxfId="0" priority="27244" operator="equal">
      <formula>0</formula>
    </cfRule>
    <cfRule type="cellIs" dxfId="0" priority="27245" operator="equal">
      <formula>0</formula>
    </cfRule>
    <cfRule type="cellIs" dxfId="0" priority="27246" operator="equal">
      <formula>0</formula>
    </cfRule>
    <cfRule type="cellIs" dxfId="0" priority="27247" operator="equal">
      <formula>0</formula>
    </cfRule>
    <cfRule type="cellIs" dxfId="0" priority="27248" operator="equal">
      <formula>0</formula>
    </cfRule>
    <cfRule type="cellIs" dxfId="0" priority="27249" operator="equal">
      <formula>0</formula>
    </cfRule>
    <cfRule type="cellIs" dxfId="0" priority="27250" operator="equal">
      <formula>0</formula>
    </cfRule>
    <cfRule type="cellIs" dxfId="0" priority="27251" operator="equal">
      <formula>0</formula>
    </cfRule>
    <cfRule type="cellIs" dxfId="0" priority="27252" operator="equal">
      <formula>0</formula>
    </cfRule>
    <cfRule type="cellIs" dxfId="0" priority="27253" operator="equal">
      <formula>0</formula>
    </cfRule>
    <cfRule type="cellIs" dxfId="0" priority="27254" operator="equal">
      <formula>0</formula>
    </cfRule>
    <cfRule type="cellIs" dxfId="0" priority="27255" operator="equal">
      <formula>0</formula>
    </cfRule>
    <cfRule type="cellIs" dxfId="0" priority="27256" operator="equal">
      <formula>0</formula>
    </cfRule>
  </conditionalFormatting>
  <conditionalFormatting sqref="E483">
    <cfRule type="cellIs" dxfId="0" priority="26961" operator="equal">
      <formula>0</formula>
    </cfRule>
    <cfRule type="cellIs" dxfId="0" priority="26962" operator="equal">
      <formula>0</formula>
    </cfRule>
    <cfRule type="cellIs" dxfId="0" priority="26963" operator="equal">
      <formula>0</formula>
    </cfRule>
    <cfRule type="cellIs" dxfId="0" priority="26964" operator="equal">
      <formula>0</formula>
    </cfRule>
    <cfRule type="cellIs" dxfId="0" priority="26965" operator="equal">
      <formula>0</formula>
    </cfRule>
    <cfRule type="cellIs" dxfId="0" priority="26966" operator="equal">
      <formula>0</formula>
    </cfRule>
    <cfRule type="cellIs" dxfId="0" priority="26967" operator="equal">
      <formula>0</formula>
    </cfRule>
    <cfRule type="cellIs" dxfId="0" priority="26968" operator="equal">
      <formula>0</formula>
    </cfRule>
    <cfRule type="cellIs" dxfId="0" priority="26969" operator="equal">
      <formula>0</formula>
    </cfRule>
    <cfRule type="cellIs" dxfId="0" priority="26970" operator="equal">
      <formula>0</formula>
    </cfRule>
    <cfRule type="cellIs" dxfId="0" priority="26971" operator="equal">
      <formula>0</formula>
    </cfRule>
    <cfRule type="cellIs" dxfId="0" priority="26972" operator="equal">
      <formula>0</formula>
    </cfRule>
    <cfRule type="cellIs" dxfId="0" priority="26973" operator="equal">
      <formula>0</formula>
    </cfRule>
    <cfRule type="cellIs" dxfId="0" priority="26974" operator="equal">
      <formula>0</formula>
    </cfRule>
    <cfRule type="cellIs" dxfId="0" priority="26975" operator="equal">
      <formula>0</formula>
    </cfRule>
    <cfRule type="cellIs" dxfId="0" priority="26976" operator="equal">
      <formula>0</formula>
    </cfRule>
    <cfRule type="cellIs" dxfId="0" priority="26977" operator="equal">
      <formula>0</formula>
    </cfRule>
    <cfRule type="cellIs" dxfId="0" priority="26978" operator="equal">
      <formula>0</formula>
    </cfRule>
    <cfRule type="cellIs" dxfId="0" priority="26979" operator="equal">
      <formula>0</formula>
    </cfRule>
    <cfRule type="cellIs" dxfId="0" priority="26980" operator="equal">
      <formula>0</formula>
    </cfRule>
    <cfRule type="cellIs" dxfId="0" priority="26981" operator="equal">
      <formula>0</formula>
    </cfRule>
    <cfRule type="cellIs" dxfId="0" priority="26982" operator="equal">
      <formula>0</formula>
    </cfRule>
    <cfRule type="cellIs" dxfId="0" priority="26983" operator="equal">
      <formula>0</formula>
    </cfRule>
    <cfRule type="cellIs" dxfId="0" priority="26984" operator="equal">
      <formula>0</formula>
    </cfRule>
    <cfRule type="cellIs" dxfId="0" priority="26985" operator="equal">
      <formula>0</formula>
    </cfRule>
    <cfRule type="cellIs" dxfId="0" priority="26986" operator="equal">
      <formula>0</formula>
    </cfRule>
    <cfRule type="cellIs" dxfId="0" priority="26987" operator="equal">
      <formula>0</formula>
    </cfRule>
    <cfRule type="cellIs" dxfId="0" priority="26988" operator="equal">
      <formula>0</formula>
    </cfRule>
    <cfRule type="cellIs" dxfId="0" priority="26989" operator="equal">
      <formula>0</formula>
    </cfRule>
    <cfRule type="cellIs" dxfId="0" priority="26990" operator="equal">
      <formula>0</formula>
    </cfRule>
    <cfRule type="cellIs" dxfId="0" priority="26991" operator="equal">
      <formula>0</formula>
    </cfRule>
    <cfRule type="cellIs" dxfId="0" priority="26992" operator="equal">
      <formula>0</formula>
    </cfRule>
    <cfRule type="cellIs" dxfId="0" priority="26993" operator="equal">
      <formula>0</formula>
    </cfRule>
    <cfRule type="cellIs" dxfId="0" priority="26994" operator="equal">
      <formula>0</formula>
    </cfRule>
    <cfRule type="cellIs" dxfId="0" priority="26995" operator="equal">
      <formula>0</formula>
    </cfRule>
    <cfRule type="cellIs" dxfId="0" priority="26996" operator="equal">
      <formula>0</formula>
    </cfRule>
    <cfRule type="cellIs" dxfId="0" priority="26997" operator="equal">
      <formula>0</formula>
    </cfRule>
    <cfRule type="cellIs" dxfId="0" priority="26998" operator="equal">
      <formula>0</formula>
    </cfRule>
    <cfRule type="cellIs" dxfId="0" priority="26999" operator="equal">
      <formula>0</formula>
    </cfRule>
    <cfRule type="cellIs" dxfId="0" priority="27000" operator="equal">
      <formula>0</formula>
    </cfRule>
    <cfRule type="cellIs" dxfId="0" priority="27001" operator="equal">
      <formula>0</formula>
    </cfRule>
    <cfRule type="cellIs" dxfId="0" priority="27002" operator="equal">
      <formula>0</formula>
    </cfRule>
    <cfRule type="cellIs" dxfId="0" priority="27003" operator="equal">
      <formula>0</formula>
    </cfRule>
    <cfRule type="cellIs" dxfId="0" priority="27004" operator="equal">
      <formula>0</formula>
    </cfRule>
    <cfRule type="cellIs" dxfId="0" priority="27005" operator="equal">
      <formula>0</formula>
    </cfRule>
    <cfRule type="cellIs" dxfId="0" priority="27006" operator="equal">
      <formula>0</formula>
    </cfRule>
    <cfRule type="cellIs" dxfId="0" priority="27007" operator="equal">
      <formula>0</formula>
    </cfRule>
    <cfRule type="cellIs" dxfId="0" priority="27008" operator="equal">
      <formula>0</formula>
    </cfRule>
    <cfRule type="cellIs" dxfId="0" priority="27009" operator="equal">
      <formula>0</formula>
    </cfRule>
    <cfRule type="cellIs" dxfId="0" priority="27010" operator="equal">
      <formula>0</formula>
    </cfRule>
    <cfRule type="cellIs" dxfId="0" priority="27011" operator="equal">
      <formula>0</formula>
    </cfRule>
    <cfRule type="cellIs" dxfId="0" priority="27012" operator="equal">
      <formula>0</formula>
    </cfRule>
    <cfRule type="cellIs" dxfId="0" priority="27013" operator="equal">
      <formula>0</formula>
    </cfRule>
    <cfRule type="cellIs" dxfId="0" priority="27014" operator="equal">
      <formula>0</formula>
    </cfRule>
    <cfRule type="cellIs" dxfId="0" priority="27015" operator="equal">
      <formula>0</formula>
    </cfRule>
    <cfRule type="cellIs" dxfId="0" priority="27016" operator="equal">
      <formula>0</formula>
    </cfRule>
    <cfRule type="cellIs" dxfId="0" priority="27017" operator="equal">
      <formula>0</formula>
    </cfRule>
    <cfRule type="cellIs" dxfId="0" priority="27018" operator="equal">
      <formula>0</formula>
    </cfRule>
    <cfRule type="cellIs" dxfId="0" priority="27019" operator="equal">
      <formula>0</formula>
    </cfRule>
    <cfRule type="cellIs" dxfId="0" priority="27020" operator="equal">
      <formula>0</formula>
    </cfRule>
    <cfRule type="cellIs" dxfId="0" priority="27021" operator="equal">
      <formula>0</formula>
    </cfRule>
    <cfRule type="cellIs" dxfId="0" priority="27022" operator="equal">
      <formula>0</formula>
    </cfRule>
    <cfRule type="cellIs" dxfId="0" priority="27023" operator="equal">
      <formula>0</formula>
    </cfRule>
    <cfRule type="cellIs" dxfId="0" priority="27024" operator="equal">
      <formula>0</formula>
    </cfRule>
    <cfRule type="cellIs" dxfId="0" priority="27025" operator="equal">
      <formula>0</formula>
    </cfRule>
    <cfRule type="cellIs" dxfId="0" priority="27026" operator="equal">
      <formula>0</formula>
    </cfRule>
    <cfRule type="cellIs" dxfId="0" priority="27027" operator="equal">
      <formula>0</formula>
    </cfRule>
    <cfRule type="cellIs" dxfId="0" priority="27028" operator="equal">
      <formula>0</formula>
    </cfRule>
    <cfRule type="cellIs" dxfId="0" priority="27029" operator="equal">
      <formula>0</formula>
    </cfRule>
    <cfRule type="cellIs" dxfId="0" priority="27030" operator="equal">
      <formula>0</formula>
    </cfRule>
    <cfRule type="cellIs" dxfId="0" priority="27031" operator="equal">
      <formula>0</formula>
    </cfRule>
    <cfRule type="cellIs" dxfId="0" priority="27032" operator="equal">
      <formula>0</formula>
    </cfRule>
    <cfRule type="cellIs" dxfId="0" priority="27033" operator="equal">
      <formula>0</formula>
    </cfRule>
    <cfRule type="cellIs" dxfId="0" priority="27034" operator="equal">
      <formula>0</formula>
    </cfRule>
    <cfRule type="cellIs" dxfId="0" priority="27035" operator="equal">
      <formula>0</formula>
    </cfRule>
    <cfRule type="cellIs" dxfId="0" priority="27036" operator="equal">
      <formula>0</formula>
    </cfRule>
    <cfRule type="cellIs" dxfId="0" priority="27037" operator="equal">
      <formula>0</formula>
    </cfRule>
    <cfRule type="cellIs" dxfId="0" priority="27038" operator="equal">
      <formula>0</formula>
    </cfRule>
    <cfRule type="cellIs" dxfId="0" priority="27039" operator="equal">
      <formula>0</formula>
    </cfRule>
    <cfRule type="cellIs" dxfId="0" priority="27040" operator="equal">
      <formula>0</formula>
    </cfRule>
    <cfRule type="cellIs" dxfId="0" priority="27041" operator="equal">
      <formula>0</formula>
    </cfRule>
    <cfRule type="cellIs" dxfId="0" priority="27042" operator="equal">
      <formula>0</formula>
    </cfRule>
    <cfRule type="cellIs" dxfId="0" priority="27043" operator="equal">
      <formula>0</formula>
    </cfRule>
    <cfRule type="cellIs" dxfId="0" priority="27044" operator="equal">
      <formula>0</formula>
    </cfRule>
    <cfRule type="cellIs" dxfId="0" priority="27045" operator="equal">
      <formula>0</formula>
    </cfRule>
    <cfRule type="cellIs" dxfId="0" priority="27046" operator="equal">
      <formula>0</formula>
    </cfRule>
    <cfRule type="cellIs" dxfId="0" priority="27047" operator="equal">
      <formula>0</formula>
    </cfRule>
    <cfRule type="cellIs" dxfId="0" priority="27048" operator="equal">
      <formula>0</formula>
    </cfRule>
    <cfRule type="cellIs" dxfId="0" priority="27049" operator="equal">
      <formula>0</formula>
    </cfRule>
    <cfRule type="cellIs" dxfId="0" priority="27050" operator="equal">
      <formula>0</formula>
    </cfRule>
    <cfRule type="cellIs" dxfId="0" priority="27051" operator="equal">
      <formula>0</formula>
    </cfRule>
    <cfRule type="cellIs" dxfId="0" priority="27052" operator="equal">
      <formula>0</formula>
    </cfRule>
    <cfRule type="cellIs" dxfId="0" priority="27053" operator="equal">
      <formula>0</formula>
    </cfRule>
    <cfRule type="cellIs" dxfId="0" priority="27054" operator="equal">
      <formula>0</formula>
    </cfRule>
    <cfRule type="cellIs" dxfId="0" priority="27055" operator="equal">
      <formula>0</formula>
    </cfRule>
    <cfRule type="cellIs" dxfId="0" priority="27056" operator="equal">
      <formula>0</formula>
    </cfRule>
  </conditionalFormatting>
  <conditionalFormatting sqref="E491">
    <cfRule type="cellIs" dxfId="0" priority="26481" operator="equal">
      <formula>0</formula>
    </cfRule>
    <cfRule type="cellIs" dxfId="0" priority="26482" operator="equal">
      <formula>0</formula>
    </cfRule>
    <cfRule type="cellIs" dxfId="0" priority="26483" operator="equal">
      <formula>0</formula>
    </cfRule>
    <cfRule type="cellIs" dxfId="0" priority="26484" operator="equal">
      <formula>0</formula>
    </cfRule>
    <cfRule type="cellIs" dxfId="0" priority="26485" operator="equal">
      <formula>0</formula>
    </cfRule>
    <cfRule type="cellIs" dxfId="0" priority="26486" operator="equal">
      <formula>0</formula>
    </cfRule>
    <cfRule type="cellIs" dxfId="0" priority="26487" operator="equal">
      <formula>0</formula>
    </cfRule>
    <cfRule type="cellIs" dxfId="0" priority="26488" operator="equal">
      <formula>0</formula>
    </cfRule>
    <cfRule type="cellIs" dxfId="0" priority="26489" operator="equal">
      <formula>0</formula>
    </cfRule>
    <cfRule type="cellIs" dxfId="0" priority="26490" operator="equal">
      <formula>0</formula>
    </cfRule>
    <cfRule type="cellIs" dxfId="0" priority="26491" operator="equal">
      <formula>0</formula>
    </cfRule>
    <cfRule type="cellIs" dxfId="0" priority="26492" operator="equal">
      <formula>0</formula>
    </cfRule>
    <cfRule type="cellIs" dxfId="0" priority="26493" operator="equal">
      <formula>0</formula>
    </cfRule>
    <cfRule type="cellIs" dxfId="0" priority="26494" operator="equal">
      <formula>0</formula>
    </cfRule>
    <cfRule type="cellIs" dxfId="0" priority="26495" operator="equal">
      <formula>0</formula>
    </cfRule>
    <cfRule type="cellIs" dxfId="0" priority="26496" operator="equal">
      <formula>0</formula>
    </cfRule>
    <cfRule type="cellIs" dxfId="0" priority="26497" operator="equal">
      <formula>0</formula>
    </cfRule>
    <cfRule type="cellIs" dxfId="0" priority="26498" operator="equal">
      <formula>0</formula>
    </cfRule>
    <cfRule type="cellIs" dxfId="0" priority="26499" operator="equal">
      <formula>0</formula>
    </cfRule>
    <cfRule type="cellIs" dxfId="0" priority="26500" operator="equal">
      <formula>0</formula>
    </cfRule>
    <cfRule type="cellIs" dxfId="0" priority="26501" operator="equal">
      <formula>0</formula>
    </cfRule>
    <cfRule type="cellIs" dxfId="0" priority="26502" operator="equal">
      <formula>0</formula>
    </cfRule>
    <cfRule type="cellIs" dxfId="0" priority="26503" operator="equal">
      <formula>0</formula>
    </cfRule>
    <cfRule type="cellIs" dxfId="0" priority="26504" operator="equal">
      <formula>0</formula>
    </cfRule>
    <cfRule type="cellIs" dxfId="0" priority="26505" operator="equal">
      <formula>0</formula>
    </cfRule>
    <cfRule type="cellIs" dxfId="0" priority="26506" operator="equal">
      <formula>0</formula>
    </cfRule>
    <cfRule type="cellIs" dxfId="0" priority="26507" operator="equal">
      <formula>0</formula>
    </cfRule>
    <cfRule type="cellIs" dxfId="0" priority="26508" operator="equal">
      <formula>0</formula>
    </cfRule>
    <cfRule type="cellIs" dxfId="0" priority="26509" operator="equal">
      <formula>0</formula>
    </cfRule>
    <cfRule type="cellIs" dxfId="0" priority="26510" operator="equal">
      <formula>0</formula>
    </cfRule>
    <cfRule type="cellIs" dxfId="0" priority="26511" operator="equal">
      <formula>0</formula>
    </cfRule>
    <cfRule type="cellIs" dxfId="0" priority="26512" operator="equal">
      <formula>0</formula>
    </cfRule>
    <cfRule type="cellIs" dxfId="0" priority="26513" operator="equal">
      <formula>0</formula>
    </cfRule>
    <cfRule type="cellIs" dxfId="0" priority="26514" operator="equal">
      <formula>0</formula>
    </cfRule>
    <cfRule type="cellIs" dxfId="0" priority="26515" operator="equal">
      <formula>0</formula>
    </cfRule>
    <cfRule type="cellIs" dxfId="0" priority="26516" operator="equal">
      <formula>0</formula>
    </cfRule>
    <cfRule type="cellIs" dxfId="0" priority="26517" operator="equal">
      <formula>0</formula>
    </cfRule>
    <cfRule type="cellIs" dxfId="0" priority="26518" operator="equal">
      <formula>0</formula>
    </cfRule>
    <cfRule type="cellIs" dxfId="0" priority="26519" operator="equal">
      <formula>0</formula>
    </cfRule>
    <cfRule type="cellIs" dxfId="0" priority="26520" operator="equal">
      <formula>0</formula>
    </cfRule>
    <cfRule type="cellIs" dxfId="0" priority="26521" operator="equal">
      <formula>0</formula>
    </cfRule>
    <cfRule type="cellIs" dxfId="0" priority="26522" operator="equal">
      <formula>0</formula>
    </cfRule>
    <cfRule type="cellIs" dxfId="0" priority="26523" operator="equal">
      <formula>0</formula>
    </cfRule>
    <cfRule type="cellIs" dxfId="0" priority="26524" operator="equal">
      <formula>0</formula>
    </cfRule>
    <cfRule type="cellIs" dxfId="0" priority="26525" operator="equal">
      <formula>0</formula>
    </cfRule>
    <cfRule type="cellIs" dxfId="0" priority="26526" operator="equal">
      <formula>0</formula>
    </cfRule>
    <cfRule type="cellIs" dxfId="0" priority="26527" operator="equal">
      <formula>0</formula>
    </cfRule>
    <cfRule type="cellIs" dxfId="0" priority="26528" operator="equal">
      <formula>0</formula>
    </cfRule>
    <cfRule type="cellIs" dxfId="0" priority="26529" operator="equal">
      <formula>0</formula>
    </cfRule>
    <cfRule type="cellIs" dxfId="0" priority="26530" operator="equal">
      <formula>0</formula>
    </cfRule>
    <cfRule type="cellIs" dxfId="0" priority="26531" operator="equal">
      <formula>0</formula>
    </cfRule>
    <cfRule type="cellIs" dxfId="0" priority="26532" operator="equal">
      <formula>0</formula>
    </cfRule>
    <cfRule type="cellIs" dxfId="0" priority="26533" operator="equal">
      <formula>0</formula>
    </cfRule>
    <cfRule type="cellIs" dxfId="0" priority="26534" operator="equal">
      <formula>0</formula>
    </cfRule>
    <cfRule type="cellIs" dxfId="0" priority="26535" operator="equal">
      <formula>0</formula>
    </cfRule>
    <cfRule type="cellIs" dxfId="0" priority="26536" operator="equal">
      <formula>0</formula>
    </cfRule>
    <cfRule type="cellIs" dxfId="0" priority="26537" operator="equal">
      <formula>0</formula>
    </cfRule>
    <cfRule type="cellIs" dxfId="0" priority="26538" operator="equal">
      <formula>0</formula>
    </cfRule>
    <cfRule type="cellIs" dxfId="0" priority="26539" operator="equal">
      <formula>0</formula>
    </cfRule>
    <cfRule type="cellIs" dxfId="0" priority="26540" operator="equal">
      <formula>0</formula>
    </cfRule>
    <cfRule type="cellIs" dxfId="0" priority="26541" operator="equal">
      <formula>0</formula>
    </cfRule>
    <cfRule type="cellIs" dxfId="0" priority="26542" operator="equal">
      <formula>0</formula>
    </cfRule>
    <cfRule type="cellIs" dxfId="0" priority="26543" operator="equal">
      <formula>0</formula>
    </cfRule>
    <cfRule type="cellIs" dxfId="0" priority="26544" operator="equal">
      <formula>0</formula>
    </cfRule>
    <cfRule type="cellIs" dxfId="0" priority="26545" operator="equal">
      <formula>0</formula>
    </cfRule>
    <cfRule type="cellIs" dxfId="0" priority="26546" operator="equal">
      <formula>0</formula>
    </cfRule>
    <cfRule type="cellIs" dxfId="0" priority="26547" operator="equal">
      <formula>0</formula>
    </cfRule>
    <cfRule type="cellIs" dxfId="0" priority="26548" operator="equal">
      <formula>0</formula>
    </cfRule>
    <cfRule type="cellIs" dxfId="0" priority="26549" operator="equal">
      <formula>0</formula>
    </cfRule>
    <cfRule type="cellIs" dxfId="0" priority="26550" operator="equal">
      <formula>0</formula>
    </cfRule>
    <cfRule type="cellIs" dxfId="0" priority="26551" operator="equal">
      <formula>0</formula>
    </cfRule>
    <cfRule type="cellIs" dxfId="0" priority="26552" operator="equal">
      <formula>0</formula>
    </cfRule>
    <cfRule type="cellIs" dxfId="0" priority="26553" operator="equal">
      <formula>0</formula>
    </cfRule>
    <cfRule type="cellIs" dxfId="0" priority="26554" operator="equal">
      <formula>0</formula>
    </cfRule>
    <cfRule type="cellIs" dxfId="0" priority="26555" operator="equal">
      <formula>0</formula>
    </cfRule>
    <cfRule type="cellIs" dxfId="0" priority="26556" operator="equal">
      <formula>0</formula>
    </cfRule>
    <cfRule type="cellIs" dxfId="0" priority="26557" operator="equal">
      <formula>0</formula>
    </cfRule>
    <cfRule type="cellIs" dxfId="0" priority="26558" operator="equal">
      <formula>0</formula>
    </cfRule>
    <cfRule type="cellIs" dxfId="0" priority="26559" operator="equal">
      <formula>0</formula>
    </cfRule>
    <cfRule type="cellIs" dxfId="0" priority="26560" operator="equal">
      <formula>0</formula>
    </cfRule>
    <cfRule type="cellIs" dxfId="0" priority="26561" operator="equal">
      <formula>0</formula>
    </cfRule>
    <cfRule type="cellIs" dxfId="0" priority="26562" operator="equal">
      <formula>0</formula>
    </cfRule>
    <cfRule type="cellIs" dxfId="0" priority="26563" operator="equal">
      <formula>0</formula>
    </cfRule>
    <cfRule type="cellIs" dxfId="0" priority="26564" operator="equal">
      <formula>0</formula>
    </cfRule>
    <cfRule type="cellIs" dxfId="0" priority="26565" operator="equal">
      <formula>0</formula>
    </cfRule>
    <cfRule type="cellIs" dxfId="0" priority="26566" operator="equal">
      <formula>0</formula>
    </cfRule>
    <cfRule type="cellIs" dxfId="0" priority="26567" operator="equal">
      <formula>0</formula>
    </cfRule>
    <cfRule type="cellIs" dxfId="0" priority="26568" operator="equal">
      <formula>0</formula>
    </cfRule>
    <cfRule type="cellIs" dxfId="0" priority="26569" operator="equal">
      <formula>0</formula>
    </cfRule>
    <cfRule type="cellIs" dxfId="0" priority="26570" operator="equal">
      <formula>0</formula>
    </cfRule>
    <cfRule type="cellIs" dxfId="0" priority="26571" operator="equal">
      <formula>0</formula>
    </cfRule>
    <cfRule type="cellIs" dxfId="0" priority="26572" operator="equal">
      <formula>0</formula>
    </cfRule>
    <cfRule type="cellIs" dxfId="0" priority="26573" operator="equal">
      <formula>0</formula>
    </cfRule>
    <cfRule type="cellIs" dxfId="0" priority="26574" operator="equal">
      <formula>0</formula>
    </cfRule>
    <cfRule type="cellIs" dxfId="0" priority="26575" operator="equal">
      <formula>0</formula>
    </cfRule>
    <cfRule type="cellIs" dxfId="0" priority="26576" operator="equal">
      <formula>0</formula>
    </cfRule>
  </conditionalFormatting>
  <conditionalFormatting sqref="E492">
    <cfRule type="cellIs" dxfId="0" priority="26289" operator="equal">
      <formula>0</formula>
    </cfRule>
    <cfRule type="cellIs" dxfId="0" priority="26290" operator="equal">
      <formula>0</formula>
    </cfRule>
    <cfRule type="cellIs" dxfId="0" priority="26291" operator="equal">
      <formula>0</formula>
    </cfRule>
    <cfRule type="cellIs" dxfId="0" priority="26292" operator="equal">
      <formula>0</formula>
    </cfRule>
    <cfRule type="cellIs" dxfId="0" priority="26293" operator="equal">
      <formula>0</formula>
    </cfRule>
    <cfRule type="cellIs" dxfId="0" priority="26294" operator="equal">
      <formula>0</formula>
    </cfRule>
    <cfRule type="cellIs" dxfId="0" priority="26295" operator="equal">
      <formula>0</formula>
    </cfRule>
    <cfRule type="cellIs" dxfId="0" priority="26296" operator="equal">
      <formula>0</formula>
    </cfRule>
    <cfRule type="cellIs" dxfId="0" priority="26297" operator="equal">
      <formula>0</formula>
    </cfRule>
    <cfRule type="cellIs" dxfId="0" priority="26298" operator="equal">
      <formula>0</formula>
    </cfRule>
    <cfRule type="cellIs" dxfId="0" priority="26299" operator="equal">
      <formula>0</formula>
    </cfRule>
    <cfRule type="cellIs" dxfId="0" priority="26300" operator="equal">
      <formula>0</formula>
    </cfRule>
    <cfRule type="cellIs" dxfId="0" priority="26301" operator="equal">
      <formula>0</formula>
    </cfRule>
    <cfRule type="cellIs" dxfId="0" priority="26302" operator="equal">
      <formula>0</formula>
    </cfRule>
    <cfRule type="cellIs" dxfId="0" priority="26303" operator="equal">
      <formula>0</formula>
    </cfRule>
    <cfRule type="cellIs" dxfId="0" priority="26304" operator="equal">
      <formula>0</formula>
    </cfRule>
    <cfRule type="cellIs" dxfId="0" priority="26305" operator="equal">
      <formula>0</formula>
    </cfRule>
    <cfRule type="cellIs" dxfId="0" priority="26306" operator="equal">
      <formula>0</formula>
    </cfRule>
    <cfRule type="cellIs" dxfId="0" priority="26307" operator="equal">
      <formula>0</formula>
    </cfRule>
    <cfRule type="cellIs" dxfId="0" priority="26308" operator="equal">
      <formula>0</formula>
    </cfRule>
    <cfRule type="cellIs" dxfId="0" priority="26309" operator="equal">
      <formula>0</formula>
    </cfRule>
    <cfRule type="cellIs" dxfId="0" priority="26310" operator="equal">
      <formula>0</formula>
    </cfRule>
    <cfRule type="cellIs" dxfId="0" priority="26311" operator="equal">
      <formula>0</formula>
    </cfRule>
    <cfRule type="cellIs" dxfId="0" priority="26312" operator="equal">
      <formula>0</formula>
    </cfRule>
    <cfRule type="cellIs" dxfId="0" priority="26313" operator="equal">
      <formula>0</formula>
    </cfRule>
    <cfRule type="cellIs" dxfId="0" priority="26314" operator="equal">
      <formula>0</formula>
    </cfRule>
    <cfRule type="cellIs" dxfId="0" priority="26315" operator="equal">
      <formula>0</formula>
    </cfRule>
    <cfRule type="cellIs" dxfId="0" priority="26316" operator="equal">
      <formula>0</formula>
    </cfRule>
    <cfRule type="cellIs" dxfId="0" priority="26317" operator="equal">
      <formula>0</formula>
    </cfRule>
    <cfRule type="cellIs" dxfId="0" priority="26318" operator="equal">
      <formula>0</formula>
    </cfRule>
    <cfRule type="cellIs" dxfId="0" priority="26319" operator="equal">
      <formula>0</formula>
    </cfRule>
    <cfRule type="cellIs" dxfId="0" priority="26320" operator="equal">
      <formula>0</formula>
    </cfRule>
    <cfRule type="cellIs" dxfId="0" priority="26321" operator="equal">
      <formula>0</formula>
    </cfRule>
    <cfRule type="cellIs" dxfId="0" priority="26322" operator="equal">
      <formula>0</formula>
    </cfRule>
    <cfRule type="cellIs" dxfId="0" priority="26323" operator="equal">
      <formula>0</formula>
    </cfRule>
    <cfRule type="cellIs" dxfId="0" priority="26324" operator="equal">
      <formula>0</formula>
    </cfRule>
    <cfRule type="cellIs" dxfId="0" priority="26325" operator="equal">
      <formula>0</formula>
    </cfRule>
    <cfRule type="cellIs" dxfId="0" priority="26326" operator="equal">
      <formula>0</formula>
    </cfRule>
    <cfRule type="cellIs" dxfId="0" priority="26327" operator="equal">
      <formula>0</formula>
    </cfRule>
    <cfRule type="cellIs" dxfId="0" priority="26328" operator="equal">
      <formula>0</formula>
    </cfRule>
    <cfRule type="cellIs" dxfId="0" priority="26329" operator="equal">
      <formula>0</formula>
    </cfRule>
    <cfRule type="cellIs" dxfId="0" priority="26330" operator="equal">
      <formula>0</formula>
    </cfRule>
    <cfRule type="cellIs" dxfId="0" priority="26331" operator="equal">
      <formula>0</formula>
    </cfRule>
    <cfRule type="cellIs" dxfId="0" priority="26332" operator="equal">
      <formula>0</formula>
    </cfRule>
    <cfRule type="cellIs" dxfId="0" priority="26333" operator="equal">
      <formula>0</formula>
    </cfRule>
    <cfRule type="cellIs" dxfId="0" priority="26334" operator="equal">
      <formula>0</formula>
    </cfRule>
    <cfRule type="cellIs" dxfId="0" priority="26335" operator="equal">
      <formula>0</formula>
    </cfRule>
    <cfRule type="cellIs" dxfId="0" priority="26336" operator="equal">
      <formula>0</formula>
    </cfRule>
    <cfRule type="cellIs" dxfId="0" priority="26337" operator="equal">
      <formula>0</formula>
    </cfRule>
    <cfRule type="cellIs" dxfId="0" priority="26338" operator="equal">
      <formula>0</formula>
    </cfRule>
    <cfRule type="cellIs" dxfId="0" priority="26339" operator="equal">
      <formula>0</formula>
    </cfRule>
    <cfRule type="cellIs" dxfId="0" priority="26340" operator="equal">
      <formula>0</formula>
    </cfRule>
    <cfRule type="cellIs" dxfId="0" priority="26341" operator="equal">
      <formula>0</formula>
    </cfRule>
    <cfRule type="cellIs" dxfId="0" priority="26342" operator="equal">
      <formula>0</formula>
    </cfRule>
    <cfRule type="cellIs" dxfId="0" priority="26343" operator="equal">
      <formula>0</formula>
    </cfRule>
    <cfRule type="cellIs" dxfId="0" priority="26344" operator="equal">
      <formula>0</formula>
    </cfRule>
    <cfRule type="cellIs" dxfId="0" priority="26345" operator="equal">
      <formula>0</formula>
    </cfRule>
    <cfRule type="cellIs" dxfId="0" priority="26346" operator="equal">
      <formula>0</formula>
    </cfRule>
    <cfRule type="cellIs" dxfId="0" priority="26347" operator="equal">
      <formula>0</formula>
    </cfRule>
    <cfRule type="cellIs" dxfId="0" priority="26348" operator="equal">
      <formula>0</formula>
    </cfRule>
    <cfRule type="cellIs" dxfId="0" priority="26349" operator="equal">
      <formula>0</formula>
    </cfRule>
    <cfRule type="cellIs" dxfId="0" priority="26350" operator="equal">
      <formula>0</formula>
    </cfRule>
    <cfRule type="cellIs" dxfId="0" priority="26351" operator="equal">
      <formula>0</formula>
    </cfRule>
    <cfRule type="cellIs" dxfId="0" priority="26352" operator="equal">
      <formula>0</formula>
    </cfRule>
    <cfRule type="cellIs" dxfId="0" priority="26353" operator="equal">
      <formula>0</formula>
    </cfRule>
    <cfRule type="cellIs" dxfId="0" priority="26354" operator="equal">
      <formula>0</formula>
    </cfRule>
    <cfRule type="cellIs" dxfId="0" priority="26355" operator="equal">
      <formula>0</formula>
    </cfRule>
    <cfRule type="cellIs" dxfId="0" priority="26356" operator="equal">
      <formula>0</formula>
    </cfRule>
    <cfRule type="cellIs" dxfId="0" priority="26357" operator="equal">
      <formula>0</formula>
    </cfRule>
    <cfRule type="cellIs" dxfId="0" priority="26358" operator="equal">
      <formula>0</formula>
    </cfRule>
    <cfRule type="cellIs" dxfId="0" priority="26359" operator="equal">
      <formula>0</formula>
    </cfRule>
    <cfRule type="cellIs" dxfId="0" priority="26360" operator="equal">
      <formula>0</formula>
    </cfRule>
    <cfRule type="cellIs" dxfId="0" priority="26361" operator="equal">
      <formula>0</formula>
    </cfRule>
    <cfRule type="cellIs" dxfId="0" priority="26362" operator="equal">
      <formula>0</formula>
    </cfRule>
    <cfRule type="cellIs" dxfId="0" priority="26363" operator="equal">
      <formula>0</formula>
    </cfRule>
    <cfRule type="cellIs" dxfId="0" priority="26364" operator="equal">
      <formula>0</formula>
    </cfRule>
    <cfRule type="cellIs" dxfId="0" priority="26365" operator="equal">
      <formula>0</formula>
    </cfRule>
    <cfRule type="cellIs" dxfId="0" priority="26366" operator="equal">
      <formula>0</formula>
    </cfRule>
    <cfRule type="cellIs" dxfId="0" priority="26367" operator="equal">
      <formula>0</formula>
    </cfRule>
    <cfRule type="cellIs" dxfId="0" priority="26368" operator="equal">
      <formula>0</formula>
    </cfRule>
    <cfRule type="cellIs" dxfId="0" priority="26369" operator="equal">
      <formula>0</formula>
    </cfRule>
    <cfRule type="cellIs" dxfId="0" priority="26370" operator="equal">
      <formula>0</formula>
    </cfRule>
    <cfRule type="cellIs" dxfId="0" priority="26371" operator="equal">
      <formula>0</formula>
    </cfRule>
    <cfRule type="cellIs" dxfId="0" priority="26372" operator="equal">
      <formula>0</formula>
    </cfRule>
    <cfRule type="cellIs" dxfId="0" priority="26373" operator="equal">
      <formula>0</formula>
    </cfRule>
    <cfRule type="cellIs" dxfId="0" priority="26374" operator="equal">
      <formula>0</formula>
    </cfRule>
    <cfRule type="cellIs" dxfId="0" priority="26375" operator="equal">
      <formula>0</formula>
    </cfRule>
    <cfRule type="cellIs" dxfId="0" priority="26376" operator="equal">
      <formula>0</formula>
    </cfRule>
    <cfRule type="cellIs" dxfId="0" priority="26377" operator="equal">
      <formula>0</formula>
    </cfRule>
    <cfRule type="cellIs" dxfId="0" priority="26378" operator="equal">
      <formula>0</formula>
    </cfRule>
    <cfRule type="cellIs" dxfId="0" priority="26379" operator="equal">
      <formula>0</formula>
    </cfRule>
    <cfRule type="cellIs" dxfId="0" priority="26380" operator="equal">
      <formula>0</formula>
    </cfRule>
    <cfRule type="cellIs" dxfId="0" priority="26381" operator="equal">
      <formula>0</formula>
    </cfRule>
    <cfRule type="cellIs" dxfId="0" priority="26382" operator="equal">
      <formula>0</formula>
    </cfRule>
    <cfRule type="cellIs" dxfId="0" priority="26383" operator="equal">
      <formula>0</formula>
    </cfRule>
    <cfRule type="cellIs" dxfId="0" priority="26384" operator="equal">
      <formula>0</formula>
    </cfRule>
  </conditionalFormatting>
  <conditionalFormatting sqref="E494">
    <cfRule type="cellIs" dxfId="0" priority="26193" operator="equal">
      <formula>0</formula>
    </cfRule>
    <cfRule type="cellIs" dxfId="0" priority="26194" operator="equal">
      <formula>0</formula>
    </cfRule>
    <cfRule type="cellIs" dxfId="0" priority="26195" operator="equal">
      <formula>0</formula>
    </cfRule>
    <cfRule type="cellIs" dxfId="0" priority="26196" operator="equal">
      <formula>0</formula>
    </cfRule>
    <cfRule type="cellIs" dxfId="0" priority="26197" operator="equal">
      <formula>0</formula>
    </cfRule>
    <cfRule type="cellIs" dxfId="0" priority="26198" operator="equal">
      <formula>0</formula>
    </cfRule>
    <cfRule type="cellIs" dxfId="0" priority="26199" operator="equal">
      <formula>0</formula>
    </cfRule>
    <cfRule type="cellIs" dxfId="0" priority="26200" operator="equal">
      <formula>0</formula>
    </cfRule>
    <cfRule type="cellIs" dxfId="0" priority="26201" operator="equal">
      <formula>0</formula>
    </cfRule>
    <cfRule type="cellIs" dxfId="0" priority="26202" operator="equal">
      <formula>0</formula>
    </cfRule>
    <cfRule type="cellIs" dxfId="0" priority="26203" operator="equal">
      <formula>0</formula>
    </cfRule>
    <cfRule type="cellIs" dxfId="0" priority="26204" operator="equal">
      <formula>0</formula>
    </cfRule>
    <cfRule type="cellIs" dxfId="0" priority="26205" operator="equal">
      <formula>0</formula>
    </cfRule>
    <cfRule type="cellIs" dxfId="0" priority="26206" operator="equal">
      <formula>0</formula>
    </cfRule>
    <cfRule type="cellIs" dxfId="0" priority="26207" operator="equal">
      <formula>0</formula>
    </cfRule>
    <cfRule type="cellIs" dxfId="0" priority="26208" operator="equal">
      <formula>0</formula>
    </cfRule>
    <cfRule type="cellIs" dxfId="0" priority="26209" operator="equal">
      <formula>0</formula>
    </cfRule>
    <cfRule type="cellIs" dxfId="0" priority="26210" operator="equal">
      <formula>0</formula>
    </cfRule>
    <cfRule type="cellIs" dxfId="0" priority="26211" operator="equal">
      <formula>0</formula>
    </cfRule>
    <cfRule type="cellIs" dxfId="0" priority="26212" operator="equal">
      <formula>0</formula>
    </cfRule>
    <cfRule type="cellIs" dxfId="0" priority="26213" operator="equal">
      <formula>0</formula>
    </cfRule>
    <cfRule type="cellIs" dxfId="0" priority="26214" operator="equal">
      <formula>0</formula>
    </cfRule>
    <cfRule type="cellIs" dxfId="0" priority="26215" operator="equal">
      <formula>0</formula>
    </cfRule>
    <cfRule type="cellIs" dxfId="0" priority="26216" operator="equal">
      <formula>0</formula>
    </cfRule>
    <cfRule type="cellIs" dxfId="0" priority="26217" operator="equal">
      <formula>0</formula>
    </cfRule>
    <cfRule type="cellIs" dxfId="0" priority="26218" operator="equal">
      <formula>0</formula>
    </cfRule>
    <cfRule type="cellIs" dxfId="0" priority="26219" operator="equal">
      <formula>0</formula>
    </cfRule>
    <cfRule type="cellIs" dxfId="0" priority="26220" operator="equal">
      <formula>0</formula>
    </cfRule>
    <cfRule type="cellIs" dxfId="0" priority="26221" operator="equal">
      <formula>0</formula>
    </cfRule>
    <cfRule type="cellIs" dxfId="0" priority="26222" operator="equal">
      <formula>0</formula>
    </cfRule>
    <cfRule type="cellIs" dxfId="0" priority="26223" operator="equal">
      <formula>0</formula>
    </cfRule>
    <cfRule type="cellIs" dxfId="0" priority="26224" operator="equal">
      <formula>0</formula>
    </cfRule>
    <cfRule type="cellIs" dxfId="0" priority="26225" operator="equal">
      <formula>0</formula>
    </cfRule>
    <cfRule type="cellIs" dxfId="0" priority="26226" operator="equal">
      <formula>0</formula>
    </cfRule>
    <cfRule type="cellIs" dxfId="0" priority="26227" operator="equal">
      <formula>0</formula>
    </cfRule>
    <cfRule type="cellIs" dxfId="0" priority="26228" operator="equal">
      <formula>0</formula>
    </cfRule>
    <cfRule type="cellIs" dxfId="0" priority="26229" operator="equal">
      <formula>0</formula>
    </cfRule>
    <cfRule type="cellIs" dxfId="0" priority="26230" operator="equal">
      <formula>0</formula>
    </cfRule>
    <cfRule type="cellIs" dxfId="0" priority="26231" operator="equal">
      <formula>0</formula>
    </cfRule>
    <cfRule type="cellIs" dxfId="0" priority="26232" operator="equal">
      <formula>0</formula>
    </cfRule>
    <cfRule type="cellIs" dxfId="0" priority="26233" operator="equal">
      <formula>0</formula>
    </cfRule>
    <cfRule type="cellIs" dxfId="0" priority="26234" operator="equal">
      <formula>0</formula>
    </cfRule>
    <cfRule type="cellIs" dxfId="0" priority="26235" operator="equal">
      <formula>0</formula>
    </cfRule>
    <cfRule type="cellIs" dxfId="0" priority="26236" operator="equal">
      <formula>0</formula>
    </cfRule>
    <cfRule type="cellIs" dxfId="0" priority="26237" operator="equal">
      <formula>0</formula>
    </cfRule>
    <cfRule type="cellIs" dxfId="0" priority="26238" operator="equal">
      <formula>0</formula>
    </cfRule>
    <cfRule type="cellIs" dxfId="0" priority="26239" operator="equal">
      <formula>0</formula>
    </cfRule>
    <cfRule type="cellIs" dxfId="0" priority="26240" operator="equal">
      <formula>0</formula>
    </cfRule>
    <cfRule type="cellIs" dxfId="0" priority="26241" operator="equal">
      <formula>0</formula>
    </cfRule>
    <cfRule type="cellIs" dxfId="0" priority="26242" operator="equal">
      <formula>0</formula>
    </cfRule>
    <cfRule type="cellIs" dxfId="0" priority="26243" operator="equal">
      <formula>0</formula>
    </cfRule>
    <cfRule type="cellIs" dxfId="0" priority="26244" operator="equal">
      <formula>0</formula>
    </cfRule>
    <cfRule type="cellIs" dxfId="0" priority="26245" operator="equal">
      <formula>0</formula>
    </cfRule>
    <cfRule type="cellIs" dxfId="0" priority="26246" operator="equal">
      <formula>0</formula>
    </cfRule>
    <cfRule type="cellIs" dxfId="0" priority="26247" operator="equal">
      <formula>0</formula>
    </cfRule>
    <cfRule type="cellIs" dxfId="0" priority="26248" operator="equal">
      <formula>0</formula>
    </cfRule>
    <cfRule type="cellIs" dxfId="0" priority="26249" operator="equal">
      <formula>0</formula>
    </cfRule>
    <cfRule type="cellIs" dxfId="0" priority="26250" operator="equal">
      <formula>0</formula>
    </cfRule>
    <cfRule type="cellIs" dxfId="0" priority="26251" operator="equal">
      <formula>0</formula>
    </cfRule>
    <cfRule type="cellIs" dxfId="0" priority="26252" operator="equal">
      <formula>0</formula>
    </cfRule>
    <cfRule type="cellIs" dxfId="0" priority="26253" operator="equal">
      <formula>0</formula>
    </cfRule>
    <cfRule type="cellIs" dxfId="0" priority="26254" operator="equal">
      <formula>0</formula>
    </cfRule>
    <cfRule type="cellIs" dxfId="0" priority="26255" operator="equal">
      <formula>0</formula>
    </cfRule>
    <cfRule type="cellIs" dxfId="0" priority="26256" operator="equal">
      <formula>0</formula>
    </cfRule>
    <cfRule type="cellIs" dxfId="0" priority="26257" operator="equal">
      <formula>0</formula>
    </cfRule>
    <cfRule type="cellIs" dxfId="0" priority="26258" operator="equal">
      <formula>0</formula>
    </cfRule>
    <cfRule type="cellIs" dxfId="0" priority="26259" operator="equal">
      <formula>0</formula>
    </cfRule>
    <cfRule type="cellIs" dxfId="0" priority="26260" operator="equal">
      <formula>0</formula>
    </cfRule>
    <cfRule type="cellIs" dxfId="0" priority="26261" operator="equal">
      <formula>0</formula>
    </cfRule>
    <cfRule type="cellIs" dxfId="0" priority="26262" operator="equal">
      <formula>0</formula>
    </cfRule>
    <cfRule type="cellIs" dxfId="0" priority="26263" operator="equal">
      <formula>0</formula>
    </cfRule>
    <cfRule type="cellIs" dxfId="0" priority="26264" operator="equal">
      <formula>0</formula>
    </cfRule>
    <cfRule type="cellIs" dxfId="0" priority="26265" operator="equal">
      <formula>0</formula>
    </cfRule>
    <cfRule type="cellIs" dxfId="0" priority="26266" operator="equal">
      <formula>0</formula>
    </cfRule>
    <cfRule type="cellIs" dxfId="0" priority="26267" operator="equal">
      <formula>0</formula>
    </cfRule>
    <cfRule type="cellIs" dxfId="0" priority="26268" operator="equal">
      <formula>0</formula>
    </cfRule>
    <cfRule type="cellIs" dxfId="0" priority="26269" operator="equal">
      <formula>0</formula>
    </cfRule>
    <cfRule type="cellIs" dxfId="0" priority="26270" operator="equal">
      <formula>0</formula>
    </cfRule>
    <cfRule type="cellIs" dxfId="0" priority="26271" operator="equal">
      <formula>0</formula>
    </cfRule>
    <cfRule type="cellIs" dxfId="0" priority="26272" operator="equal">
      <formula>0</formula>
    </cfRule>
    <cfRule type="cellIs" dxfId="0" priority="26273" operator="equal">
      <formula>0</formula>
    </cfRule>
    <cfRule type="cellIs" dxfId="0" priority="26274" operator="equal">
      <formula>0</formula>
    </cfRule>
    <cfRule type="cellIs" dxfId="0" priority="26275" operator="equal">
      <formula>0</formula>
    </cfRule>
    <cfRule type="cellIs" dxfId="0" priority="26276" operator="equal">
      <formula>0</formula>
    </cfRule>
    <cfRule type="cellIs" dxfId="0" priority="26277" operator="equal">
      <formula>0</formula>
    </cfRule>
    <cfRule type="cellIs" dxfId="0" priority="26278" operator="equal">
      <formula>0</formula>
    </cfRule>
    <cfRule type="cellIs" dxfId="0" priority="26279" operator="equal">
      <formula>0</formula>
    </cfRule>
    <cfRule type="cellIs" dxfId="0" priority="26280" operator="equal">
      <formula>0</formula>
    </cfRule>
    <cfRule type="cellIs" dxfId="0" priority="26281" operator="equal">
      <formula>0</formula>
    </cfRule>
    <cfRule type="cellIs" dxfId="0" priority="26282" operator="equal">
      <formula>0</formula>
    </cfRule>
    <cfRule type="cellIs" dxfId="0" priority="26283" operator="equal">
      <formula>0</formula>
    </cfRule>
    <cfRule type="cellIs" dxfId="0" priority="26284" operator="equal">
      <formula>0</formula>
    </cfRule>
    <cfRule type="cellIs" dxfId="0" priority="26285" operator="equal">
      <formula>0</formula>
    </cfRule>
    <cfRule type="cellIs" dxfId="0" priority="26286" operator="equal">
      <formula>0</formula>
    </cfRule>
    <cfRule type="cellIs" dxfId="0" priority="26287" operator="equal">
      <formula>0</formula>
    </cfRule>
    <cfRule type="cellIs" dxfId="0" priority="26288" operator="equal">
      <formula>0</formula>
    </cfRule>
  </conditionalFormatting>
  <conditionalFormatting sqref="E496">
    <cfRule type="cellIs" dxfId="0" priority="25905" operator="equal">
      <formula>0</formula>
    </cfRule>
    <cfRule type="cellIs" dxfId="0" priority="25906" operator="equal">
      <formula>0</formula>
    </cfRule>
    <cfRule type="cellIs" dxfId="0" priority="25907" operator="equal">
      <formula>0</formula>
    </cfRule>
    <cfRule type="cellIs" dxfId="0" priority="25908" operator="equal">
      <formula>0</formula>
    </cfRule>
    <cfRule type="cellIs" dxfId="0" priority="25909" operator="equal">
      <formula>0</formula>
    </cfRule>
    <cfRule type="cellIs" dxfId="0" priority="25910" operator="equal">
      <formula>0</formula>
    </cfRule>
    <cfRule type="cellIs" dxfId="0" priority="25911" operator="equal">
      <formula>0</formula>
    </cfRule>
    <cfRule type="cellIs" dxfId="0" priority="25912" operator="equal">
      <formula>0</formula>
    </cfRule>
    <cfRule type="cellIs" dxfId="0" priority="25913" operator="equal">
      <formula>0</formula>
    </cfRule>
    <cfRule type="cellIs" dxfId="0" priority="25914" operator="equal">
      <formula>0</formula>
    </cfRule>
    <cfRule type="cellIs" dxfId="0" priority="25915" operator="equal">
      <formula>0</formula>
    </cfRule>
    <cfRule type="cellIs" dxfId="0" priority="25916" operator="equal">
      <formula>0</formula>
    </cfRule>
    <cfRule type="cellIs" dxfId="0" priority="25917" operator="equal">
      <formula>0</formula>
    </cfRule>
    <cfRule type="cellIs" dxfId="0" priority="25918" operator="equal">
      <formula>0</formula>
    </cfRule>
    <cfRule type="cellIs" dxfId="0" priority="25919" operator="equal">
      <formula>0</formula>
    </cfRule>
    <cfRule type="cellIs" dxfId="0" priority="25920" operator="equal">
      <formula>0</formula>
    </cfRule>
    <cfRule type="cellIs" dxfId="0" priority="25921" operator="equal">
      <formula>0</formula>
    </cfRule>
    <cfRule type="cellIs" dxfId="0" priority="25922" operator="equal">
      <formula>0</formula>
    </cfRule>
    <cfRule type="cellIs" dxfId="0" priority="25923" operator="equal">
      <formula>0</formula>
    </cfRule>
    <cfRule type="cellIs" dxfId="0" priority="25924" operator="equal">
      <formula>0</formula>
    </cfRule>
    <cfRule type="cellIs" dxfId="0" priority="25925" operator="equal">
      <formula>0</formula>
    </cfRule>
    <cfRule type="cellIs" dxfId="0" priority="25926" operator="equal">
      <formula>0</formula>
    </cfRule>
    <cfRule type="cellIs" dxfId="0" priority="25927" operator="equal">
      <formula>0</formula>
    </cfRule>
    <cfRule type="cellIs" dxfId="0" priority="25928" operator="equal">
      <formula>0</formula>
    </cfRule>
    <cfRule type="cellIs" dxfId="0" priority="25929" operator="equal">
      <formula>0</formula>
    </cfRule>
    <cfRule type="cellIs" dxfId="0" priority="25930" operator="equal">
      <formula>0</formula>
    </cfRule>
    <cfRule type="cellIs" dxfId="0" priority="25931" operator="equal">
      <formula>0</formula>
    </cfRule>
    <cfRule type="cellIs" dxfId="0" priority="25932" operator="equal">
      <formula>0</formula>
    </cfRule>
    <cfRule type="cellIs" dxfId="0" priority="25933" operator="equal">
      <formula>0</formula>
    </cfRule>
    <cfRule type="cellIs" dxfId="0" priority="25934" operator="equal">
      <formula>0</formula>
    </cfRule>
    <cfRule type="cellIs" dxfId="0" priority="25935" operator="equal">
      <formula>0</formula>
    </cfRule>
    <cfRule type="cellIs" dxfId="0" priority="25936" operator="equal">
      <formula>0</formula>
    </cfRule>
    <cfRule type="cellIs" dxfId="0" priority="25937" operator="equal">
      <formula>0</formula>
    </cfRule>
    <cfRule type="cellIs" dxfId="0" priority="25938" operator="equal">
      <formula>0</formula>
    </cfRule>
    <cfRule type="cellIs" dxfId="0" priority="25939" operator="equal">
      <formula>0</formula>
    </cfRule>
    <cfRule type="cellIs" dxfId="0" priority="25940" operator="equal">
      <formula>0</formula>
    </cfRule>
    <cfRule type="cellIs" dxfId="0" priority="25941" operator="equal">
      <formula>0</formula>
    </cfRule>
    <cfRule type="cellIs" dxfId="0" priority="25942" operator="equal">
      <formula>0</formula>
    </cfRule>
    <cfRule type="cellIs" dxfId="0" priority="25943" operator="equal">
      <formula>0</formula>
    </cfRule>
    <cfRule type="cellIs" dxfId="0" priority="25944" operator="equal">
      <formula>0</formula>
    </cfRule>
    <cfRule type="cellIs" dxfId="0" priority="25945" operator="equal">
      <formula>0</formula>
    </cfRule>
    <cfRule type="cellIs" dxfId="0" priority="25946" operator="equal">
      <formula>0</formula>
    </cfRule>
    <cfRule type="cellIs" dxfId="0" priority="25947" operator="equal">
      <formula>0</formula>
    </cfRule>
    <cfRule type="cellIs" dxfId="0" priority="25948" operator="equal">
      <formula>0</formula>
    </cfRule>
    <cfRule type="cellIs" dxfId="0" priority="25949" operator="equal">
      <formula>0</formula>
    </cfRule>
    <cfRule type="cellIs" dxfId="0" priority="25950" operator="equal">
      <formula>0</formula>
    </cfRule>
    <cfRule type="cellIs" dxfId="0" priority="25951" operator="equal">
      <formula>0</formula>
    </cfRule>
    <cfRule type="cellIs" dxfId="0" priority="25952" operator="equal">
      <formula>0</formula>
    </cfRule>
    <cfRule type="cellIs" dxfId="0" priority="25953" operator="equal">
      <formula>0</formula>
    </cfRule>
    <cfRule type="cellIs" dxfId="0" priority="25954" operator="equal">
      <formula>0</formula>
    </cfRule>
    <cfRule type="cellIs" dxfId="0" priority="25955" operator="equal">
      <formula>0</formula>
    </cfRule>
    <cfRule type="cellIs" dxfId="0" priority="25956" operator="equal">
      <formula>0</formula>
    </cfRule>
    <cfRule type="cellIs" dxfId="0" priority="25957" operator="equal">
      <formula>0</formula>
    </cfRule>
    <cfRule type="cellIs" dxfId="0" priority="25958" operator="equal">
      <formula>0</formula>
    </cfRule>
    <cfRule type="cellIs" dxfId="0" priority="25959" operator="equal">
      <formula>0</formula>
    </cfRule>
    <cfRule type="cellIs" dxfId="0" priority="25960" operator="equal">
      <formula>0</formula>
    </cfRule>
    <cfRule type="cellIs" dxfId="0" priority="25961" operator="equal">
      <formula>0</formula>
    </cfRule>
    <cfRule type="cellIs" dxfId="0" priority="25962" operator="equal">
      <formula>0</formula>
    </cfRule>
    <cfRule type="cellIs" dxfId="0" priority="25963" operator="equal">
      <formula>0</formula>
    </cfRule>
    <cfRule type="cellIs" dxfId="0" priority="25964" operator="equal">
      <formula>0</formula>
    </cfRule>
    <cfRule type="cellIs" dxfId="0" priority="25965" operator="equal">
      <formula>0</formula>
    </cfRule>
    <cfRule type="cellIs" dxfId="0" priority="25966" operator="equal">
      <formula>0</formula>
    </cfRule>
    <cfRule type="cellIs" dxfId="0" priority="25967" operator="equal">
      <formula>0</formula>
    </cfRule>
    <cfRule type="cellIs" dxfId="0" priority="25968" operator="equal">
      <formula>0</formula>
    </cfRule>
    <cfRule type="cellIs" dxfId="0" priority="25969" operator="equal">
      <formula>0</formula>
    </cfRule>
    <cfRule type="cellIs" dxfId="0" priority="25970" operator="equal">
      <formula>0</formula>
    </cfRule>
    <cfRule type="cellIs" dxfId="0" priority="25971" operator="equal">
      <formula>0</formula>
    </cfRule>
    <cfRule type="cellIs" dxfId="0" priority="25972" operator="equal">
      <formula>0</formula>
    </cfRule>
    <cfRule type="cellIs" dxfId="0" priority="25973" operator="equal">
      <formula>0</formula>
    </cfRule>
    <cfRule type="cellIs" dxfId="0" priority="25974" operator="equal">
      <formula>0</formula>
    </cfRule>
    <cfRule type="cellIs" dxfId="0" priority="25975" operator="equal">
      <formula>0</formula>
    </cfRule>
    <cfRule type="cellIs" dxfId="0" priority="25976" operator="equal">
      <formula>0</formula>
    </cfRule>
    <cfRule type="cellIs" dxfId="0" priority="25977" operator="equal">
      <formula>0</formula>
    </cfRule>
    <cfRule type="cellIs" dxfId="0" priority="25978" operator="equal">
      <formula>0</formula>
    </cfRule>
    <cfRule type="cellIs" dxfId="0" priority="25979" operator="equal">
      <formula>0</formula>
    </cfRule>
    <cfRule type="cellIs" dxfId="0" priority="25980" operator="equal">
      <formula>0</formula>
    </cfRule>
    <cfRule type="cellIs" dxfId="0" priority="25981" operator="equal">
      <formula>0</formula>
    </cfRule>
    <cfRule type="cellIs" dxfId="0" priority="25982" operator="equal">
      <formula>0</formula>
    </cfRule>
    <cfRule type="cellIs" dxfId="0" priority="25983" operator="equal">
      <formula>0</formula>
    </cfRule>
    <cfRule type="cellIs" dxfId="0" priority="25984" operator="equal">
      <formula>0</formula>
    </cfRule>
    <cfRule type="cellIs" dxfId="0" priority="25985" operator="equal">
      <formula>0</formula>
    </cfRule>
    <cfRule type="cellIs" dxfId="0" priority="25986" operator="equal">
      <formula>0</formula>
    </cfRule>
    <cfRule type="cellIs" dxfId="0" priority="25987" operator="equal">
      <formula>0</formula>
    </cfRule>
    <cfRule type="cellIs" dxfId="0" priority="25988" operator="equal">
      <formula>0</formula>
    </cfRule>
    <cfRule type="cellIs" dxfId="0" priority="25989" operator="equal">
      <formula>0</formula>
    </cfRule>
    <cfRule type="cellIs" dxfId="0" priority="25990" operator="equal">
      <formula>0</formula>
    </cfRule>
    <cfRule type="cellIs" dxfId="0" priority="25991" operator="equal">
      <formula>0</formula>
    </cfRule>
    <cfRule type="cellIs" dxfId="0" priority="25992" operator="equal">
      <formula>0</formula>
    </cfRule>
    <cfRule type="cellIs" dxfId="0" priority="25993" operator="equal">
      <formula>0</formula>
    </cfRule>
    <cfRule type="cellIs" dxfId="0" priority="25994" operator="equal">
      <formula>0</formula>
    </cfRule>
    <cfRule type="cellIs" dxfId="0" priority="25995" operator="equal">
      <formula>0</formula>
    </cfRule>
    <cfRule type="cellIs" dxfId="0" priority="25996" operator="equal">
      <formula>0</formula>
    </cfRule>
    <cfRule type="cellIs" dxfId="0" priority="25997" operator="equal">
      <formula>0</formula>
    </cfRule>
    <cfRule type="cellIs" dxfId="0" priority="25998" operator="equal">
      <formula>0</formula>
    </cfRule>
    <cfRule type="cellIs" dxfId="0" priority="25999" operator="equal">
      <formula>0</formula>
    </cfRule>
    <cfRule type="cellIs" dxfId="0" priority="26000" operator="equal">
      <formula>0</formula>
    </cfRule>
  </conditionalFormatting>
  <conditionalFormatting sqref="E498">
    <cfRule type="cellIs" dxfId="0" priority="25705" operator="equal">
      <formula>0</formula>
    </cfRule>
    <cfRule type="cellIs" dxfId="0" priority="25706" operator="equal">
      <formula>0</formula>
    </cfRule>
    <cfRule type="cellIs" dxfId="0" priority="25707" operator="equal">
      <formula>0</formula>
    </cfRule>
    <cfRule type="cellIs" dxfId="0" priority="25708" operator="equal">
      <formula>0</formula>
    </cfRule>
    <cfRule type="cellIs" dxfId="0" priority="25709" operator="equal">
      <formula>0</formula>
    </cfRule>
    <cfRule type="cellIs" dxfId="0" priority="25710" operator="equal">
      <formula>0</formula>
    </cfRule>
    <cfRule type="cellIs" dxfId="0" priority="25711" operator="equal">
      <formula>0</formula>
    </cfRule>
    <cfRule type="cellIs" dxfId="0" priority="25712" operator="equal">
      <formula>0</formula>
    </cfRule>
    <cfRule type="cellIs" dxfId="0" priority="25713" operator="equal">
      <formula>0</formula>
    </cfRule>
    <cfRule type="cellIs" dxfId="0" priority="25714" operator="equal">
      <formula>0</formula>
    </cfRule>
    <cfRule type="cellIs" dxfId="0" priority="25715" operator="equal">
      <formula>0</formula>
    </cfRule>
    <cfRule type="cellIs" dxfId="0" priority="25716" operator="equal">
      <formula>0</formula>
    </cfRule>
    <cfRule type="cellIs" dxfId="0" priority="25717" operator="equal">
      <formula>0</formula>
    </cfRule>
    <cfRule type="cellIs" dxfId="0" priority="25718" operator="equal">
      <formula>0</formula>
    </cfRule>
    <cfRule type="cellIs" dxfId="0" priority="25719" operator="equal">
      <formula>0</formula>
    </cfRule>
    <cfRule type="cellIs" dxfId="0" priority="25720" operator="equal">
      <formula>0</formula>
    </cfRule>
    <cfRule type="cellIs" dxfId="0" priority="25721" operator="equal">
      <formula>0</formula>
    </cfRule>
    <cfRule type="cellIs" dxfId="0" priority="25722" operator="equal">
      <formula>0</formula>
    </cfRule>
    <cfRule type="cellIs" dxfId="0" priority="25723" operator="equal">
      <formula>0</formula>
    </cfRule>
    <cfRule type="cellIs" dxfId="0" priority="25724" operator="equal">
      <formula>0</formula>
    </cfRule>
    <cfRule type="cellIs" dxfId="0" priority="25725" operator="equal">
      <formula>0</formula>
    </cfRule>
    <cfRule type="cellIs" dxfId="0" priority="25726" operator="equal">
      <formula>0</formula>
    </cfRule>
    <cfRule type="cellIs" dxfId="0" priority="25727" operator="equal">
      <formula>0</formula>
    </cfRule>
    <cfRule type="cellIs" dxfId="0" priority="25728" operator="equal">
      <formula>0</formula>
    </cfRule>
    <cfRule type="cellIs" dxfId="0" priority="25729" operator="equal">
      <formula>0</formula>
    </cfRule>
    <cfRule type="cellIs" dxfId="0" priority="25730" operator="equal">
      <formula>0</formula>
    </cfRule>
    <cfRule type="cellIs" dxfId="0" priority="25731" operator="equal">
      <formula>0</formula>
    </cfRule>
    <cfRule type="cellIs" dxfId="0" priority="25732" operator="equal">
      <formula>0</formula>
    </cfRule>
    <cfRule type="cellIs" dxfId="0" priority="25733" operator="equal">
      <formula>0</formula>
    </cfRule>
    <cfRule type="cellIs" dxfId="0" priority="25734" operator="equal">
      <formula>0</formula>
    </cfRule>
    <cfRule type="cellIs" dxfId="0" priority="25735" operator="equal">
      <formula>0</formula>
    </cfRule>
    <cfRule type="cellIs" dxfId="0" priority="25736" operator="equal">
      <formula>0</formula>
    </cfRule>
    <cfRule type="cellIs" dxfId="0" priority="25737" operator="equal">
      <formula>0</formula>
    </cfRule>
    <cfRule type="cellIs" dxfId="0" priority="25738" operator="equal">
      <formula>0</formula>
    </cfRule>
    <cfRule type="cellIs" dxfId="0" priority="25739" operator="equal">
      <formula>0</formula>
    </cfRule>
    <cfRule type="cellIs" dxfId="0" priority="25740" operator="equal">
      <formula>0</formula>
    </cfRule>
    <cfRule type="cellIs" dxfId="0" priority="25741" operator="equal">
      <formula>0</formula>
    </cfRule>
    <cfRule type="cellIs" dxfId="0" priority="25742" operator="equal">
      <formula>0</formula>
    </cfRule>
    <cfRule type="cellIs" dxfId="0" priority="25743" operator="equal">
      <formula>0</formula>
    </cfRule>
    <cfRule type="cellIs" dxfId="0" priority="25744" operator="equal">
      <formula>0</formula>
    </cfRule>
    <cfRule type="cellIs" dxfId="0" priority="25745" operator="equal">
      <formula>0</formula>
    </cfRule>
    <cfRule type="cellIs" dxfId="0" priority="25746" operator="equal">
      <formula>0</formula>
    </cfRule>
    <cfRule type="cellIs" dxfId="0" priority="25747" operator="equal">
      <formula>0</formula>
    </cfRule>
    <cfRule type="cellIs" dxfId="0" priority="25748" operator="equal">
      <formula>0</formula>
    </cfRule>
    <cfRule type="cellIs" dxfId="0" priority="25749" operator="equal">
      <formula>0</formula>
    </cfRule>
    <cfRule type="cellIs" dxfId="0" priority="25750" operator="equal">
      <formula>0</formula>
    </cfRule>
    <cfRule type="cellIs" dxfId="0" priority="25751" operator="equal">
      <formula>0</formula>
    </cfRule>
    <cfRule type="cellIs" dxfId="0" priority="25752" operator="equal">
      <formula>0</formula>
    </cfRule>
    <cfRule type="cellIs" dxfId="0" priority="25753" operator="equal">
      <formula>0</formula>
    </cfRule>
    <cfRule type="cellIs" dxfId="0" priority="25754" operator="equal">
      <formula>0</formula>
    </cfRule>
    <cfRule type="cellIs" dxfId="0" priority="25755" operator="equal">
      <formula>0</formula>
    </cfRule>
    <cfRule type="cellIs" dxfId="0" priority="25756" operator="equal">
      <formula>0</formula>
    </cfRule>
    <cfRule type="cellIs" dxfId="0" priority="25757" operator="equal">
      <formula>0</formula>
    </cfRule>
    <cfRule type="cellIs" dxfId="0" priority="25758" operator="equal">
      <formula>0</formula>
    </cfRule>
    <cfRule type="cellIs" dxfId="0" priority="25759" operator="equal">
      <formula>0</formula>
    </cfRule>
    <cfRule type="cellIs" dxfId="0" priority="25760" operator="equal">
      <formula>0</formula>
    </cfRule>
    <cfRule type="cellIs" dxfId="0" priority="25761" operator="equal">
      <formula>0</formula>
    </cfRule>
    <cfRule type="cellIs" dxfId="0" priority="25762" operator="equal">
      <formula>0</formula>
    </cfRule>
    <cfRule type="cellIs" dxfId="0" priority="25763" operator="equal">
      <formula>0</formula>
    </cfRule>
    <cfRule type="cellIs" dxfId="0" priority="25764" operator="equal">
      <formula>0</formula>
    </cfRule>
    <cfRule type="cellIs" dxfId="0" priority="25765" operator="equal">
      <formula>0</formula>
    </cfRule>
    <cfRule type="cellIs" dxfId="0" priority="25766" operator="equal">
      <formula>0</formula>
    </cfRule>
    <cfRule type="cellIs" dxfId="0" priority="25767" operator="equal">
      <formula>0</formula>
    </cfRule>
    <cfRule type="cellIs" dxfId="0" priority="25768" operator="equal">
      <formula>0</formula>
    </cfRule>
    <cfRule type="cellIs" dxfId="0" priority="25769" operator="equal">
      <formula>0</formula>
    </cfRule>
    <cfRule type="cellIs" dxfId="0" priority="25770" operator="equal">
      <formula>0</formula>
    </cfRule>
    <cfRule type="cellIs" dxfId="0" priority="25771" operator="equal">
      <formula>0</formula>
    </cfRule>
    <cfRule type="cellIs" dxfId="0" priority="25772" operator="equal">
      <formula>0</formula>
    </cfRule>
    <cfRule type="cellIs" dxfId="0" priority="25773" operator="equal">
      <formula>0</formula>
    </cfRule>
    <cfRule type="cellIs" dxfId="0" priority="25774" operator="equal">
      <formula>0</formula>
    </cfRule>
    <cfRule type="cellIs" dxfId="0" priority="25775" operator="equal">
      <formula>0</formula>
    </cfRule>
    <cfRule type="cellIs" dxfId="0" priority="25776" operator="equal">
      <formula>0</formula>
    </cfRule>
    <cfRule type="cellIs" dxfId="0" priority="25777" operator="equal">
      <formula>0</formula>
    </cfRule>
    <cfRule type="cellIs" dxfId="0" priority="25778" operator="equal">
      <formula>0</formula>
    </cfRule>
    <cfRule type="cellIs" dxfId="0" priority="25779" operator="equal">
      <formula>0</formula>
    </cfRule>
    <cfRule type="cellIs" dxfId="0" priority="25780" operator="equal">
      <formula>0</formula>
    </cfRule>
    <cfRule type="cellIs" dxfId="0" priority="25781" operator="equal">
      <formula>0</formula>
    </cfRule>
    <cfRule type="cellIs" dxfId="0" priority="25782" operator="equal">
      <formula>0</formula>
    </cfRule>
    <cfRule type="cellIs" dxfId="0" priority="25783" operator="equal">
      <formula>0</formula>
    </cfRule>
    <cfRule type="cellIs" dxfId="0" priority="25784" operator="equal">
      <formula>0</formula>
    </cfRule>
    <cfRule type="cellIs" dxfId="0" priority="25785" operator="equal">
      <formula>0</formula>
    </cfRule>
    <cfRule type="cellIs" dxfId="0" priority="25786" operator="equal">
      <formula>0</formula>
    </cfRule>
    <cfRule type="cellIs" dxfId="0" priority="25787" operator="equal">
      <formula>0</formula>
    </cfRule>
    <cfRule type="cellIs" dxfId="0" priority="25788" operator="equal">
      <formula>0</formula>
    </cfRule>
    <cfRule type="cellIs" dxfId="0" priority="25789" operator="equal">
      <formula>0</formula>
    </cfRule>
    <cfRule type="cellIs" dxfId="0" priority="25790" operator="equal">
      <formula>0</formula>
    </cfRule>
    <cfRule type="cellIs" dxfId="0" priority="25791" operator="equal">
      <formula>0</formula>
    </cfRule>
    <cfRule type="cellIs" dxfId="0" priority="25792" operator="equal">
      <formula>0</formula>
    </cfRule>
    <cfRule type="cellIs" dxfId="0" priority="25793" operator="equal">
      <formula>0</formula>
    </cfRule>
    <cfRule type="cellIs" dxfId="0" priority="25794" operator="equal">
      <formula>0</formula>
    </cfRule>
    <cfRule type="cellIs" dxfId="0" priority="25795" operator="equal">
      <formula>0</formula>
    </cfRule>
    <cfRule type="cellIs" dxfId="0" priority="25796" operator="equal">
      <formula>0</formula>
    </cfRule>
    <cfRule type="cellIs" dxfId="0" priority="25797" operator="equal">
      <formula>0</formula>
    </cfRule>
    <cfRule type="cellIs" dxfId="0" priority="25798" operator="equal">
      <formula>0</formula>
    </cfRule>
    <cfRule type="cellIs" dxfId="0" priority="25799" operator="equal">
      <formula>0</formula>
    </cfRule>
    <cfRule type="cellIs" dxfId="0" priority="25800" operator="equal">
      <formula>0</formula>
    </cfRule>
  </conditionalFormatting>
  <conditionalFormatting sqref="E500">
    <cfRule type="cellIs" dxfId="0" priority="25609" operator="equal">
      <formula>0</formula>
    </cfRule>
    <cfRule type="cellIs" dxfId="0" priority="25610" operator="equal">
      <formula>0</formula>
    </cfRule>
    <cfRule type="cellIs" dxfId="0" priority="25611" operator="equal">
      <formula>0</formula>
    </cfRule>
    <cfRule type="cellIs" dxfId="0" priority="25612" operator="equal">
      <formula>0</formula>
    </cfRule>
    <cfRule type="cellIs" dxfId="0" priority="25613" operator="equal">
      <formula>0</formula>
    </cfRule>
    <cfRule type="cellIs" dxfId="0" priority="25614" operator="equal">
      <formula>0</formula>
    </cfRule>
    <cfRule type="cellIs" dxfId="0" priority="25615" operator="equal">
      <formula>0</formula>
    </cfRule>
    <cfRule type="cellIs" dxfId="0" priority="25616" operator="equal">
      <formula>0</formula>
    </cfRule>
    <cfRule type="cellIs" dxfId="0" priority="25617" operator="equal">
      <formula>0</formula>
    </cfRule>
    <cfRule type="cellIs" dxfId="0" priority="25618" operator="equal">
      <formula>0</formula>
    </cfRule>
    <cfRule type="cellIs" dxfId="0" priority="25619" operator="equal">
      <formula>0</formula>
    </cfRule>
    <cfRule type="cellIs" dxfId="0" priority="25620" operator="equal">
      <formula>0</formula>
    </cfRule>
    <cfRule type="cellIs" dxfId="0" priority="25621" operator="equal">
      <formula>0</formula>
    </cfRule>
    <cfRule type="cellIs" dxfId="0" priority="25622" operator="equal">
      <formula>0</formula>
    </cfRule>
    <cfRule type="cellIs" dxfId="0" priority="25623" operator="equal">
      <formula>0</formula>
    </cfRule>
    <cfRule type="cellIs" dxfId="0" priority="25624" operator="equal">
      <formula>0</formula>
    </cfRule>
    <cfRule type="cellIs" dxfId="0" priority="25625" operator="equal">
      <formula>0</formula>
    </cfRule>
    <cfRule type="cellIs" dxfId="0" priority="25626" operator="equal">
      <formula>0</formula>
    </cfRule>
    <cfRule type="cellIs" dxfId="0" priority="25627" operator="equal">
      <formula>0</formula>
    </cfRule>
    <cfRule type="cellIs" dxfId="0" priority="25628" operator="equal">
      <formula>0</formula>
    </cfRule>
    <cfRule type="cellIs" dxfId="0" priority="25629" operator="equal">
      <formula>0</formula>
    </cfRule>
    <cfRule type="cellIs" dxfId="0" priority="25630" operator="equal">
      <formula>0</formula>
    </cfRule>
    <cfRule type="cellIs" dxfId="0" priority="25631" operator="equal">
      <formula>0</formula>
    </cfRule>
    <cfRule type="cellIs" dxfId="0" priority="25632" operator="equal">
      <formula>0</formula>
    </cfRule>
    <cfRule type="cellIs" dxfId="0" priority="25633" operator="equal">
      <formula>0</formula>
    </cfRule>
    <cfRule type="cellIs" dxfId="0" priority="25634" operator="equal">
      <formula>0</formula>
    </cfRule>
    <cfRule type="cellIs" dxfId="0" priority="25635" operator="equal">
      <formula>0</formula>
    </cfRule>
    <cfRule type="cellIs" dxfId="0" priority="25636" operator="equal">
      <formula>0</formula>
    </cfRule>
    <cfRule type="cellIs" dxfId="0" priority="25637" operator="equal">
      <formula>0</formula>
    </cfRule>
    <cfRule type="cellIs" dxfId="0" priority="25638" operator="equal">
      <formula>0</formula>
    </cfRule>
    <cfRule type="cellIs" dxfId="0" priority="25639" operator="equal">
      <formula>0</formula>
    </cfRule>
    <cfRule type="cellIs" dxfId="0" priority="25640" operator="equal">
      <formula>0</formula>
    </cfRule>
    <cfRule type="cellIs" dxfId="0" priority="25641" operator="equal">
      <formula>0</formula>
    </cfRule>
    <cfRule type="cellIs" dxfId="0" priority="25642" operator="equal">
      <formula>0</formula>
    </cfRule>
    <cfRule type="cellIs" dxfId="0" priority="25643" operator="equal">
      <formula>0</formula>
    </cfRule>
    <cfRule type="cellIs" dxfId="0" priority="25644" operator="equal">
      <formula>0</formula>
    </cfRule>
    <cfRule type="cellIs" dxfId="0" priority="25645" operator="equal">
      <formula>0</formula>
    </cfRule>
    <cfRule type="cellIs" dxfId="0" priority="25646" operator="equal">
      <formula>0</formula>
    </cfRule>
    <cfRule type="cellIs" dxfId="0" priority="25647" operator="equal">
      <formula>0</formula>
    </cfRule>
    <cfRule type="cellIs" dxfId="0" priority="25648" operator="equal">
      <formula>0</formula>
    </cfRule>
    <cfRule type="cellIs" dxfId="0" priority="25649" operator="equal">
      <formula>0</formula>
    </cfRule>
    <cfRule type="cellIs" dxfId="0" priority="25650" operator="equal">
      <formula>0</formula>
    </cfRule>
    <cfRule type="cellIs" dxfId="0" priority="25651" operator="equal">
      <formula>0</formula>
    </cfRule>
    <cfRule type="cellIs" dxfId="0" priority="25652" operator="equal">
      <formula>0</formula>
    </cfRule>
    <cfRule type="cellIs" dxfId="0" priority="25653" operator="equal">
      <formula>0</formula>
    </cfRule>
    <cfRule type="cellIs" dxfId="0" priority="25654" operator="equal">
      <formula>0</formula>
    </cfRule>
    <cfRule type="cellIs" dxfId="0" priority="25655" operator="equal">
      <formula>0</formula>
    </cfRule>
    <cfRule type="cellIs" dxfId="0" priority="25656" operator="equal">
      <formula>0</formula>
    </cfRule>
    <cfRule type="cellIs" dxfId="0" priority="25657" operator="equal">
      <formula>0</formula>
    </cfRule>
    <cfRule type="cellIs" dxfId="0" priority="25658" operator="equal">
      <formula>0</formula>
    </cfRule>
    <cfRule type="cellIs" dxfId="0" priority="25659" operator="equal">
      <formula>0</formula>
    </cfRule>
    <cfRule type="cellIs" dxfId="0" priority="25660" operator="equal">
      <formula>0</formula>
    </cfRule>
    <cfRule type="cellIs" dxfId="0" priority="25661" operator="equal">
      <formula>0</formula>
    </cfRule>
    <cfRule type="cellIs" dxfId="0" priority="25662" operator="equal">
      <formula>0</formula>
    </cfRule>
    <cfRule type="cellIs" dxfId="0" priority="25663" operator="equal">
      <formula>0</formula>
    </cfRule>
    <cfRule type="cellIs" dxfId="0" priority="25664" operator="equal">
      <formula>0</formula>
    </cfRule>
    <cfRule type="cellIs" dxfId="0" priority="25665" operator="equal">
      <formula>0</formula>
    </cfRule>
    <cfRule type="cellIs" dxfId="0" priority="25666" operator="equal">
      <formula>0</formula>
    </cfRule>
    <cfRule type="cellIs" dxfId="0" priority="25667" operator="equal">
      <formula>0</formula>
    </cfRule>
    <cfRule type="cellIs" dxfId="0" priority="25668" operator="equal">
      <formula>0</formula>
    </cfRule>
    <cfRule type="cellIs" dxfId="0" priority="25669" operator="equal">
      <formula>0</formula>
    </cfRule>
    <cfRule type="cellIs" dxfId="0" priority="25670" operator="equal">
      <formula>0</formula>
    </cfRule>
    <cfRule type="cellIs" dxfId="0" priority="25671" operator="equal">
      <formula>0</formula>
    </cfRule>
    <cfRule type="cellIs" dxfId="0" priority="25672" operator="equal">
      <formula>0</formula>
    </cfRule>
    <cfRule type="cellIs" dxfId="0" priority="25673" operator="equal">
      <formula>0</formula>
    </cfRule>
    <cfRule type="cellIs" dxfId="0" priority="25674" operator="equal">
      <formula>0</formula>
    </cfRule>
    <cfRule type="cellIs" dxfId="0" priority="25675" operator="equal">
      <formula>0</formula>
    </cfRule>
    <cfRule type="cellIs" dxfId="0" priority="25676" operator="equal">
      <formula>0</formula>
    </cfRule>
    <cfRule type="cellIs" dxfId="0" priority="25677" operator="equal">
      <formula>0</formula>
    </cfRule>
    <cfRule type="cellIs" dxfId="0" priority="25678" operator="equal">
      <formula>0</formula>
    </cfRule>
    <cfRule type="cellIs" dxfId="0" priority="25679" operator="equal">
      <formula>0</formula>
    </cfRule>
    <cfRule type="cellIs" dxfId="0" priority="25680" operator="equal">
      <formula>0</formula>
    </cfRule>
    <cfRule type="cellIs" dxfId="0" priority="25681" operator="equal">
      <formula>0</formula>
    </cfRule>
    <cfRule type="cellIs" dxfId="0" priority="25682" operator="equal">
      <formula>0</formula>
    </cfRule>
    <cfRule type="cellIs" dxfId="0" priority="25683" operator="equal">
      <formula>0</formula>
    </cfRule>
    <cfRule type="cellIs" dxfId="0" priority="25684" operator="equal">
      <formula>0</formula>
    </cfRule>
    <cfRule type="cellIs" dxfId="0" priority="25685" operator="equal">
      <formula>0</formula>
    </cfRule>
    <cfRule type="cellIs" dxfId="0" priority="25686" operator="equal">
      <formula>0</formula>
    </cfRule>
    <cfRule type="cellIs" dxfId="0" priority="25687" operator="equal">
      <formula>0</formula>
    </cfRule>
    <cfRule type="cellIs" dxfId="0" priority="25688" operator="equal">
      <formula>0</formula>
    </cfRule>
    <cfRule type="cellIs" dxfId="0" priority="25689" operator="equal">
      <formula>0</formula>
    </cfRule>
    <cfRule type="cellIs" dxfId="0" priority="25690" operator="equal">
      <formula>0</formula>
    </cfRule>
    <cfRule type="cellIs" dxfId="0" priority="25691" operator="equal">
      <formula>0</formula>
    </cfRule>
    <cfRule type="cellIs" dxfId="0" priority="25692" operator="equal">
      <formula>0</formula>
    </cfRule>
    <cfRule type="cellIs" dxfId="0" priority="25693" operator="equal">
      <formula>0</formula>
    </cfRule>
    <cfRule type="cellIs" dxfId="0" priority="25694" operator="equal">
      <formula>0</formula>
    </cfRule>
    <cfRule type="cellIs" dxfId="0" priority="25695" operator="equal">
      <formula>0</formula>
    </cfRule>
    <cfRule type="cellIs" dxfId="0" priority="25696" operator="equal">
      <formula>0</formula>
    </cfRule>
    <cfRule type="cellIs" dxfId="0" priority="25697" operator="equal">
      <formula>0</formula>
    </cfRule>
    <cfRule type="cellIs" dxfId="0" priority="25698" operator="equal">
      <formula>0</formula>
    </cfRule>
    <cfRule type="cellIs" dxfId="0" priority="25699" operator="equal">
      <formula>0</formula>
    </cfRule>
    <cfRule type="cellIs" dxfId="0" priority="25700" operator="equal">
      <formula>0</formula>
    </cfRule>
    <cfRule type="cellIs" dxfId="0" priority="25701" operator="equal">
      <formula>0</formula>
    </cfRule>
    <cfRule type="cellIs" dxfId="0" priority="25702" operator="equal">
      <formula>0</formula>
    </cfRule>
    <cfRule type="cellIs" dxfId="0" priority="25703" operator="equal">
      <formula>0</formula>
    </cfRule>
    <cfRule type="cellIs" dxfId="0" priority="25704" operator="equal">
      <formula>0</formula>
    </cfRule>
  </conditionalFormatting>
  <conditionalFormatting sqref="E501">
    <cfRule type="cellIs" dxfId="0" priority="25409" operator="equal">
      <formula>0</formula>
    </cfRule>
    <cfRule type="cellIs" dxfId="0" priority="25410" operator="equal">
      <formula>0</formula>
    </cfRule>
    <cfRule type="cellIs" dxfId="0" priority="25411" operator="equal">
      <formula>0</formula>
    </cfRule>
    <cfRule type="cellIs" dxfId="0" priority="25412" operator="equal">
      <formula>0</formula>
    </cfRule>
    <cfRule type="cellIs" dxfId="0" priority="25413" operator="equal">
      <formula>0</formula>
    </cfRule>
    <cfRule type="cellIs" dxfId="0" priority="25414" operator="equal">
      <formula>0</formula>
    </cfRule>
    <cfRule type="cellIs" dxfId="0" priority="25415" operator="equal">
      <formula>0</formula>
    </cfRule>
    <cfRule type="cellIs" dxfId="0" priority="25416" operator="equal">
      <formula>0</formula>
    </cfRule>
    <cfRule type="cellIs" dxfId="0" priority="25417" operator="equal">
      <formula>0</formula>
    </cfRule>
    <cfRule type="cellIs" dxfId="0" priority="25418" operator="equal">
      <formula>0</formula>
    </cfRule>
    <cfRule type="cellIs" dxfId="0" priority="25419" operator="equal">
      <formula>0</formula>
    </cfRule>
    <cfRule type="cellIs" dxfId="0" priority="25420" operator="equal">
      <formula>0</formula>
    </cfRule>
    <cfRule type="cellIs" dxfId="0" priority="25421" operator="equal">
      <formula>0</formula>
    </cfRule>
    <cfRule type="cellIs" dxfId="0" priority="25422" operator="equal">
      <formula>0</formula>
    </cfRule>
    <cfRule type="cellIs" dxfId="0" priority="25423" operator="equal">
      <formula>0</formula>
    </cfRule>
    <cfRule type="cellIs" dxfId="0" priority="25424" operator="equal">
      <formula>0</formula>
    </cfRule>
    <cfRule type="cellIs" dxfId="0" priority="25425" operator="equal">
      <formula>0</formula>
    </cfRule>
    <cfRule type="cellIs" dxfId="0" priority="25426" operator="equal">
      <formula>0</formula>
    </cfRule>
    <cfRule type="cellIs" dxfId="0" priority="25427" operator="equal">
      <formula>0</formula>
    </cfRule>
    <cfRule type="cellIs" dxfId="0" priority="25428" operator="equal">
      <formula>0</formula>
    </cfRule>
    <cfRule type="cellIs" dxfId="0" priority="25429" operator="equal">
      <formula>0</formula>
    </cfRule>
    <cfRule type="cellIs" dxfId="0" priority="25430" operator="equal">
      <formula>0</formula>
    </cfRule>
    <cfRule type="cellIs" dxfId="0" priority="25431" operator="equal">
      <formula>0</formula>
    </cfRule>
    <cfRule type="cellIs" dxfId="0" priority="25432" operator="equal">
      <formula>0</formula>
    </cfRule>
    <cfRule type="cellIs" dxfId="0" priority="25433" operator="equal">
      <formula>0</formula>
    </cfRule>
    <cfRule type="cellIs" dxfId="0" priority="25434" operator="equal">
      <formula>0</formula>
    </cfRule>
    <cfRule type="cellIs" dxfId="0" priority="25435" operator="equal">
      <formula>0</formula>
    </cfRule>
    <cfRule type="cellIs" dxfId="0" priority="25436" operator="equal">
      <formula>0</formula>
    </cfRule>
    <cfRule type="cellIs" dxfId="0" priority="25437" operator="equal">
      <formula>0</formula>
    </cfRule>
    <cfRule type="cellIs" dxfId="0" priority="25438" operator="equal">
      <formula>0</formula>
    </cfRule>
    <cfRule type="cellIs" dxfId="0" priority="25439" operator="equal">
      <formula>0</formula>
    </cfRule>
    <cfRule type="cellIs" dxfId="0" priority="25440" operator="equal">
      <formula>0</formula>
    </cfRule>
    <cfRule type="cellIs" dxfId="0" priority="25441" operator="equal">
      <formula>0</formula>
    </cfRule>
    <cfRule type="cellIs" dxfId="0" priority="25442" operator="equal">
      <formula>0</formula>
    </cfRule>
    <cfRule type="cellIs" dxfId="0" priority="25443" operator="equal">
      <formula>0</formula>
    </cfRule>
    <cfRule type="cellIs" dxfId="0" priority="25444" operator="equal">
      <formula>0</formula>
    </cfRule>
    <cfRule type="cellIs" dxfId="0" priority="25445" operator="equal">
      <formula>0</formula>
    </cfRule>
    <cfRule type="cellIs" dxfId="0" priority="25446" operator="equal">
      <formula>0</formula>
    </cfRule>
    <cfRule type="cellIs" dxfId="0" priority="25447" operator="equal">
      <formula>0</formula>
    </cfRule>
    <cfRule type="cellIs" dxfId="0" priority="25448" operator="equal">
      <formula>0</formula>
    </cfRule>
    <cfRule type="cellIs" dxfId="0" priority="25449" operator="equal">
      <formula>0</formula>
    </cfRule>
    <cfRule type="cellIs" dxfId="0" priority="25450" operator="equal">
      <formula>0</formula>
    </cfRule>
    <cfRule type="cellIs" dxfId="0" priority="25451" operator="equal">
      <formula>0</formula>
    </cfRule>
    <cfRule type="cellIs" dxfId="0" priority="25452" operator="equal">
      <formula>0</formula>
    </cfRule>
    <cfRule type="cellIs" dxfId="0" priority="25453" operator="equal">
      <formula>0</formula>
    </cfRule>
    <cfRule type="cellIs" dxfId="0" priority="25454" operator="equal">
      <formula>0</formula>
    </cfRule>
    <cfRule type="cellIs" dxfId="0" priority="25455" operator="equal">
      <formula>0</formula>
    </cfRule>
    <cfRule type="cellIs" dxfId="0" priority="25456" operator="equal">
      <formula>0</formula>
    </cfRule>
    <cfRule type="cellIs" dxfId="0" priority="25457" operator="equal">
      <formula>0</formula>
    </cfRule>
    <cfRule type="cellIs" dxfId="0" priority="25458" operator="equal">
      <formula>0</formula>
    </cfRule>
    <cfRule type="cellIs" dxfId="0" priority="25459" operator="equal">
      <formula>0</formula>
    </cfRule>
    <cfRule type="cellIs" dxfId="0" priority="25460" operator="equal">
      <formula>0</formula>
    </cfRule>
    <cfRule type="cellIs" dxfId="0" priority="25461" operator="equal">
      <formula>0</formula>
    </cfRule>
    <cfRule type="cellIs" dxfId="0" priority="25462" operator="equal">
      <formula>0</formula>
    </cfRule>
    <cfRule type="cellIs" dxfId="0" priority="25463" operator="equal">
      <formula>0</formula>
    </cfRule>
    <cfRule type="cellIs" dxfId="0" priority="25464" operator="equal">
      <formula>0</formula>
    </cfRule>
    <cfRule type="cellIs" dxfId="0" priority="25465" operator="equal">
      <formula>0</formula>
    </cfRule>
    <cfRule type="cellIs" dxfId="0" priority="25466" operator="equal">
      <formula>0</formula>
    </cfRule>
    <cfRule type="cellIs" dxfId="0" priority="25467" operator="equal">
      <formula>0</formula>
    </cfRule>
    <cfRule type="cellIs" dxfId="0" priority="25468" operator="equal">
      <formula>0</formula>
    </cfRule>
    <cfRule type="cellIs" dxfId="0" priority="25469" operator="equal">
      <formula>0</formula>
    </cfRule>
    <cfRule type="cellIs" dxfId="0" priority="25470" operator="equal">
      <formula>0</formula>
    </cfRule>
    <cfRule type="cellIs" dxfId="0" priority="25471" operator="equal">
      <formula>0</formula>
    </cfRule>
    <cfRule type="cellIs" dxfId="0" priority="25472" operator="equal">
      <formula>0</formula>
    </cfRule>
    <cfRule type="cellIs" dxfId="0" priority="25473" operator="equal">
      <formula>0</formula>
    </cfRule>
    <cfRule type="cellIs" dxfId="0" priority="25474" operator="equal">
      <formula>0</formula>
    </cfRule>
    <cfRule type="cellIs" dxfId="0" priority="25475" operator="equal">
      <formula>0</formula>
    </cfRule>
    <cfRule type="cellIs" dxfId="0" priority="25476" operator="equal">
      <formula>0</formula>
    </cfRule>
    <cfRule type="cellIs" dxfId="0" priority="25477" operator="equal">
      <formula>0</formula>
    </cfRule>
    <cfRule type="cellIs" dxfId="0" priority="25478" operator="equal">
      <formula>0</formula>
    </cfRule>
    <cfRule type="cellIs" dxfId="0" priority="25479" operator="equal">
      <formula>0</formula>
    </cfRule>
    <cfRule type="cellIs" dxfId="0" priority="25480" operator="equal">
      <formula>0</formula>
    </cfRule>
    <cfRule type="cellIs" dxfId="0" priority="25481" operator="equal">
      <formula>0</formula>
    </cfRule>
    <cfRule type="cellIs" dxfId="0" priority="25482" operator="equal">
      <formula>0</formula>
    </cfRule>
    <cfRule type="cellIs" dxfId="0" priority="25483" operator="equal">
      <formula>0</formula>
    </cfRule>
    <cfRule type="cellIs" dxfId="0" priority="25484" operator="equal">
      <formula>0</formula>
    </cfRule>
    <cfRule type="cellIs" dxfId="0" priority="25485" operator="equal">
      <formula>0</formula>
    </cfRule>
    <cfRule type="cellIs" dxfId="0" priority="25486" operator="equal">
      <formula>0</formula>
    </cfRule>
    <cfRule type="cellIs" dxfId="0" priority="25487" operator="equal">
      <formula>0</formula>
    </cfRule>
    <cfRule type="cellIs" dxfId="0" priority="25488" operator="equal">
      <formula>0</formula>
    </cfRule>
    <cfRule type="cellIs" dxfId="0" priority="25489" operator="equal">
      <formula>0</formula>
    </cfRule>
    <cfRule type="cellIs" dxfId="0" priority="25490" operator="equal">
      <formula>0</formula>
    </cfRule>
    <cfRule type="cellIs" dxfId="0" priority="25491" operator="equal">
      <formula>0</formula>
    </cfRule>
    <cfRule type="cellIs" dxfId="0" priority="25492" operator="equal">
      <formula>0</formula>
    </cfRule>
    <cfRule type="cellIs" dxfId="0" priority="25493" operator="equal">
      <formula>0</formula>
    </cfRule>
    <cfRule type="cellIs" dxfId="0" priority="25494" operator="equal">
      <formula>0</formula>
    </cfRule>
    <cfRule type="cellIs" dxfId="0" priority="25495" operator="equal">
      <formula>0</formula>
    </cfRule>
    <cfRule type="cellIs" dxfId="0" priority="25496" operator="equal">
      <formula>0</formula>
    </cfRule>
    <cfRule type="cellIs" dxfId="0" priority="25497" operator="equal">
      <formula>0</formula>
    </cfRule>
    <cfRule type="cellIs" dxfId="0" priority="25498" operator="equal">
      <formula>0</formula>
    </cfRule>
    <cfRule type="cellIs" dxfId="0" priority="25499" operator="equal">
      <formula>0</formula>
    </cfRule>
    <cfRule type="cellIs" dxfId="0" priority="25500" operator="equal">
      <formula>0</formula>
    </cfRule>
    <cfRule type="cellIs" dxfId="0" priority="25501" operator="equal">
      <formula>0</formula>
    </cfRule>
    <cfRule type="cellIs" dxfId="0" priority="25502" operator="equal">
      <formula>0</formula>
    </cfRule>
    <cfRule type="cellIs" dxfId="0" priority="25503" operator="equal">
      <formula>0</formula>
    </cfRule>
    <cfRule type="cellIs" dxfId="0" priority="25504" operator="equal">
      <formula>0</formula>
    </cfRule>
  </conditionalFormatting>
  <conditionalFormatting sqref="E502">
    <cfRule type="cellIs" dxfId="0" priority="25505" operator="equal">
      <formula>0</formula>
    </cfRule>
    <cfRule type="cellIs" dxfId="0" priority="25506" operator="equal">
      <formula>0</formula>
    </cfRule>
    <cfRule type="cellIs" dxfId="0" priority="25507" operator="equal">
      <formula>0</formula>
    </cfRule>
    <cfRule type="cellIs" dxfId="0" priority="25508" operator="equal">
      <formula>0</formula>
    </cfRule>
    <cfRule type="cellIs" dxfId="0" priority="25509" operator="equal">
      <formula>0</formula>
    </cfRule>
    <cfRule type="cellIs" dxfId="0" priority="25510" operator="equal">
      <formula>0</formula>
    </cfRule>
    <cfRule type="cellIs" dxfId="0" priority="25511" operator="equal">
      <formula>0</formula>
    </cfRule>
    <cfRule type="cellIs" dxfId="0" priority="25512" operator="equal">
      <formula>0</formula>
    </cfRule>
  </conditionalFormatting>
  <conditionalFormatting sqref="E504">
    <cfRule type="cellIs" dxfId="0" priority="25121" operator="equal">
      <formula>0</formula>
    </cfRule>
    <cfRule type="cellIs" dxfId="0" priority="25122" operator="equal">
      <formula>0</formula>
    </cfRule>
    <cfRule type="cellIs" dxfId="0" priority="25123" operator="equal">
      <formula>0</formula>
    </cfRule>
    <cfRule type="cellIs" dxfId="0" priority="25124" operator="equal">
      <formula>0</formula>
    </cfRule>
    <cfRule type="cellIs" dxfId="0" priority="25125" operator="equal">
      <formula>0</formula>
    </cfRule>
    <cfRule type="cellIs" dxfId="0" priority="25126" operator="equal">
      <formula>0</formula>
    </cfRule>
    <cfRule type="cellIs" dxfId="0" priority="25127" operator="equal">
      <formula>0</formula>
    </cfRule>
    <cfRule type="cellIs" dxfId="0" priority="25128" operator="equal">
      <formula>0</formula>
    </cfRule>
    <cfRule type="cellIs" dxfId="0" priority="25129" operator="equal">
      <formula>0</formula>
    </cfRule>
    <cfRule type="cellIs" dxfId="0" priority="25130" operator="equal">
      <formula>0</formula>
    </cfRule>
    <cfRule type="cellIs" dxfId="0" priority="25131" operator="equal">
      <formula>0</formula>
    </cfRule>
    <cfRule type="cellIs" dxfId="0" priority="25132" operator="equal">
      <formula>0</formula>
    </cfRule>
    <cfRule type="cellIs" dxfId="0" priority="25133" operator="equal">
      <formula>0</formula>
    </cfRule>
    <cfRule type="cellIs" dxfId="0" priority="25134" operator="equal">
      <formula>0</formula>
    </cfRule>
    <cfRule type="cellIs" dxfId="0" priority="25135" operator="equal">
      <formula>0</formula>
    </cfRule>
    <cfRule type="cellIs" dxfId="0" priority="25136" operator="equal">
      <formula>0</formula>
    </cfRule>
    <cfRule type="cellIs" dxfId="0" priority="25137" operator="equal">
      <formula>0</formula>
    </cfRule>
    <cfRule type="cellIs" dxfId="0" priority="25138" operator="equal">
      <formula>0</formula>
    </cfRule>
    <cfRule type="cellIs" dxfId="0" priority="25139" operator="equal">
      <formula>0</formula>
    </cfRule>
    <cfRule type="cellIs" dxfId="0" priority="25140" operator="equal">
      <formula>0</formula>
    </cfRule>
    <cfRule type="cellIs" dxfId="0" priority="25141" operator="equal">
      <formula>0</formula>
    </cfRule>
    <cfRule type="cellIs" dxfId="0" priority="25142" operator="equal">
      <formula>0</formula>
    </cfRule>
    <cfRule type="cellIs" dxfId="0" priority="25143" operator="equal">
      <formula>0</formula>
    </cfRule>
    <cfRule type="cellIs" dxfId="0" priority="25144" operator="equal">
      <formula>0</formula>
    </cfRule>
    <cfRule type="cellIs" dxfId="0" priority="25145" operator="equal">
      <formula>0</formula>
    </cfRule>
    <cfRule type="cellIs" dxfId="0" priority="25146" operator="equal">
      <formula>0</formula>
    </cfRule>
    <cfRule type="cellIs" dxfId="0" priority="25147" operator="equal">
      <formula>0</formula>
    </cfRule>
    <cfRule type="cellIs" dxfId="0" priority="25148" operator="equal">
      <formula>0</formula>
    </cfRule>
    <cfRule type="cellIs" dxfId="0" priority="25149" operator="equal">
      <formula>0</formula>
    </cfRule>
    <cfRule type="cellIs" dxfId="0" priority="25150" operator="equal">
      <formula>0</formula>
    </cfRule>
    <cfRule type="cellIs" dxfId="0" priority="25151" operator="equal">
      <formula>0</formula>
    </cfRule>
    <cfRule type="cellIs" dxfId="0" priority="25152" operator="equal">
      <formula>0</formula>
    </cfRule>
    <cfRule type="cellIs" dxfId="0" priority="25153" operator="equal">
      <formula>0</formula>
    </cfRule>
    <cfRule type="cellIs" dxfId="0" priority="25154" operator="equal">
      <formula>0</formula>
    </cfRule>
    <cfRule type="cellIs" dxfId="0" priority="25155" operator="equal">
      <formula>0</formula>
    </cfRule>
    <cfRule type="cellIs" dxfId="0" priority="25156" operator="equal">
      <formula>0</formula>
    </cfRule>
    <cfRule type="cellIs" dxfId="0" priority="25157" operator="equal">
      <formula>0</formula>
    </cfRule>
    <cfRule type="cellIs" dxfId="0" priority="25158" operator="equal">
      <formula>0</formula>
    </cfRule>
    <cfRule type="cellIs" dxfId="0" priority="25159" operator="equal">
      <formula>0</formula>
    </cfRule>
    <cfRule type="cellIs" dxfId="0" priority="25160" operator="equal">
      <formula>0</formula>
    </cfRule>
    <cfRule type="cellIs" dxfId="0" priority="25161" operator="equal">
      <formula>0</formula>
    </cfRule>
    <cfRule type="cellIs" dxfId="0" priority="25162" operator="equal">
      <formula>0</formula>
    </cfRule>
    <cfRule type="cellIs" dxfId="0" priority="25163" operator="equal">
      <formula>0</formula>
    </cfRule>
    <cfRule type="cellIs" dxfId="0" priority="25164" operator="equal">
      <formula>0</formula>
    </cfRule>
    <cfRule type="cellIs" dxfId="0" priority="25165" operator="equal">
      <formula>0</formula>
    </cfRule>
    <cfRule type="cellIs" dxfId="0" priority="25166" operator="equal">
      <formula>0</formula>
    </cfRule>
    <cfRule type="cellIs" dxfId="0" priority="25167" operator="equal">
      <formula>0</formula>
    </cfRule>
    <cfRule type="cellIs" dxfId="0" priority="25168" operator="equal">
      <formula>0</formula>
    </cfRule>
    <cfRule type="cellIs" dxfId="0" priority="25169" operator="equal">
      <formula>0</formula>
    </cfRule>
    <cfRule type="cellIs" dxfId="0" priority="25170" operator="equal">
      <formula>0</formula>
    </cfRule>
    <cfRule type="cellIs" dxfId="0" priority="25171" operator="equal">
      <formula>0</formula>
    </cfRule>
    <cfRule type="cellIs" dxfId="0" priority="25172" operator="equal">
      <formula>0</formula>
    </cfRule>
    <cfRule type="cellIs" dxfId="0" priority="25173" operator="equal">
      <formula>0</formula>
    </cfRule>
    <cfRule type="cellIs" dxfId="0" priority="25174" operator="equal">
      <formula>0</formula>
    </cfRule>
    <cfRule type="cellIs" dxfId="0" priority="25175" operator="equal">
      <formula>0</formula>
    </cfRule>
    <cfRule type="cellIs" dxfId="0" priority="25176" operator="equal">
      <formula>0</formula>
    </cfRule>
    <cfRule type="cellIs" dxfId="0" priority="25177" operator="equal">
      <formula>0</formula>
    </cfRule>
    <cfRule type="cellIs" dxfId="0" priority="25178" operator="equal">
      <formula>0</formula>
    </cfRule>
    <cfRule type="cellIs" dxfId="0" priority="25179" operator="equal">
      <formula>0</formula>
    </cfRule>
    <cfRule type="cellIs" dxfId="0" priority="25180" operator="equal">
      <formula>0</formula>
    </cfRule>
    <cfRule type="cellIs" dxfId="0" priority="25181" operator="equal">
      <formula>0</formula>
    </cfRule>
    <cfRule type="cellIs" dxfId="0" priority="25182" operator="equal">
      <formula>0</formula>
    </cfRule>
    <cfRule type="cellIs" dxfId="0" priority="25183" operator="equal">
      <formula>0</formula>
    </cfRule>
    <cfRule type="cellIs" dxfId="0" priority="25184" operator="equal">
      <formula>0</formula>
    </cfRule>
    <cfRule type="cellIs" dxfId="0" priority="25185" operator="equal">
      <formula>0</formula>
    </cfRule>
    <cfRule type="cellIs" dxfId="0" priority="25186" operator="equal">
      <formula>0</formula>
    </cfRule>
    <cfRule type="cellIs" dxfId="0" priority="25187" operator="equal">
      <formula>0</formula>
    </cfRule>
    <cfRule type="cellIs" dxfId="0" priority="25188" operator="equal">
      <formula>0</formula>
    </cfRule>
    <cfRule type="cellIs" dxfId="0" priority="25189" operator="equal">
      <formula>0</formula>
    </cfRule>
    <cfRule type="cellIs" dxfId="0" priority="25190" operator="equal">
      <formula>0</formula>
    </cfRule>
    <cfRule type="cellIs" dxfId="0" priority="25191" operator="equal">
      <formula>0</formula>
    </cfRule>
    <cfRule type="cellIs" dxfId="0" priority="25192" operator="equal">
      <formula>0</formula>
    </cfRule>
    <cfRule type="cellIs" dxfId="0" priority="25193" operator="equal">
      <formula>0</formula>
    </cfRule>
    <cfRule type="cellIs" dxfId="0" priority="25194" operator="equal">
      <formula>0</formula>
    </cfRule>
    <cfRule type="cellIs" dxfId="0" priority="25195" operator="equal">
      <formula>0</formula>
    </cfRule>
    <cfRule type="cellIs" dxfId="0" priority="25196" operator="equal">
      <formula>0</formula>
    </cfRule>
    <cfRule type="cellIs" dxfId="0" priority="25197" operator="equal">
      <formula>0</formula>
    </cfRule>
    <cfRule type="cellIs" dxfId="0" priority="25198" operator="equal">
      <formula>0</formula>
    </cfRule>
    <cfRule type="cellIs" dxfId="0" priority="25199" operator="equal">
      <formula>0</formula>
    </cfRule>
    <cfRule type="cellIs" dxfId="0" priority="25200" operator="equal">
      <formula>0</formula>
    </cfRule>
    <cfRule type="cellIs" dxfId="0" priority="25201" operator="equal">
      <formula>0</formula>
    </cfRule>
    <cfRule type="cellIs" dxfId="0" priority="25202" operator="equal">
      <formula>0</formula>
    </cfRule>
    <cfRule type="cellIs" dxfId="0" priority="25203" operator="equal">
      <formula>0</formula>
    </cfRule>
    <cfRule type="cellIs" dxfId="0" priority="25204" operator="equal">
      <formula>0</formula>
    </cfRule>
    <cfRule type="cellIs" dxfId="0" priority="25205" operator="equal">
      <formula>0</formula>
    </cfRule>
    <cfRule type="cellIs" dxfId="0" priority="25206" operator="equal">
      <formula>0</formula>
    </cfRule>
    <cfRule type="cellIs" dxfId="0" priority="25207" operator="equal">
      <formula>0</formula>
    </cfRule>
    <cfRule type="cellIs" dxfId="0" priority="25208" operator="equal">
      <formula>0</formula>
    </cfRule>
    <cfRule type="cellIs" dxfId="0" priority="25209" operator="equal">
      <formula>0</formula>
    </cfRule>
    <cfRule type="cellIs" dxfId="0" priority="25210" operator="equal">
      <formula>0</formula>
    </cfRule>
    <cfRule type="cellIs" dxfId="0" priority="25211" operator="equal">
      <formula>0</formula>
    </cfRule>
    <cfRule type="cellIs" dxfId="0" priority="25212" operator="equal">
      <formula>0</formula>
    </cfRule>
    <cfRule type="cellIs" dxfId="0" priority="25213" operator="equal">
      <formula>0</formula>
    </cfRule>
    <cfRule type="cellIs" dxfId="0" priority="25214" operator="equal">
      <formula>0</formula>
    </cfRule>
    <cfRule type="cellIs" dxfId="0" priority="25215" operator="equal">
      <formula>0</formula>
    </cfRule>
    <cfRule type="cellIs" dxfId="0" priority="25216" operator="equal">
      <formula>0</formula>
    </cfRule>
  </conditionalFormatting>
  <conditionalFormatting sqref="E505">
    <cfRule type="cellIs" dxfId="0" priority="25025" operator="equal">
      <formula>0</formula>
    </cfRule>
    <cfRule type="cellIs" dxfId="0" priority="25026" operator="equal">
      <formula>0</formula>
    </cfRule>
    <cfRule type="cellIs" dxfId="0" priority="25027" operator="equal">
      <formula>0</formula>
    </cfRule>
    <cfRule type="cellIs" dxfId="0" priority="25028" operator="equal">
      <formula>0</formula>
    </cfRule>
    <cfRule type="cellIs" dxfId="0" priority="25029" operator="equal">
      <formula>0</formula>
    </cfRule>
    <cfRule type="cellIs" dxfId="0" priority="25030" operator="equal">
      <formula>0</formula>
    </cfRule>
    <cfRule type="cellIs" dxfId="0" priority="25031" operator="equal">
      <formula>0</formula>
    </cfRule>
    <cfRule type="cellIs" dxfId="0" priority="25032" operator="equal">
      <formula>0</formula>
    </cfRule>
    <cfRule type="cellIs" dxfId="0" priority="25033" operator="equal">
      <formula>0</formula>
    </cfRule>
    <cfRule type="cellIs" dxfId="0" priority="25034" operator="equal">
      <formula>0</formula>
    </cfRule>
    <cfRule type="cellIs" dxfId="0" priority="25035" operator="equal">
      <formula>0</formula>
    </cfRule>
    <cfRule type="cellIs" dxfId="0" priority="25036" operator="equal">
      <formula>0</formula>
    </cfRule>
    <cfRule type="cellIs" dxfId="0" priority="25037" operator="equal">
      <formula>0</formula>
    </cfRule>
    <cfRule type="cellIs" dxfId="0" priority="25038" operator="equal">
      <formula>0</formula>
    </cfRule>
    <cfRule type="cellIs" dxfId="0" priority="25039" operator="equal">
      <formula>0</formula>
    </cfRule>
    <cfRule type="cellIs" dxfId="0" priority="25040" operator="equal">
      <formula>0</formula>
    </cfRule>
    <cfRule type="cellIs" dxfId="0" priority="25041" operator="equal">
      <formula>0</formula>
    </cfRule>
    <cfRule type="cellIs" dxfId="0" priority="25042" operator="equal">
      <formula>0</formula>
    </cfRule>
    <cfRule type="cellIs" dxfId="0" priority="25043" operator="equal">
      <formula>0</formula>
    </cfRule>
    <cfRule type="cellIs" dxfId="0" priority="25044" operator="equal">
      <formula>0</formula>
    </cfRule>
    <cfRule type="cellIs" dxfId="0" priority="25045" operator="equal">
      <formula>0</formula>
    </cfRule>
    <cfRule type="cellIs" dxfId="0" priority="25046" operator="equal">
      <formula>0</formula>
    </cfRule>
    <cfRule type="cellIs" dxfId="0" priority="25047" operator="equal">
      <formula>0</formula>
    </cfRule>
    <cfRule type="cellIs" dxfId="0" priority="25048" operator="equal">
      <formula>0</formula>
    </cfRule>
    <cfRule type="cellIs" dxfId="0" priority="25049" operator="equal">
      <formula>0</formula>
    </cfRule>
    <cfRule type="cellIs" dxfId="0" priority="25050" operator="equal">
      <formula>0</formula>
    </cfRule>
    <cfRule type="cellIs" dxfId="0" priority="25051" operator="equal">
      <formula>0</formula>
    </cfRule>
    <cfRule type="cellIs" dxfId="0" priority="25052" operator="equal">
      <formula>0</formula>
    </cfRule>
    <cfRule type="cellIs" dxfId="0" priority="25053" operator="equal">
      <formula>0</formula>
    </cfRule>
    <cfRule type="cellIs" dxfId="0" priority="25054" operator="equal">
      <formula>0</formula>
    </cfRule>
    <cfRule type="cellIs" dxfId="0" priority="25055" operator="equal">
      <formula>0</formula>
    </cfRule>
    <cfRule type="cellIs" dxfId="0" priority="25056" operator="equal">
      <formula>0</formula>
    </cfRule>
    <cfRule type="cellIs" dxfId="0" priority="25057" operator="equal">
      <formula>0</formula>
    </cfRule>
    <cfRule type="cellIs" dxfId="0" priority="25058" operator="equal">
      <formula>0</formula>
    </cfRule>
    <cfRule type="cellIs" dxfId="0" priority="25059" operator="equal">
      <formula>0</formula>
    </cfRule>
    <cfRule type="cellIs" dxfId="0" priority="25060" operator="equal">
      <formula>0</formula>
    </cfRule>
    <cfRule type="cellIs" dxfId="0" priority="25061" operator="equal">
      <formula>0</formula>
    </cfRule>
    <cfRule type="cellIs" dxfId="0" priority="25062" operator="equal">
      <formula>0</formula>
    </cfRule>
    <cfRule type="cellIs" dxfId="0" priority="25063" operator="equal">
      <formula>0</formula>
    </cfRule>
    <cfRule type="cellIs" dxfId="0" priority="25064" operator="equal">
      <formula>0</formula>
    </cfRule>
    <cfRule type="cellIs" dxfId="0" priority="25065" operator="equal">
      <formula>0</formula>
    </cfRule>
    <cfRule type="cellIs" dxfId="0" priority="25066" operator="equal">
      <formula>0</formula>
    </cfRule>
    <cfRule type="cellIs" dxfId="0" priority="25067" operator="equal">
      <formula>0</formula>
    </cfRule>
    <cfRule type="cellIs" dxfId="0" priority="25068" operator="equal">
      <formula>0</formula>
    </cfRule>
    <cfRule type="cellIs" dxfId="0" priority="25069" operator="equal">
      <formula>0</formula>
    </cfRule>
    <cfRule type="cellIs" dxfId="0" priority="25070" operator="equal">
      <formula>0</formula>
    </cfRule>
    <cfRule type="cellIs" dxfId="0" priority="25071" operator="equal">
      <formula>0</formula>
    </cfRule>
    <cfRule type="cellIs" dxfId="0" priority="25072" operator="equal">
      <formula>0</formula>
    </cfRule>
    <cfRule type="cellIs" dxfId="0" priority="25073" operator="equal">
      <formula>0</formula>
    </cfRule>
    <cfRule type="cellIs" dxfId="0" priority="25074" operator="equal">
      <formula>0</formula>
    </cfRule>
    <cfRule type="cellIs" dxfId="0" priority="25075" operator="equal">
      <formula>0</formula>
    </cfRule>
    <cfRule type="cellIs" dxfId="0" priority="25076" operator="equal">
      <formula>0</formula>
    </cfRule>
    <cfRule type="cellIs" dxfId="0" priority="25077" operator="equal">
      <formula>0</formula>
    </cfRule>
    <cfRule type="cellIs" dxfId="0" priority="25078" operator="equal">
      <formula>0</formula>
    </cfRule>
    <cfRule type="cellIs" dxfId="0" priority="25079" operator="equal">
      <formula>0</formula>
    </cfRule>
    <cfRule type="cellIs" dxfId="0" priority="25080" operator="equal">
      <formula>0</formula>
    </cfRule>
    <cfRule type="cellIs" dxfId="0" priority="25081" operator="equal">
      <formula>0</formula>
    </cfRule>
    <cfRule type="cellIs" dxfId="0" priority="25082" operator="equal">
      <formula>0</formula>
    </cfRule>
    <cfRule type="cellIs" dxfId="0" priority="25083" operator="equal">
      <formula>0</formula>
    </cfRule>
    <cfRule type="cellIs" dxfId="0" priority="25084" operator="equal">
      <formula>0</formula>
    </cfRule>
    <cfRule type="cellIs" dxfId="0" priority="25085" operator="equal">
      <formula>0</formula>
    </cfRule>
    <cfRule type="cellIs" dxfId="0" priority="25086" operator="equal">
      <formula>0</formula>
    </cfRule>
    <cfRule type="cellIs" dxfId="0" priority="25087" operator="equal">
      <formula>0</formula>
    </cfRule>
    <cfRule type="cellIs" dxfId="0" priority="25088" operator="equal">
      <formula>0</formula>
    </cfRule>
    <cfRule type="cellIs" dxfId="0" priority="25089" operator="equal">
      <formula>0</formula>
    </cfRule>
    <cfRule type="cellIs" dxfId="0" priority="25090" operator="equal">
      <formula>0</formula>
    </cfRule>
    <cfRule type="cellIs" dxfId="0" priority="25091" operator="equal">
      <formula>0</formula>
    </cfRule>
    <cfRule type="cellIs" dxfId="0" priority="25092" operator="equal">
      <formula>0</formula>
    </cfRule>
    <cfRule type="cellIs" dxfId="0" priority="25093" operator="equal">
      <formula>0</formula>
    </cfRule>
    <cfRule type="cellIs" dxfId="0" priority="25094" operator="equal">
      <formula>0</formula>
    </cfRule>
    <cfRule type="cellIs" dxfId="0" priority="25095" operator="equal">
      <formula>0</formula>
    </cfRule>
    <cfRule type="cellIs" dxfId="0" priority="25096" operator="equal">
      <formula>0</formula>
    </cfRule>
    <cfRule type="cellIs" dxfId="0" priority="25097" operator="equal">
      <formula>0</formula>
    </cfRule>
    <cfRule type="cellIs" dxfId="0" priority="25098" operator="equal">
      <formula>0</formula>
    </cfRule>
    <cfRule type="cellIs" dxfId="0" priority="25099" operator="equal">
      <formula>0</formula>
    </cfRule>
    <cfRule type="cellIs" dxfId="0" priority="25100" operator="equal">
      <formula>0</formula>
    </cfRule>
    <cfRule type="cellIs" dxfId="0" priority="25101" operator="equal">
      <formula>0</formula>
    </cfRule>
    <cfRule type="cellIs" dxfId="0" priority="25102" operator="equal">
      <formula>0</formula>
    </cfRule>
    <cfRule type="cellIs" dxfId="0" priority="25103" operator="equal">
      <formula>0</formula>
    </cfRule>
    <cfRule type="cellIs" dxfId="0" priority="25104" operator="equal">
      <formula>0</formula>
    </cfRule>
    <cfRule type="cellIs" dxfId="0" priority="25105" operator="equal">
      <formula>0</formula>
    </cfRule>
    <cfRule type="cellIs" dxfId="0" priority="25106" operator="equal">
      <formula>0</formula>
    </cfRule>
    <cfRule type="cellIs" dxfId="0" priority="25107" operator="equal">
      <formula>0</formula>
    </cfRule>
    <cfRule type="cellIs" dxfId="0" priority="25108" operator="equal">
      <formula>0</formula>
    </cfRule>
    <cfRule type="cellIs" dxfId="0" priority="25109" operator="equal">
      <formula>0</formula>
    </cfRule>
    <cfRule type="cellIs" dxfId="0" priority="25110" operator="equal">
      <formula>0</formula>
    </cfRule>
    <cfRule type="cellIs" dxfId="0" priority="25111" operator="equal">
      <formula>0</formula>
    </cfRule>
    <cfRule type="cellIs" dxfId="0" priority="25112" operator="equal">
      <formula>0</formula>
    </cfRule>
    <cfRule type="cellIs" dxfId="0" priority="25113" operator="equal">
      <formula>0</formula>
    </cfRule>
    <cfRule type="cellIs" dxfId="0" priority="25114" operator="equal">
      <formula>0</formula>
    </cfRule>
    <cfRule type="cellIs" dxfId="0" priority="25115" operator="equal">
      <formula>0</formula>
    </cfRule>
    <cfRule type="cellIs" dxfId="0" priority="25116" operator="equal">
      <formula>0</formula>
    </cfRule>
    <cfRule type="cellIs" dxfId="0" priority="25117" operator="equal">
      <formula>0</formula>
    </cfRule>
    <cfRule type="cellIs" dxfId="0" priority="25118" operator="equal">
      <formula>0</formula>
    </cfRule>
    <cfRule type="cellIs" dxfId="0" priority="25119" operator="equal">
      <formula>0</formula>
    </cfRule>
    <cfRule type="cellIs" dxfId="0" priority="25120" operator="equal">
      <formula>0</formula>
    </cfRule>
  </conditionalFormatting>
  <conditionalFormatting sqref="E508">
    <cfRule type="cellIs" dxfId="0" priority="24545" operator="equal">
      <formula>0</formula>
    </cfRule>
    <cfRule type="cellIs" dxfId="0" priority="24546" operator="equal">
      <formula>0</formula>
    </cfRule>
    <cfRule type="cellIs" dxfId="0" priority="24547" operator="equal">
      <formula>0</formula>
    </cfRule>
    <cfRule type="cellIs" dxfId="0" priority="24548" operator="equal">
      <formula>0</formula>
    </cfRule>
    <cfRule type="cellIs" dxfId="0" priority="24549" operator="equal">
      <formula>0</formula>
    </cfRule>
    <cfRule type="cellIs" dxfId="0" priority="24550" operator="equal">
      <formula>0</formula>
    </cfRule>
    <cfRule type="cellIs" dxfId="0" priority="24551" operator="equal">
      <formula>0</formula>
    </cfRule>
    <cfRule type="cellIs" dxfId="0" priority="24552" operator="equal">
      <formula>0</formula>
    </cfRule>
    <cfRule type="cellIs" dxfId="0" priority="24553" operator="equal">
      <formula>0</formula>
    </cfRule>
    <cfRule type="cellIs" dxfId="0" priority="24554" operator="equal">
      <formula>0</formula>
    </cfRule>
    <cfRule type="cellIs" dxfId="0" priority="24555" operator="equal">
      <formula>0</formula>
    </cfRule>
    <cfRule type="cellIs" dxfId="0" priority="24556" operator="equal">
      <formula>0</formula>
    </cfRule>
    <cfRule type="cellIs" dxfId="0" priority="24557" operator="equal">
      <formula>0</formula>
    </cfRule>
    <cfRule type="cellIs" dxfId="0" priority="24558" operator="equal">
      <formula>0</formula>
    </cfRule>
    <cfRule type="cellIs" dxfId="0" priority="24559" operator="equal">
      <formula>0</formula>
    </cfRule>
    <cfRule type="cellIs" dxfId="0" priority="24560" operator="equal">
      <formula>0</formula>
    </cfRule>
    <cfRule type="cellIs" dxfId="0" priority="24561" operator="equal">
      <formula>0</formula>
    </cfRule>
    <cfRule type="cellIs" dxfId="0" priority="24562" operator="equal">
      <formula>0</formula>
    </cfRule>
    <cfRule type="cellIs" dxfId="0" priority="24563" operator="equal">
      <formula>0</formula>
    </cfRule>
    <cfRule type="cellIs" dxfId="0" priority="24564" operator="equal">
      <formula>0</formula>
    </cfRule>
    <cfRule type="cellIs" dxfId="0" priority="24565" operator="equal">
      <formula>0</formula>
    </cfRule>
    <cfRule type="cellIs" dxfId="0" priority="24566" operator="equal">
      <formula>0</formula>
    </cfRule>
    <cfRule type="cellIs" dxfId="0" priority="24567" operator="equal">
      <formula>0</formula>
    </cfRule>
    <cfRule type="cellIs" dxfId="0" priority="24568" operator="equal">
      <formula>0</formula>
    </cfRule>
    <cfRule type="cellIs" dxfId="0" priority="24569" operator="equal">
      <formula>0</formula>
    </cfRule>
    <cfRule type="cellIs" dxfId="0" priority="24570" operator="equal">
      <formula>0</formula>
    </cfRule>
    <cfRule type="cellIs" dxfId="0" priority="24571" operator="equal">
      <formula>0</formula>
    </cfRule>
    <cfRule type="cellIs" dxfId="0" priority="24572" operator="equal">
      <formula>0</formula>
    </cfRule>
    <cfRule type="cellIs" dxfId="0" priority="24573" operator="equal">
      <formula>0</formula>
    </cfRule>
    <cfRule type="cellIs" dxfId="0" priority="24574" operator="equal">
      <formula>0</formula>
    </cfRule>
    <cfRule type="cellIs" dxfId="0" priority="24575" operator="equal">
      <formula>0</formula>
    </cfRule>
    <cfRule type="cellIs" dxfId="0" priority="24576" operator="equal">
      <formula>0</formula>
    </cfRule>
    <cfRule type="cellIs" dxfId="0" priority="24577" operator="equal">
      <formula>0</formula>
    </cfRule>
    <cfRule type="cellIs" dxfId="0" priority="24578" operator="equal">
      <formula>0</formula>
    </cfRule>
    <cfRule type="cellIs" dxfId="0" priority="24579" operator="equal">
      <formula>0</formula>
    </cfRule>
    <cfRule type="cellIs" dxfId="0" priority="24580" operator="equal">
      <formula>0</formula>
    </cfRule>
    <cfRule type="cellIs" dxfId="0" priority="24581" operator="equal">
      <formula>0</formula>
    </cfRule>
    <cfRule type="cellIs" dxfId="0" priority="24582" operator="equal">
      <formula>0</formula>
    </cfRule>
    <cfRule type="cellIs" dxfId="0" priority="24583" operator="equal">
      <formula>0</formula>
    </cfRule>
    <cfRule type="cellIs" dxfId="0" priority="24584" operator="equal">
      <formula>0</formula>
    </cfRule>
    <cfRule type="cellIs" dxfId="0" priority="24585" operator="equal">
      <formula>0</formula>
    </cfRule>
    <cfRule type="cellIs" dxfId="0" priority="24586" operator="equal">
      <formula>0</formula>
    </cfRule>
    <cfRule type="cellIs" dxfId="0" priority="24587" operator="equal">
      <formula>0</formula>
    </cfRule>
    <cfRule type="cellIs" dxfId="0" priority="24588" operator="equal">
      <formula>0</formula>
    </cfRule>
    <cfRule type="cellIs" dxfId="0" priority="24589" operator="equal">
      <formula>0</formula>
    </cfRule>
    <cfRule type="cellIs" dxfId="0" priority="24590" operator="equal">
      <formula>0</formula>
    </cfRule>
    <cfRule type="cellIs" dxfId="0" priority="24591" operator="equal">
      <formula>0</formula>
    </cfRule>
    <cfRule type="cellIs" dxfId="0" priority="24592" operator="equal">
      <formula>0</formula>
    </cfRule>
    <cfRule type="cellIs" dxfId="0" priority="24593" operator="equal">
      <formula>0</formula>
    </cfRule>
    <cfRule type="cellIs" dxfId="0" priority="24594" operator="equal">
      <formula>0</formula>
    </cfRule>
    <cfRule type="cellIs" dxfId="0" priority="24595" operator="equal">
      <formula>0</formula>
    </cfRule>
    <cfRule type="cellIs" dxfId="0" priority="24596" operator="equal">
      <formula>0</formula>
    </cfRule>
    <cfRule type="cellIs" dxfId="0" priority="24597" operator="equal">
      <formula>0</formula>
    </cfRule>
    <cfRule type="cellIs" dxfId="0" priority="24598" operator="equal">
      <formula>0</formula>
    </cfRule>
    <cfRule type="cellIs" dxfId="0" priority="24599" operator="equal">
      <formula>0</formula>
    </cfRule>
    <cfRule type="cellIs" dxfId="0" priority="24600" operator="equal">
      <formula>0</formula>
    </cfRule>
    <cfRule type="cellIs" dxfId="0" priority="24601" operator="equal">
      <formula>0</formula>
    </cfRule>
    <cfRule type="cellIs" dxfId="0" priority="24602" operator="equal">
      <formula>0</formula>
    </cfRule>
    <cfRule type="cellIs" dxfId="0" priority="24603" operator="equal">
      <formula>0</formula>
    </cfRule>
    <cfRule type="cellIs" dxfId="0" priority="24604" operator="equal">
      <formula>0</formula>
    </cfRule>
    <cfRule type="cellIs" dxfId="0" priority="24605" operator="equal">
      <formula>0</formula>
    </cfRule>
    <cfRule type="cellIs" dxfId="0" priority="24606" operator="equal">
      <formula>0</formula>
    </cfRule>
    <cfRule type="cellIs" dxfId="0" priority="24607" operator="equal">
      <formula>0</formula>
    </cfRule>
    <cfRule type="cellIs" dxfId="0" priority="24608" operator="equal">
      <formula>0</formula>
    </cfRule>
    <cfRule type="cellIs" dxfId="0" priority="24609" operator="equal">
      <formula>0</formula>
    </cfRule>
    <cfRule type="cellIs" dxfId="0" priority="24610" operator="equal">
      <formula>0</formula>
    </cfRule>
    <cfRule type="cellIs" dxfId="0" priority="24611" operator="equal">
      <formula>0</formula>
    </cfRule>
    <cfRule type="cellIs" dxfId="0" priority="24612" operator="equal">
      <formula>0</formula>
    </cfRule>
    <cfRule type="cellIs" dxfId="0" priority="24613" operator="equal">
      <formula>0</formula>
    </cfRule>
    <cfRule type="cellIs" dxfId="0" priority="24614" operator="equal">
      <formula>0</formula>
    </cfRule>
    <cfRule type="cellIs" dxfId="0" priority="24615" operator="equal">
      <formula>0</formula>
    </cfRule>
    <cfRule type="cellIs" dxfId="0" priority="24616" operator="equal">
      <formula>0</formula>
    </cfRule>
    <cfRule type="cellIs" dxfId="0" priority="24617" operator="equal">
      <formula>0</formula>
    </cfRule>
    <cfRule type="cellIs" dxfId="0" priority="24618" operator="equal">
      <formula>0</formula>
    </cfRule>
    <cfRule type="cellIs" dxfId="0" priority="24619" operator="equal">
      <formula>0</formula>
    </cfRule>
    <cfRule type="cellIs" dxfId="0" priority="24620" operator="equal">
      <formula>0</formula>
    </cfRule>
    <cfRule type="cellIs" dxfId="0" priority="24621" operator="equal">
      <formula>0</formula>
    </cfRule>
    <cfRule type="cellIs" dxfId="0" priority="24622" operator="equal">
      <formula>0</formula>
    </cfRule>
    <cfRule type="cellIs" dxfId="0" priority="24623" operator="equal">
      <formula>0</formula>
    </cfRule>
    <cfRule type="cellIs" dxfId="0" priority="24624" operator="equal">
      <formula>0</formula>
    </cfRule>
    <cfRule type="cellIs" dxfId="0" priority="24625" operator="equal">
      <formula>0</formula>
    </cfRule>
    <cfRule type="cellIs" dxfId="0" priority="24626" operator="equal">
      <formula>0</formula>
    </cfRule>
    <cfRule type="cellIs" dxfId="0" priority="24627" operator="equal">
      <formula>0</formula>
    </cfRule>
    <cfRule type="cellIs" dxfId="0" priority="24628" operator="equal">
      <formula>0</formula>
    </cfRule>
    <cfRule type="cellIs" dxfId="0" priority="24629" operator="equal">
      <formula>0</formula>
    </cfRule>
    <cfRule type="cellIs" dxfId="0" priority="24630" operator="equal">
      <formula>0</formula>
    </cfRule>
    <cfRule type="cellIs" dxfId="0" priority="24631" operator="equal">
      <formula>0</formula>
    </cfRule>
    <cfRule type="cellIs" dxfId="0" priority="24632" operator="equal">
      <formula>0</formula>
    </cfRule>
    <cfRule type="cellIs" dxfId="0" priority="24633" operator="equal">
      <formula>0</formula>
    </cfRule>
    <cfRule type="cellIs" dxfId="0" priority="24634" operator="equal">
      <formula>0</formula>
    </cfRule>
    <cfRule type="cellIs" dxfId="0" priority="24635" operator="equal">
      <formula>0</formula>
    </cfRule>
    <cfRule type="cellIs" dxfId="0" priority="24636" operator="equal">
      <formula>0</formula>
    </cfRule>
    <cfRule type="cellIs" dxfId="0" priority="24637" operator="equal">
      <formula>0</formula>
    </cfRule>
    <cfRule type="cellIs" dxfId="0" priority="24638" operator="equal">
      <formula>0</formula>
    </cfRule>
    <cfRule type="cellIs" dxfId="0" priority="24639" operator="equal">
      <formula>0</formula>
    </cfRule>
    <cfRule type="cellIs" dxfId="0" priority="24640" operator="equal">
      <formula>0</formula>
    </cfRule>
  </conditionalFormatting>
  <conditionalFormatting sqref="E518">
    <cfRule type="cellIs" dxfId="0" priority="23377" operator="equal">
      <formula>0</formula>
    </cfRule>
    <cfRule type="cellIs" dxfId="0" priority="23378" operator="equal">
      <formula>0</formula>
    </cfRule>
    <cfRule type="cellIs" dxfId="0" priority="23379" operator="equal">
      <formula>0</formula>
    </cfRule>
    <cfRule type="cellIs" dxfId="0" priority="23380" operator="equal">
      <formula>0</formula>
    </cfRule>
    <cfRule type="cellIs" dxfId="0" priority="23381" operator="equal">
      <formula>0</formula>
    </cfRule>
    <cfRule type="cellIs" dxfId="0" priority="23382" operator="equal">
      <formula>0</formula>
    </cfRule>
    <cfRule type="cellIs" dxfId="0" priority="23383" operator="equal">
      <formula>0</formula>
    </cfRule>
    <cfRule type="cellIs" dxfId="0" priority="23384" operator="equal">
      <formula>0</formula>
    </cfRule>
    <cfRule type="cellIs" dxfId="0" priority="23385" operator="equal">
      <formula>0</formula>
    </cfRule>
    <cfRule type="cellIs" dxfId="0" priority="23386" operator="equal">
      <formula>0</formula>
    </cfRule>
    <cfRule type="cellIs" dxfId="0" priority="23387" operator="equal">
      <formula>0</formula>
    </cfRule>
    <cfRule type="cellIs" dxfId="0" priority="23388" operator="equal">
      <formula>0</formula>
    </cfRule>
    <cfRule type="cellIs" dxfId="0" priority="23389" operator="equal">
      <formula>0</formula>
    </cfRule>
    <cfRule type="cellIs" dxfId="0" priority="23390" operator="equal">
      <formula>0</formula>
    </cfRule>
    <cfRule type="cellIs" dxfId="0" priority="23391" operator="equal">
      <formula>0</formula>
    </cfRule>
    <cfRule type="cellIs" dxfId="0" priority="23392" operator="equal">
      <formula>0</formula>
    </cfRule>
    <cfRule type="cellIs" dxfId="0" priority="23393" operator="equal">
      <formula>0</formula>
    </cfRule>
    <cfRule type="cellIs" dxfId="0" priority="23394" operator="equal">
      <formula>0</formula>
    </cfRule>
    <cfRule type="cellIs" dxfId="0" priority="23395" operator="equal">
      <formula>0</formula>
    </cfRule>
    <cfRule type="cellIs" dxfId="0" priority="23396" operator="equal">
      <formula>0</formula>
    </cfRule>
    <cfRule type="cellIs" dxfId="0" priority="23397" operator="equal">
      <formula>0</formula>
    </cfRule>
    <cfRule type="cellIs" dxfId="0" priority="23398" operator="equal">
      <formula>0</formula>
    </cfRule>
    <cfRule type="cellIs" dxfId="0" priority="23399" operator="equal">
      <formula>0</formula>
    </cfRule>
    <cfRule type="cellIs" dxfId="0" priority="23400" operator="equal">
      <formula>0</formula>
    </cfRule>
    <cfRule type="cellIs" dxfId="0" priority="23401" operator="equal">
      <formula>0</formula>
    </cfRule>
    <cfRule type="cellIs" dxfId="0" priority="23402" operator="equal">
      <formula>0</formula>
    </cfRule>
    <cfRule type="cellIs" dxfId="0" priority="23403" operator="equal">
      <formula>0</formula>
    </cfRule>
    <cfRule type="cellIs" dxfId="0" priority="23404" operator="equal">
      <formula>0</formula>
    </cfRule>
    <cfRule type="cellIs" dxfId="0" priority="23405" operator="equal">
      <formula>0</formula>
    </cfRule>
    <cfRule type="cellIs" dxfId="0" priority="23406" operator="equal">
      <formula>0</formula>
    </cfRule>
    <cfRule type="cellIs" dxfId="0" priority="23407" operator="equal">
      <formula>0</formula>
    </cfRule>
    <cfRule type="cellIs" dxfId="0" priority="23408" operator="equal">
      <formula>0</formula>
    </cfRule>
    <cfRule type="cellIs" dxfId="0" priority="23409" operator="equal">
      <formula>0</formula>
    </cfRule>
    <cfRule type="cellIs" dxfId="0" priority="23410" operator="equal">
      <formula>0</formula>
    </cfRule>
    <cfRule type="cellIs" dxfId="0" priority="23411" operator="equal">
      <formula>0</formula>
    </cfRule>
    <cfRule type="cellIs" dxfId="0" priority="23412" operator="equal">
      <formula>0</formula>
    </cfRule>
    <cfRule type="cellIs" dxfId="0" priority="23413" operator="equal">
      <formula>0</formula>
    </cfRule>
    <cfRule type="cellIs" dxfId="0" priority="23414" operator="equal">
      <formula>0</formula>
    </cfRule>
    <cfRule type="cellIs" dxfId="0" priority="23415" operator="equal">
      <formula>0</formula>
    </cfRule>
    <cfRule type="cellIs" dxfId="0" priority="23416" operator="equal">
      <formula>0</formula>
    </cfRule>
    <cfRule type="cellIs" dxfId="0" priority="23417" operator="equal">
      <formula>0</formula>
    </cfRule>
    <cfRule type="cellIs" dxfId="0" priority="23418" operator="equal">
      <formula>0</formula>
    </cfRule>
    <cfRule type="cellIs" dxfId="0" priority="23419" operator="equal">
      <formula>0</formula>
    </cfRule>
    <cfRule type="cellIs" dxfId="0" priority="23420" operator="equal">
      <formula>0</formula>
    </cfRule>
    <cfRule type="cellIs" dxfId="0" priority="23421" operator="equal">
      <formula>0</formula>
    </cfRule>
    <cfRule type="cellIs" dxfId="0" priority="23422" operator="equal">
      <formula>0</formula>
    </cfRule>
    <cfRule type="cellIs" dxfId="0" priority="23423" operator="equal">
      <formula>0</formula>
    </cfRule>
    <cfRule type="cellIs" dxfId="0" priority="23424" operator="equal">
      <formula>0</formula>
    </cfRule>
    <cfRule type="cellIs" dxfId="0" priority="23425" operator="equal">
      <formula>0</formula>
    </cfRule>
    <cfRule type="cellIs" dxfId="0" priority="23426" operator="equal">
      <formula>0</formula>
    </cfRule>
    <cfRule type="cellIs" dxfId="0" priority="23427" operator="equal">
      <formula>0</formula>
    </cfRule>
    <cfRule type="cellIs" dxfId="0" priority="23428" operator="equal">
      <formula>0</formula>
    </cfRule>
    <cfRule type="cellIs" dxfId="0" priority="23429" operator="equal">
      <formula>0</formula>
    </cfRule>
    <cfRule type="cellIs" dxfId="0" priority="23430" operator="equal">
      <formula>0</formula>
    </cfRule>
    <cfRule type="cellIs" dxfId="0" priority="23431" operator="equal">
      <formula>0</formula>
    </cfRule>
    <cfRule type="cellIs" dxfId="0" priority="23432" operator="equal">
      <formula>0</formula>
    </cfRule>
    <cfRule type="cellIs" dxfId="0" priority="23433" operator="equal">
      <formula>0</formula>
    </cfRule>
    <cfRule type="cellIs" dxfId="0" priority="23434" operator="equal">
      <formula>0</formula>
    </cfRule>
    <cfRule type="cellIs" dxfId="0" priority="23435" operator="equal">
      <formula>0</formula>
    </cfRule>
    <cfRule type="cellIs" dxfId="0" priority="23436" operator="equal">
      <formula>0</formula>
    </cfRule>
    <cfRule type="cellIs" dxfId="0" priority="23437" operator="equal">
      <formula>0</formula>
    </cfRule>
    <cfRule type="cellIs" dxfId="0" priority="23438" operator="equal">
      <formula>0</formula>
    </cfRule>
    <cfRule type="cellIs" dxfId="0" priority="23439" operator="equal">
      <formula>0</formula>
    </cfRule>
    <cfRule type="cellIs" dxfId="0" priority="23440" operator="equal">
      <formula>0</formula>
    </cfRule>
    <cfRule type="cellIs" dxfId="0" priority="23441" operator="equal">
      <formula>0</formula>
    </cfRule>
    <cfRule type="cellIs" dxfId="0" priority="23442" operator="equal">
      <formula>0</formula>
    </cfRule>
    <cfRule type="cellIs" dxfId="0" priority="23443" operator="equal">
      <formula>0</formula>
    </cfRule>
    <cfRule type="cellIs" dxfId="0" priority="23444" operator="equal">
      <formula>0</formula>
    </cfRule>
    <cfRule type="cellIs" dxfId="0" priority="23445" operator="equal">
      <formula>0</formula>
    </cfRule>
    <cfRule type="cellIs" dxfId="0" priority="23446" operator="equal">
      <formula>0</formula>
    </cfRule>
    <cfRule type="cellIs" dxfId="0" priority="23447" operator="equal">
      <formula>0</formula>
    </cfRule>
    <cfRule type="cellIs" dxfId="0" priority="23448" operator="equal">
      <formula>0</formula>
    </cfRule>
    <cfRule type="cellIs" dxfId="0" priority="23449" operator="equal">
      <formula>0</formula>
    </cfRule>
    <cfRule type="cellIs" dxfId="0" priority="23450" operator="equal">
      <formula>0</formula>
    </cfRule>
    <cfRule type="cellIs" dxfId="0" priority="23451" operator="equal">
      <formula>0</formula>
    </cfRule>
    <cfRule type="cellIs" dxfId="0" priority="23452" operator="equal">
      <formula>0</formula>
    </cfRule>
    <cfRule type="cellIs" dxfId="0" priority="23453" operator="equal">
      <formula>0</formula>
    </cfRule>
    <cfRule type="cellIs" dxfId="0" priority="23454" operator="equal">
      <formula>0</formula>
    </cfRule>
    <cfRule type="cellIs" dxfId="0" priority="23455" operator="equal">
      <formula>0</formula>
    </cfRule>
    <cfRule type="cellIs" dxfId="0" priority="23456" operator="equal">
      <formula>0</formula>
    </cfRule>
    <cfRule type="cellIs" dxfId="0" priority="23457" operator="equal">
      <formula>0</formula>
    </cfRule>
    <cfRule type="cellIs" dxfId="0" priority="23458" operator="equal">
      <formula>0</formula>
    </cfRule>
    <cfRule type="cellIs" dxfId="0" priority="23459" operator="equal">
      <formula>0</formula>
    </cfRule>
    <cfRule type="cellIs" dxfId="0" priority="23460" operator="equal">
      <formula>0</formula>
    </cfRule>
    <cfRule type="cellIs" dxfId="0" priority="23461" operator="equal">
      <formula>0</formula>
    </cfRule>
    <cfRule type="cellIs" dxfId="0" priority="23462" operator="equal">
      <formula>0</formula>
    </cfRule>
    <cfRule type="cellIs" dxfId="0" priority="23463" operator="equal">
      <formula>0</formula>
    </cfRule>
    <cfRule type="cellIs" dxfId="0" priority="23464" operator="equal">
      <formula>0</formula>
    </cfRule>
    <cfRule type="cellIs" dxfId="0" priority="23465" operator="equal">
      <formula>0</formula>
    </cfRule>
    <cfRule type="cellIs" dxfId="0" priority="23466" operator="equal">
      <formula>0</formula>
    </cfRule>
    <cfRule type="cellIs" dxfId="0" priority="23467" operator="equal">
      <formula>0</formula>
    </cfRule>
    <cfRule type="cellIs" dxfId="0" priority="23468" operator="equal">
      <formula>0</formula>
    </cfRule>
    <cfRule type="cellIs" dxfId="0" priority="23469" operator="equal">
      <formula>0</formula>
    </cfRule>
    <cfRule type="cellIs" dxfId="0" priority="23470" operator="equal">
      <formula>0</formula>
    </cfRule>
    <cfRule type="cellIs" dxfId="0" priority="23471" operator="equal">
      <formula>0</formula>
    </cfRule>
    <cfRule type="cellIs" dxfId="0" priority="23472" operator="equal">
      <formula>0</formula>
    </cfRule>
  </conditionalFormatting>
  <conditionalFormatting sqref="E519">
    <cfRule type="cellIs" dxfId="0" priority="25313" operator="equal">
      <formula>0</formula>
    </cfRule>
    <cfRule type="cellIs" dxfId="0" priority="25314" operator="equal">
      <formula>0</formula>
    </cfRule>
    <cfRule type="cellIs" dxfId="0" priority="25315" operator="equal">
      <formula>0</formula>
    </cfRule>
    <cfRule type="cellIs" dxfId="0" priority="25316" operator="equal">
      <formula>0</formula>
    </cfRule>
    <cfRule type="cellIs" dxfId="0" priority="25317" operator="equal">
      <formula>0</formula>
    </cfRule>
    <cfRule type="cellIs" dxfId="0" priority="25318" operator="equal">
      <formula>0</formula>
    </cfRule>
    <cfRule type="cellIs" dxfId="0" priority="25319" operator="equal">
      <formula>0</formula>
    </cfRule>
    <cfRule type="cellIs" dxfId="0" priority="25320" operator="equal">
      <formula>0</formula>
    </cfRule>
    <cfRule type="cellIs" dxfId="0" priority="25321" operator="equal">
      <formula>0</formula>
    </cfRule>
    <cfRule type="cellIs" dxfId="0" priority="25322" operator="equal">
      <formula>0</formula>
    </cfRule>
    <cfRule type="cellIs" dxfId="0" priority="25323" operator="equal">
      <formula>0</formula>
    </cfRule>
    <cfRule type="cellIs" dxfId="0" priority="25324" operator="equal">
      <formula>0</formula>
    </cfRule>
    <cfRule type="cellIs" dxfId="0" priority="25325" operator="equal">
      <formula>0</formula>
    </cfRule>
    <cfRule type="cellIs" dxfId="0" priority="25326" operator="equal">
      <formula>0</formula>
    </cfRule>
    <cfRule type="cellIs" dxfId="0" priority="25327" operator="equal">
      <formula>0</formula>
    </cfRule>
    <cfRule type="cellIs" dxfId="0" priority="25328" operator="equal">
      <formula>0</formula>
    </cfRule>
    <cfRule type="cellIs" dxfId="0" priority="25329" operator="equal">
      <formula>0</formula>
    </cfRule>
    <cfRule type="cellIs" dxfId="0" priority="25330" operator="equal">
      <formula>0</formula>
    </cfRule>
    <cfRule type="cellIs" dxfId="0" priority="25331" operator="equal">
      <formula>0</formula>
    </cfRule>
    <cfRule type="cellIs" dxfId="0" priority="25332" operator="equal">
      <formula>0</formula>
    </cfRule>
    <cfRule type="cellIs" dxfId="0" priority="25333" operator="equal">
      <formula>0</formula>
    </cfRule>
    <cfRule type="cellIs" dxfId="0" priority="25334" operator="equal">
      <formula>0</formula>
    </cfRule>
    <cfRule type="cellIs" dxfId="0" priority="25335" operator="equal">
      <formula>0</formula>
    </cfRule>
    <cfRule type="cellIs" dxfId="0" priority="25336" operator="equal">
      <formula>0</formula>
    </cfRule>
    <cfRule type="cellIs" dxfId="0" priority="25337" operator="equal">
      <formula>0</formula>
    </cfRule>
    <cfRule type="cellIs" dxfId="0" priority="25338" operator="equal">
      <formula>0</formula>
    </cfRule>
    <cfRule type="cellIs" dxfId="0" priority="25339" operator="equal">
      <formula>0</formula>
    </cfRule>
    <cfRule type="cellIs" dxfId="0" priority="25340" operator="equal">
      <formula>0</formula>
    </cfRule>
    <cfRule type="cellIs" dxfId="0" priority="25341" operator="equal">
      <formula>0</formula>
    </cfRule>
    <cfRule type="cellIs" dxfId="0" priority="25342" operator="equal">
      <formula>0</formula>
    </cfRule>
    <cfRule type="cellIs" dxfId="0" priority="25343" operator="equal">
      <formula>0</formula>
    </cfRule>
    <cfRule type="cellIs" dxfId="0" priority="25344" operator="equal">
      <formula>0</formula>
    </cfRule>
    <cfRule type="cellIs" dxfId="0" priority="25345" operator="equal">
      <formula>0</formula>
    </cfRule>
    <cfRule type="cellIs" dxfId="0" priority="25346" operator="equal">
      <formula>0</formula>
    </cfRule>
    <cfRule type="cellIs" dxfId="0" priority="25347" operator="equal">
      <formula>0</formula>
    </cfRule>
    <cfRule type="cellIs" dxfId="0" priority="25348" operator="equal">
      <formula>0</formula>
    </cfRule>
    <cfRule type="cellIs" dxfId="0" priority="25349" operator="equal">
      <formula>0</formula>
    </cfRule>
    <cfRule type="cellIs" dxfId="0" priority="25350" operator="equal">
      <formula>0</formula>
    </cfRule>
    <cfRule type="cellIs" dxfId="0" priority="25351" operator="equal">
      <formula>0</formula>
    </cfRule>
    <cfRule type="cellIs" dxfId="0" priority="25352" operator="equal">
      <formula>0</formula>
    </cfRule>
    <cfRule type="cellIs" dxfId="0" priority="25353" operator="equal">
      <formula>0</formula>
    </cfRule>
    <cfRule type="cellIs" dxfId="0" priority="25354" operator="equal">
      <formula>0</formula>
    </cfRule>
    <cfRule type="cellIs" dxfId="0" priority="25355" operator="equal">
      <formula>0</formula>
    </cfRule>
    <cfRule type="cellIs" dxfId="0" priority="25356" operator="equal">
      <formula>0</formula>
    </cfRule>
    <cfRule type="cellIs" dxfId="0" priority="25357" operator="equal">
      <formula>0</formula>
    </cfRule>
    <cfRule type="cellIs" dxfId="0" priority="25358" operator="equal">
      <formula>0</formula>
    </cfRule>
    <cfRule type="cellIs" dxfId="0" priority="25359" operator="equal">
      <formula>0</formula>
    </cfRule>
    <cfRule type="cellIs" dxfId="0" priority="25360" operator="equal">
      <formula>0</formula>
    </cfRule>
    <cfRule type="cellIs" dxfId="0" priority="25361" operator="equal">
      <formula>0</formula>
    </cfRule>
    <cfRule type="cellIs" dxfId="0" priority="25362" operator="equal">
      <formula>0</formula>
    </cfRule>
    <cfRule type="cellIs" dxfId="0" priority="25363" operator="equal">
      <formula>0</formula>
    </cfRule>
    <cfRule type="cellIs" dxfId="0" priority="25364" operator="equal">
      <formula>0</formula>
    </cfRule>
    <cfRule type="cellIs" dxfId="0" priority="25365" operator="equal">
      <formula>0</formula>
    </cfRule>
    <cfRule type="cellIs" dxfId="0" priority="25366" operator="equal">
      <formula>0</formula>
    </cfRule>
    <cfRule type="cellIs" dxfId="0" priority="25367" operator="equal">
      <formula>0</formula>
    </cfRule>
    <cfRule type="cellIs" dxfId="0" priority="25368" operator="equal">
      <formula>0</formula>
    </cfRule>
    <cfRule type="cellIs" dxfId="0" priority="25369" operator="equal">
      <formula>0</formula>
    </cfRule>
    <cfRule type="cellIs" dxfId="0" priority="25370" operator="equal">
      <formula>0</formula>
    </cfRule>
    <cfRule type="cellIs" dxfId="0" priority="25371" operator="equal">
      <formula>0</formula>
    </cfRule>
    <cfRule type="cellIs" dxfId="0" priority="25372" operator="equal">
      <formula>0</formula>
    </cfRule>
    <cfRule type="cellIs" dxfId="0" priority="25373" operator="equal">
      <formula>0</formula>
    </cfRule>
    <cfRule type="cellIs" dxfId="0" priority="25374" operator="equal">
      <formula>0</formula>
    </cfRule>
    <cfRule type="cellIs" dxfId="0" priority="25375" operator="equal">
      <formula>0</formula>
    </cfRule>
    <cfRule type="cellIs" dxfId="0" priority="25376" operator="equal">
      <formula>0</formula>
    </cfRule>
    <cfRule type="cellIs" dxfId="0" priority="25377" operator="equal">
      <formula>0</formula>
    </cfRule>
    <cfRule type="cellIs" dxfId="0" priority="25378" operator="equal">
      <formula>0</formula>
    </cfRule>
    <cfRule type="cellIs" dxfId="0" priority="25379" operator="equal">
      <formula>0</formula>
    </cfRule>
    <cfRule type="cellIs" dxfId="0" priority="25380" operator="equal">
      <formula>0</formula>
    </cfRule>
    <cfRule type="cellIs" dxfId="0" priority="25381" operator="equal">
      <formula>0</formula>
    </cfRule>
    <cfRule type="cellIs" dxfId="0" priority="25382" operator="equal">
      <formula>0</formula>
    </cfRule>
    <cfRule type="cellIs" dxfId="0" priority="25383" operator="equal">
      <formula>0</formula>
    </cfRule>
    <cfRule type="cellIs" dxfId="0" priority="25384" operator="equal">
      <formula>0</formula>
    </cfRule>
    <cfRule type="cellIs" dxfId="0" priority="25385" operator="equal">
      <formula>0</formula>
    </cfRule>
    <cfRule type="cellIs" dxfId="0" priority="25386" operator="equal">
      <formula>0</formula>
    </cfRule>
    <cfRule type="cellIs" dxfId="0" priority="25387" operator="equal">
      <formula>0</formula>
    </cfRule>
    <cfRule type="cellIs" dxfId="0" priority="25388" operator="equal">
      <formula>0</formula>
    </cfRule>
    <cfRule type="cellIs" dxfId="0" priority="25389" operator="equal">
      <formula>0</formula>
    </cfRule>
    <cfRule type="cellIs" dxfId="0" priority="25390" operator="equal">
      <formula>0</formula>
    </cfRule>
    <cfRule type="cellIs" dxfId="0" priority="25391" operator="equal">
      <formula>0</formula>
    </cfRule>
    <cfRule type="cellIs" dxfId="0" priority="25392" operator="equal">
      <formula>0</formula>
    </cfRule>
    <cfRule type="cellIs" dxfId="0" priority="25393" operator="equal">
      <formula>0</formula>
    </cfRule>
    <cfRule type="cellIs" dxfId="0" priority="25394" operator="equal">
      <formula>0</formula>
    </cfRule>
    <cfRule type="cellIs" dxfId="0" priority="25395" operator="equal">
      <formula>0</formula>
    </cfRule>
    <cfRule type="cellIs" dxfId="0" priority="25396" operator="equal">
      <formula>0</formula>
    </cfRule>
    <cfRule type="cellIs" dxfId="0" priority="25397" operator="equal">
      <formula>0</formula>
    </cfRule>
    <cfRule type="cellIs" dxfId="0" priority="25398" operator="equal">
      <formula>0</formula>
    </cfRule>
    <cfRule type="cellIs" dxfId="0" priority="25399" operator="equal">
      <formula>0</formula>
    </cfRule>
    <cfRule type="cellIs" dxfId="0" priority="25400" operator="equal">
      <formula>0</formula>
    </cfRule>
    <cfRule type="cellIs" dxfId="0" priority="25401" operator="equal">
      <formula>0</formula>
    </cfRule>
    <cfRule type="cellIs" dxfId="0" priority="25402" operator="equal">
      <formula>0</formula>
    </cfRule>
    <cfRule type="cellIs" dxfId="0" priority="25403" operator="equal">
      <formula>0</formula>
    </cfRule>
    <cfRule type="cellIs" dxfId="0" priority="25404" operator="equal">
      <formula>0</formula>
    </cfRule>
    <cfRule type="cellIs" dxfId="0" priority="25405" operator="equal">
      <formula>0</formula>
    </cfRule>
    <cfRule type="cellIs" dxfId="0" priority="25406" operator="equal">
      <formula>0</formula>
    </cfRule>
    <cfRule type="cellIs" dxfId="0" priority="25407" operator="equal">
      <formula>0</formula>
    </cfRule>
    <cfRule type="cellIs" dxfId="0" priority="25408" operator="equal">
      <formula>0</formula>
    </cfRule>
  </conditionalFormatting>
  <conditionalFormatting sqref="E520">
    <cfRule type="cellIs" dxfId="0" priority="23873" operator="equal">
      <formula>0</formula>
    </cfRule>
    <cfRule type="cellIs" dxfId="0" priority="23874" operator="equal">
      <formula>0</formula>
    </cfRule>
    <cfRule type="cellIs" dxfId="0" priority="23875" operator="equal">
      <formula>0</formula>
    </cfRule>
    <cfRule type="cellIs" dxfId="0" priority="23876" operator="equal">
      <formula>0</formula>
    </cfRule>
    <cfRule type="cellIs" dxfId="0" priority="23877" operator="equal">
      <formula>0</formula>
    </cfRule>
    <cfRule type="cellIs" dxfId="0" priority="23878" operator="equal">
      <formula>0</formula>
    </cfRule>
    <cfRule type="cellIs" dxfId="0" priority="23879" operator="equal">
      <formula>0</formula>
    </cfRule>
    <cfRule type="cellIs" dxfId="0" priority="23880" operator="equal">
      <formula>0</formula>
    </cfRule>
    <cfRule type="cellIs" dxfId="0" priority="23881" operator="equal">
      <formula>0</formula>
    </cfRule>
    <cfRule type="cellIs" dxfId="0" priority="23882" operator="equal">
      <formula>0</formula>
    </cfRule>
    <cfRule type="cellIs" dxfId="0" priority="23883" operator="equal">
      <formula>0</formula>
    </cfRule>
    <cfRule type="cellIs" dxfId="0" priority="23884" operator="equal">
      <formula>0</formula>
    </cfRule>
    <cfRule type="cellIs" dxfId="0" priority="23885" operator="equal">
      <formula>0</formula>
    </cfRule>
    <cfRule type="cellIs" dxfId="0" priority="23886" operator="equal">
      <formula>0</formula>
    </cfRule>
    <cfRule type="cellIs" dxfId="0" priority="23887" operator="equal">
      <formula>0</formula>
    </cfRule>
    <cfRule type="cellIs" dxfId="0" priority="23888" operator="equal">
      <formula>0</formula>
    </cfRule>
    <cfRule type="cellIs" dxfId="0" priority="23889" operator="equal">
      <formula>0</formula>
    </cfRule>
    <cfRule type="cellIs" dxfId="0" priority="23890" operator="equal">
      <formula>0</formula>
    </cfRule>
    <cfRule type="cellIs" dxfId="0" priority="23891" operator="equal">
      <formula>0</formula>
    </cfRule>
    <cfRule type="cellIs" dxfId="0" priority="23892" operator="equal">
      <formula>0</formula>
    </cfRule>
    <cfRule type="cellIs" dxfId="0" priority="23893" operator="equal">
      <formula>0</formula>
    </cfRule>
    <cfRule type="cellIs" dxfId="0" priority="23894" operator="equal">
      <formula>0</formula>
    </cfRule>
    <cfRule type="cellIs" dxfId="0" priority="23895" operator="equal">
      <formula>0</formula>
    </cfRule>
    <cfRule type="cellIs" dxfId="0" priority="23896" operator="equal">
      <formula>0</formula>
    </cfRule>
    <cfRule type="cellIs" dxfId="0" priority="23897" operator="equal">
      <formula>0</formula>
    </cfRule>
    <cfRule type="cellIs" dxfId="0" priority="23898" operator="equal">
      <formula>0</formula>
    </cfRule>
    <cfRule type="cellIs" dxfId="0" priority="23899" operator="equal">
      <formula>0</formula>
    </cfRule>
    <cfRule type="cellIs" dxfId="0" priority="23900" operator="equal">
      <formula>0</formula>
    </cfRule>
    <cfRule type="cellIs" dxfId="0" priority="23901" operator="equal">
      <formula>0</formula>
    </cfRule>
    <cfRule type="cellIs" dxfId="0" priority="23902" operator="equal">
      <formula>0</formula>
    </cfRule>
    <cfRule type="cellIs" dxfId="0" priority="23903" operator="equal">
      <formula>0</formula>
    </cfRule>
    <cfRule type="cellIs" dxfId="0" priority="23904" operator="equal">
      <formula>0</formula>
    </cfRule>
    <cfRule type="cellIs" dxfId="0" priority="23905" operator="equal">
      <formula>0</formula>
    </cfRule>
    <cfRule type="cellIs" dxfId="0" priority="23906" operator="equal">
      <formula>0</formula>
    </cfRule>
    <cfRule type="cellIs" dxfId="0" priority="23907" operator="equal">
      <formula>0</formula>
    </cfRule>
    <cfRule type="cellIs" dxfId="0" priority="23908" operator="equal">
      <formula>0</formula>
    </cfRule>
    <cfRule type="cellIs" dxfId="0" priority="23909" operator="equal">
      <formula>0</formula>
    </cfRule>
    <cfRule type="cellIs" dxfId="0" priority="23910" operator="equal">
      <formula>0</formula>
    </cfRule>
    <cfRule type="cellIs" dxfId="0" priority="23911" operator="equal">
      <formula>0</formula>
    </cfRule>
    <cfRule type="cellIs" dxfId="0" priority="23912" operator="equal">
      <formula>0</formula>
    </cfRule>
    <cfRule type="cellIs" dxfId="0" priority="23913" operator="equal">
      <formula>0</formula>
    </cfRule>
    <cfRule type="cellIs" dxfId="0" priority="23914" operator="equal">
      <formula>0</formula>
    </cfRule>
    <cfRule type="cellIs" dxfId="0" priority="23915" operator="equal">
      <formula>0</formula>
    </cfRule>
    <cfRule type="cellIs" dxfId="0" priority="23916" operator="equal">
      <formula>0</formula>
    </cfRule>
    <cfRule type="cellIs" dxfId="0" priority="23917" operator="equal">
      <formula>0</formula>
    </cfRule>
    <cfRule type="cellIs" dxfId="0" priority="23918" operator="equal">
      <formula>0</formula>
    </cfRule>
    <cfRule type="cellIs" dxfId="0" priority="23919" operator="equal">
      <formula>0</formula>
    </cfRule>
    <cfRule type="cellIs" dxfId="0" priority="23920" operator="equal">
      <formula>0</formula>
    </cfRule>
    <cfRule type="cellIs" dxfId="0" priority="23921" operator="equal">
      <formula>0</formula>
    </cfRule>
    <cfRule type="cellIs" dxfId="0" priority="23922" operator="equal">
      <formula>0</formula>
    </cfRule>
    <cfRule type="cellIs" dxfId="0" priority="23923" operator="equal">
      <formula>0</formula>
    </cfRule>
    <cfRule type="cellIs" dxfId="0" priority="23924" operator="equal">
      <formula>0</formula>
    </cfRule>
    <cfRule type="cellIs" dxfId="0" priority="23925" operator="equal">
      <formula>0</formula>
    </cfRule>
    <cfRule type="cellIs" dxfId="0" priority="23926" operator="equal">
      <formula>0</formula>
    </cfRule>
    <cfRule type="cellIs" dxfId="0" priority="23927" operator="equal">
      <formula>0</formula>
    </cfRule>
    <cfRule type="cellIs" dxfId="0" priority="23928" operator="equal">
      <formula>0</formula>
    </cfRule>
    <cfRule type="cellIs" dxfId="0" priority="23929" operator="equal">
      <formula>0</formula>
    </cfRule>
    <cfRule type="cellIs" dxfId="0" priority="23930" operator="equal">
      <formula>0</formula>
    </cfRule>
    <cfRule type="cellIs" dxfId="0" priority="23931" operator="equal">
      <formula>0</formula>
    </cfRule>
    <cfRule type="cellIs" dxfId="0" priority="23932" operator="equal">
      <formula>0</formula>
    </cfRule>
    <cfRule type="cellIs" dxfId="0" priority="23933" operator="equal">
      <formula>0</formula>
    </cfRule>
    <cfRule type="cellIs" dxfId="0" priority="23934" operator="equal">
      <formula>0</formula>
    </cfRule>
    <cfRule type="cellIs" dxfId="0" priority="23935" operator="equal">
      <formula>0</formula>
    </cfRule>
    <cfRule type="cellIs" dxfId="0" priority="23936" operator="equal">
      <formula>0</formula>
    </cfRule>
    <cfRule type="cellIs" dxfId="0" priority="23937" operator="equal">
      <formula>0</formula>
    </cfRule>
    <cfRule type="cellIs" dxfId="0" priority="23938" operator="equal">
      <formula>0</formula>
    </cfRule>
    <cfRule type="cellIs" dxfId="0" priority="23939" operator="equal">
      <formula>0</formula>
    </cfRule>
    <cfRule type="cellIs" dxfId="0" priority="23940" operator="equal">
      <formula>0</formula>
    </cfRule>
    <cfRule type="cellIs" dxfId="0" priority="23941" operator="equal">
      <formula>0</formula>
    </cfRule>
    <cfRule type="cellIs" dxfId="0" priority="23942" operator="equal">
      <formula>0</formula>
    </cfRule>
    <cfRule type="cellIs" dxfId="0" priority="23943" operator="equal">
      <formula>0</formula>
    </cfRule>
    <cfRule type="cellIs" dxfId="0" priority="23944" operator="equal">
      <formula>0</formula>
    </cfRule>
    <cfRule type="cellIs" dxfId="0" priority="23945" operator="equal">
      <formula>0</formula>
    </cfRule>
    <cfRule type="cellIs" dxfId="0" priority="23946" operator="equal">
      <formula>0</formula>
    </cfRule>
    <cfRule type="cellIs" dxfId="0" priority="23947" operator="equal">
      <formula>0</formula>
    </cfRule>
    <cfRule type="cellIs" dxfId="0" priority="23948" operator="equal">
      <formula>0</formula>
    </cfRule>
    <cfRule type="cellIs" dxfId="0" priority="23949" operator="equal">
      <formula>0</formula>
    </cfRule>
    <cfRule type="cellIs" dxfId="0" priority="23950" operator="equal">
      <formula>0</formula>
    </cfRule>
    <cfRule type="cellIs" dxfId="0" priority="23951" operator="equal">
      <formula>0</formula>
    </cfRule>
    <cfRule type="cellIs" dxfId="0" priority="23952" operator="equal">
      <formula>0</formula>
    </cfRule>
    <cfRule type="cellIs" dxfId="0" priority="23953" operator="equal">
      <formula>0</formula>
    </cfRule>
    <cfRule type="cellIs" dxfId="0" priority="23954" operator="equal">
      <formula>0</formula>
    </cfRule>
    <cfRule type="cellIs" dxfId="0" priority="23955" operator="equal">
      <formula>0</formula>
    </cfRule>
    <cfRule type="cellIs" dxfId="0" priority="23956" operator="equal">
      <formula>0</formula>
    </cfRule>
    <cfRule type="cellIs" dxfId="0" priority="23957" operator="equal">
      <formula>0</formula>
    </cfRule>
    <cfRule type="cellIs" dxfId="0" priority="23958" operator="equal">
      <formula>0</formula>
    </cfRule>
    <cfRule type="cellIs" dxfId="0" priority="23959" operator="equal">
      <formula>0</formula>
    </cfRule>
    <cfRule type="cellIs" dxfId="0" priority="23960" operator="equal">
      <formula>0</formula>
    </cfRule>
    <cfRule type="cellIs" dxfId="0" priority="23961" operator="equal">
      <formula>0</formula>
    </cfRule>
    <cfRule type="cellIs" dxfId="0" priority="23962" operator="equal">
      <formula>0</formula>
    </cfRule>
    <cfRule type="cellIs" dxfId="0" priority="23963" operator="equal">
      <formula>0</formula>
    </cfRule>
    <cfRule type="cellIs" dxfId="0" priority="23964" operator="equal">
      <formula>0</formula>
    </cfRule>
    <cfRule type="cellIs" dxfId="0" priority="23965" operator="equal">
      <formula>0</formula>
    </cfRule>
    <cfRule type="cellIs" dxfId="0" priority="23966" operator="equal">
      <formula>0</formula>
    </cfRule>
    <cfRule type="cellIs" dxfId="0" priority="23967" operator="equal">
      <formula>0</formula>
    </cfRule>
    <cfRule type="cellIs" dxfId="0" priority="23968" operator="equal">
      <formula>0</formula>
    </cfRule>
  </conditionalFormatting>
  <conditionalFormatting sqref="E526">
    <cfRule type="cellIs" dxfId="0" priority="23473" operator="equal">
      <formula>0</formula>
    </cfRule>
    <cfRule type="cellIs" dxfId="0" priority="23474" operator="equal">
      <formula>0</formula>
    </cfRule>
    <cfRule type="cellIs" dxfId="0" priority="23475" operator="equal">
      <formula>0</formula>
    </cfRule>
    <cfRule type="cellIs" dxfId="0" priority="23476" operator="equal">
      <formula>0</formula>
    </cfRule>
    <cfRule type="cellIs" dxfId="0" priority="23477" operator="equal">
      <formula>0</formula>
    </cfRule>
    <cfRule type="cellIs" dxfId="0" priority="23478" operator="equal">
      <formula>0</formula>
    </cfRule>
    <cfRule type="cellIs" dxfId="0" priority="23479" operator="equal">
      <formula>0</formula>
    </cfRule>
    <cfRule type="cellIs" dxfId="0" priority="23480" operator="equal">
      <formula>0</formula>
    </cfRule>
    <cfRule type="cellIs" dxfId="0" priority="23481" operator="equal">
      <formula>0</formula>
    </cfRule>
    <cfRule type="cellIs" dxfId="0" priority="23482" operator="equal">
      <formula>0</formula>
    </cfRule>
    <cfRule type="cellIs" dxfId="0" priority="23483" operator="equal">
      <formula>0</formula>
    </cfRule>
    <cfRule type="cellIs" dxfId="0" priority="23484" operator="equal">
      <formula>0</formula>
    </cfRule>
    <cfRule type="cellIs" dxfId="0" priority="23485" operator="equal">
      <formula>0</formula>
    </cfRule>
    <cfRule type="cellIs" dxfId="0" priority="23486" operator="equal">
      <formula>0</formula>
    </cfRule>
    <cfRule type="cellIs" dxfId="0" priority="23487" operator="equal">
      <formula>0</formula>
    </cfRule>
    <cfRule type="cellIs" dxfId="0" priority="23488" operator="equal">
      <formula>0</formula>
    </cfRule>
    <cfRule type="cellIs" dxfId="0" priority="23489" operator="equal">
      <formula>0</formula>
    </cfRule>
    <cfRule type="cellIs" dxfId="0" priority="23490" operator="equal">
      <formula>0</formula>
    </cfRule>
    <cfRule type="cellIs" dxfId="0" priority="23491" operator="equal">
      <formula>0</formula>
    </cfRule>
    <cfRule type="cellIs" dxfId="0" priority="23492" operator="equal">
      <formula>0</formula>
    </cfRule>
    <cfRule type="cellIs" dxfId="0" priority="23493" operator="equal">
      <formula>0</formula>
    </cfRule>
    <cfRule type="cellIs" dxfId="0" priority="23494" operator="equal">
      <formula>0</formula>
    </cfRule>
    <cfRule type="cellIs" dxfId="0" priority="23495" operator="equal">
      <formula>0</formula>
    </cfRule>
    <cfRule type="cellIs" dxfId="0" priority="23496" operator="equal">
      <formula>0</formula>
    </cfRule>
    <cfRule type="cellIs" dxfId="0" priority="23497" operator="equal">
      <formula>0</formula>
    </cfRule>
    <cfRule type="cellIs" dxfId="0" priority="23498" operator="equal">
      <formula>0</formula>
    </cfRule>
    <cfRule type="cellIs" dxfId="0" priority="23499" operator="equal">
      <formula>0</formula>
    </cfRule>
    <cfRule type="cellIs" dxfId="0" priority="23500" operator="equal">
      <formula>0</formula>
    </cfRule>
    <cfRule type="cellIs" dxfId="0" priority="23501" operator="equal">
      <formula>0</formula>
    </cfRule>
    <cfRule type="cellIs" dxfId="0" priority="23502" operator="equal">
      <formula>0</formula>
    </cfRule>
    <cfRule type="cellIs" dxfId="0" priority="23503" operator="equal">
      <formula>0</formula>
    </cfRule>
    <cfRule type="cellIs" dxfId="0" priority="23504" operator="equal">
      <formula>0</formula>
    </cfRule>
    <cfRule type="cellIs" dxfId="0" priority="23505" operator="equal">
      <formula>0</formula>
    </cfRule>
    <cfRule type="cellIs" dxfId="0" priority="23506" operator="equal">
      <formula>0</formula>
    </cfRule>
    <cfRule type="cellIs" dxfId="0" priority="23507" operator="equal">
      <formula>0</formula>
    </cfRule>
    <cfRule type="cellIs" dxfId="0" priority="23508" operator="equal">
      <formula>0</formula>
    </cfRule>
    <cfRule type="cellIs" dxfId="0" priority="23509" operator="equal">
      <formula>0</formula>
    </cfRule>
    <cfRule type="cellIs" dxfId="0" priority="23510" operator="equal">
      <formula>0</formula>
    </cfRule>
    <cfRule type="cellIs" dxfId="0" priority="23511" operator="equal">
      <formula>0</formula>
    </cfRule>
    <cfRule type="cellIs" dxfId="0" priority="23512" operator="equal">
      <formula>0</formula>
    </cfRule>
    <cfRule type="cellIs" dxfId="0" priority="23513" operator="equal">
      <formula>0</formula>
    </cfRule>
    <cfRule type="cellIs" dxfId="0" priority="23514" operator="equal">
      <formula>0</formula>
    </cfRule>
    <cfRule type="cellIs" dxfId="0" priority="23515" operator="equal">
      <formula>0</formula>
    </cfRule>
    <cfRule type="cellIs" dxfId="0" priority="23516" operator="equal">
      <formula>0</formula>
    </cfRule>
    <cfRule type="cellIs" dxfId="0" priority="23517" operator="equal">
      <formula>0</formula>
    </cfRule>
    <cfRule type="cellIs" dxfId="0" priority="23518" operator="equal">
      <formula>0</formula>
    </cfRule>
    <cfRule type="cellIs" dxfId="0" priority="23519" operator="equal">
      <formula>0</formula>
    </cfRule>
    <cfRule type="cellIs" dxfId="0" priority="23520" operator="equal">
      <formula>0</formula>
    </cfRule>
    <cfRule type="cellIs" dxfId="0" priority="23521" operator="equal">
      <formula>0</formula>
    </cfRule>
    <cfRule type="cellIs" dxfId="0" priority="23522" operator="equal">
      <formula>0</formula>
    </cfRule>
    <cfRule type="cellIs" dxfId="0" priority="23523" operator="equal">
      <formula>0</formula>
    </cfRule>
    <cfRule type="cellIs" dxfId="0" priority="23524" operator="equal">
      <formula>0</formula>
    </cfRule>
    <cfRule type="cellIs" dxfId="0" priority="23525" operator="equal">
      <formula>0</formula>
    </cfRule>
    <cfRule type="cellIs" dxfId="0" priority="23526" operator="equal">
      <formula>0</formula>
    </cfRule>
    <cfRule type="cellIs" dxfId="0" priority="23527" operator="equal">
      <formula>0</formula>
    </cfRule>
    <cfRule type="cellIs" dxfId="0" priority="23528" operator="equal">
      <formula>0</formula>
    </cfRule>
    <cfRule type="cellIs" dxfId="0" priority="23529" operator="equal">
      <formula>0</formula>
    </cfRule>
    <cfRule type="cellIs" dxfId="0" priority="23530" operator="equal">
      <formula>0</formula>
    </cfRule>
    <cfRule type="cellIs" dxfId="0" priority="23531" operator="equal">
      <formula>0</formula>
    </cfRule>
    <cfRule type="cellIs" dxfId="0" priority="23532" operator="equal">
      <formula>0</formula>
    </cfRule>
    <cfRule type="cellIs" dxfId="0" priority="23533" operator="equal">
      <formula>0</formula>
    </cfRule>
    <cfRule type="cellIs" dxfId="0" priority="23534" operator="equal">
      <formula>0</formula>
    </cfRule>
    <cfRule type="cellIs" dxfId="0" priority="23535" operator="equal">
      <formula>0</formula>
    </cfRule>
    <cfRule type="cellIs" dxfId="0" priority="23536" operator="equal">
      <formula>0</formula>
    </cfRule>
    <cfRule type="cellIs" dxfId="0" priority="23537" operator="equal">
      <formula>0</formula>
    </cfRule>
    <cfRule type="cellIs" dxfId="0" priority="23538" operator="equal">
      <formula>0</formula>
    </cfRule>
    <cfRule type="cellIs" dxfId="0" priority="23539" operator="equal">
      <formula>0</formula>
    </cfRule>
    <cfRule type="cellIs" dxfId="0" priority="23540" operator="equal">
      <formula>0</formula>
    </cfRule>
    <cfRule type="cellIs" dxfId="0" priority="23541" operator="equal">
      <formula>0</formula>
    </cfRule>
    <cfRule type="cellIs" dxfId="0" priority="23542" operator="equal">
      <formula>0</formula>
    </cfRule>
    <cfRule type="cellIs" dxfId="0" priority="23543" operator="equal">
      <formula>0</formula>
    </cfRule>
    <cfRule type="cellIs" dxfId="0" priority="23544" operator="equal">
      <formula>0</formula>
    </cfRule>
    <cfRule type="cellIs" dxfId="0" priority="23545" operator="equal">
      <formula>0</formula>
    </cfRule>
    <cfRule type="cellIs" dxfId="0" priority="23546" operator="equal">
      <formula>0</formula>
    </cfRule>
    <cfRule type="cellIs" dxfId="0" priority="23547" operator="equal">
      <formula>0</formula>
    </cfRule>
    <cfRule type="cellIs" dxfId="0" priority="23548" operator="equal">
      <formula>0</formula>
    </cfRule>
    <cfRule type="cellIs" dxfId="0" priority="23549" operator="equal">
      <formula>0</formula>
    </cfRule>
    <cfRule type="cellIs" dxfId="0" priority="23550" operator="equal">
      <formula>0</formula>
    </cfRule>
    <cfRule type="cellIs" dxfId="0" priority="23551" operator="equal">
      <formula>0</formula>
    </cfRule>
    <cfRule type="cellIs" dxfId="0" priority="23552" operator="equal">
      <formula>0</formula>
    </cfRule>
    <cfRule type="cellIs" dxfId="0" priority="23553" operator="equal">
      <formula>0</formula>
    </cfRule>
    <cfRule type="cellIs" dxfId="0" priority="23554" operator="equal">
      <formula>0</formula>
    </cfRule>
    <cfRule type="cellIs" dxfId="0" priority="23555" operator="equal">
      <formula>0</formula>
    </cfRule>
    <cfRule type="cellIs" dxfId="0" priority="23556" operator="equal">
      <formula>0</formula>
    </cfRule>
    <cfRule type="cellIs" dxfId="0" priority="23557" operator="equal">
      <formula>0</formula>
    </cfRule>
    <cfRule type="cellIs" dxfId="0" priority="23558" operator="equal">
      <formula>0</formula>
    </cfRule>
    <cfRule type="cellIs" dxfId="0" priority="23559" operator="equal">
      <formula>0</formula>
    </cfRule>
    <cfRule type="cellIs" dxfId="0" priority="23560" operator="equal">
      <formula>0</formula>
    </cfRule>
    <cfRule type="cellIs" dxfId="0" priority="23561" operator="equal">
      <formula>0</formula>
    </cfRule>
    <cfRule type="cellIs" dxfId="0" priority="23562" operator="equal">
      <formula>0</formula>
    </cfRule>
    <cfRule type="cellIs" dxfId="0" priority="23563" operator="equal">
      <formula>0</formula>
    </cfRule>
    <cfRule type="cellIs" dxfId="0" priority="23564" operator="equal">
      <formula>0</formula>
    </cfRule>
    <cfRule type="cellIs" dxfId="0" priority="23565" operator="equal">
      <formula>0</formula>
    </cfRule>
    <cfRule type="cellIs" dxfId="0" priority="23566" operator="equal">
      <formula>0</formula>
    </cfRule>
    <cfRule type="cellIs" dxfId="0" priority="23567" operator="equal">
      <formula>0</formula>
    </cfRule>
    <cfRule type="cellIs" dxfId="0" priority="23568" operator="equal">
      <formula>0</formula>
    </cfRule>
  </conditionalFormatting>
  <conditionalFormatting sqref="E527">
    <cfRule type="cellIs" dxfId="0" priority="23569" operator="equal">
      <formula>0</formula>
    </cfRule>
    <cfRule type="cellIs" dxfId="0" priority="23570" operator="equal">
      <formula>0</formula>
    </cfRule>
    <cfRule type="cellIs" dxfId="0" priority="23571" operator="equal">
      <formula>0</formula>
    </cfRule>
    <cfRule type="cellIs" dxfId="0" priority="23572" operator="equal">
      <formula>0</formula>
    </cfRule>
    <cfRule type="cellIs" dxfId="0" priority="23573" operator="equal">
      <formula>0</formula>
    </cfRule>
    <cfRule type="cellIs" dxfId="0" priority="23574" operator="equal">
      <formula>0</formula>
    </cfRule>
    <cfRule type="cellIs" dxfId="0" priority="23575" operator="equal">
      <formula>0</formula>
    </cfRule>
    <cfRule type="cellIs" dxfId="0" priority="23576" operator="equal">
      <formula>0</formula>
    </cfRule>
    <cfRule type="cellIs" dxfId="0" priority="23577" operator="equal">
      <formula>0</formula>
    </cfRule>
    <cfRule type="cellIs" dxfId="0" priority="23578" operator="equal">
      <formula>0</formula>
    </cfRule>
    <cfRule type="cellIs" dxfId="0" priority="23579" operator="equal">
      <formula>0</formula>
    </cfRule>
    <cfRule type="cellIs" dxfId="0" priority="23580" operator="equal">
      <formula>0</formula>
    </cfRule>
    <cfRule type="cellIs" dxfId="0" priority="23581" operator="equal">
      <formula>0</formula>
    </cfRule>
    <cfRule type="cellIs" dxfId="0" priority="23582" operator="equal">
      <formula>0</formula>
    </cfRule>
    <cfRule type="cellIs" dxfId="0" priority="23583" operator="equal">
      <formula>0</formula>
    </cfRule>
    <cfRule type="cellIs" dxfId="0" priority="23584" operator="equal">
      <formula>0</formula>
    </cfRule>
    <cfRule type="cellIs" dxfId="0" priority="23585" operator="equal">
      <formula>0</formula>
    </cfRule>
    <cfRule type="cellIs" dxfId="0" priority="23586" operator="equal">
      <formula>0</formula>
    </cfRule>
    <cfRule type="cellIs" dxfId="0" priority="23587" operator="equal">
      <formula>0</formula>
    </cfRule>
    <cfRule type="cellIs" dxfId="0" priority="23588" operator="equal">
      <formula>0</formula>
    </cfRule>
    <cfRule type="cellIs" dxfId="0" priority="23589" operator="equal">
      <formula>0</formula>
    </cfRule>
    <cfRule type="cellIs" dxfId="0" priority="23590" operator="equal">
      <formula>0</formula>
    </cfRule>
    <cfRule type="cellIs" dxfId="0" priority="23591" operator="equal">
      <formula>0</formula>
    </cfRule>
    <cfRule type="cellIs" dxfId="0" priority="23592" operator="equal">
      <formula>0</formula>
    </cfRule>
    <cfRule type="cellIs" dxfId="0" priority="23593" operator="equal">
      <formula>0</formula>
    </cfRule>
    <cfRule type="cellIs" dxfId="0" priority="23594" operator="equal">
      <formula>0</formula>
    </cfRule>
    <cfRule type="cellIs" dxfId="0" priority="23595" operator="equal">
      <formula>0</formula>
    </cfRule>
    <cfRule type="cellIs" dxfId="0" priority="23596" operator="equal">
      <formula>0</formula>
    </cfRule>
    <cfRule type="cellIs" dxfId="0" priority="23597" operator="equal">
      <formula>0</formula>
    </cfRule>
    <cfRule type="cellIs" dxfId="0" priority="23598" operator="equal">
      <formula>0</formula>
    </cfRule>
    <cfRule type="cellIs" dxfId="0" priority="23599" operator="equal">
      <formula>0</formula>
    </cfRule>
    <cfRule type="cellIs" dxfId="0" priority="23600" operator="equal">
      <formula>0</formula>
    </cfRule>
    <cfRule type="cellIs" dxfId="0" priority="23601" operator="equal">
      <formula>0</formula>
    </cfRule>
    <cfRule type="cellIs" dxfId="0" priority="23602" operator="equal">
      <formula>0</formula>
    </cfRule>
    <cfRule type="cellIs" dxfId="0" priority="23603" operator="equal">
      <formula>0</formula>
    </cfRule>
    <cfRule type="cellIs" dxfId="0" priority="23604" operator="equal">
      <formula>0</formula>
    </cfRule>
    <cfRule type="cellIs" dxfId="0" priority="23605" operator="equal">
      <formula>0</formula>
    </cfRule>
    <cfRule type="cellIs" dxfId="0" priority="23606" operator="equal">
      <formula>0</formula>
    </cfRule>
    <cfRule type="cellIs" dxfId="0" priority="23607" operator="equal">
      <formula>0</formula>
    </cfRule>
    <cfRule type="cellIs" dxfId="0" priority="23608" operator="equal">
      <formula>0</formula>
    </cfRule>
    <cfRule type="cellIs" dxfId="0" priority="23609" operator="equal">
      <formula>0</formula>
    </cfRule>
    <cfRule type="cellIs" dxfId="0" priority="23610" operator="equal">
      <formula>0</formula>
    </cfRule>
    <cfRule type="cellIs" dxfId="0" priority="23611" operator="equal">
      <formula>0</formula>
    </cfRule>
    <cfRule type="cellIs" dxfId="0" priority="23612" operator="equal">
      <formula>0</formula>
    </cfRule>
    <cfRule type="cellIs" dxfId="0" priority="23613" operator="equal">
      <formula>0</formula>
    </cfRule>
    <cfRule type="cellIs" dxfId="0" priority="23614" operator="equal">
      <formula>0</formula>
    </cfRule>
    <cfRule type="cellIs" dxfId="0" priority="23615" operator="equal">
      <formula>0</formula>
    </cfRule>
    <cfRule type="cellIs" dxfId="0" priority="23616" operator="equal">
      <formula>0</formula>
    </cfRule>
    <cfRule type="cellIs" dxfId="0" priority="23617" operator="equal">
      <formula>0</formula>
    </cfRule>
    <cfRule type="cellIs" dxfId="0" priority="23618" operator="equal">
      <formula>0</formula>
    </cfRule>
    <cfRule type="cellIs" dxfId="0" priority="23619" operator="equal">
      <formula>0</formula>
    </cfRule>
    <cfRule type="cellIs" dxfId="0" priority="23620" operator="equal">
      <formula>0</formula>
    </cfRule>
    <cfRule type="cellIs" dxfId="0" priority="23621" operator="equal">
      <formula>0</formula>
    </cfRule>
    <cfRule type="cellIs" dxfId="0" priority="23622" operator="equal">
      <formula>0</formula>
    </cfRule>
    <cfRule type="cellIs" dxfId="0" priority="23623" operator="equal">
      <formula>0</formula>
    </cfRule>
    <cfRule type="cellIs" dxfId="0" priority="23624" operator="equal">
      <formula>0</formula>
    </cfRule>
    <cfRule type="cellIs" dxfId="0" priority="23625" operator="equal">
      <formula>0</formula>
    </cfRule>
    <cfRule type="cellIs" dxfId="0" priority="23626" operator="equal">
      <formula>0</formula>
    </cfRule>
    <cfRule type="cellIs" dxfId="0" priority="23627" operator="equal">
      <formula>0</formula>
    </cfRule>
    <cfRule type="cellIs" dxfId="0" priority="23628" operator="equal">
      <formula>0</formula>
    </cfRule>
    <cfRule type="cellIs" dxfId="0" priority="23629" operator="equal">
      <formula>0</formula>
    </cfRule>
    <cfRule type="cellIs" dxfId="0" priority="23630" operator="equal">
      <formula>0</formula>
    </cfRule>
    <cfRule type="cellIs" dxfId="0" priority="23631" operator="equal">
      <formula>0</formula>
    </cfRule>
    <cfRule type="cellIs" dxfId="0" priority="23632" operator="equal">
      <formula>0</formula>
    </cfRule>
    <cfRule type="cellIs" dxfId="0" priority="23633" operator="equal">
      <formula>0</formula>
    </cfRule>
    <cfRule type="cellIs" dxfId="0" priority="23634" operator="equal">
      <formula>0</formula>
    </cfRule>
    <cfRule type="cellIs" dxfId="0" priority="23635" operator="equal">
      <formula>0</formula>
    </cfRule>
    <cfRule type="cellIs" dxfId="0" priority="23636" operator="equal">
      <formula>0</formula>
    </cfRule>
    <cfRule type="cellIs" dxfId="0" priority="23637" operator="equal">
      <formula>0</formula>
    </cfRule>
    <cfRule type="cellIs" dxfId="0" priority="23638" operator="equal">
      <formula>0</formula>
    </cfRule>
    <cfRule type="cellIs" dxfId="0" priority="23639" operator="equal">
      <formula>0</formula>
    </cfRule>
    <cfRule type="cellIs" dxfId="0" priority="23640" operator="equal">
      <formula>0</formula>
    </cfRule>
    <cfRule type="cellIs" dxfId="0" priority="23641" operator="equal">
      <formula>0</formula>
    </cfRule>
    <cfRule type="cellIs" dxfId="0" priority="23642" operator="equal">
      <formula>0</formula>
    </cfRule>
    <cfRule type="cellIs" dxfId="0" priority="23643" operator="equal">
      <formula>0</formula>
    </cfRule>
    <cfRule type="cellIs" dxfId="0" priority="23644" operator="equal">
      <formula>0</formula>
    </cfRule>
    <cfRule type="cellIs" dxfId="0" priority="23645" operator="equal">
      <formula>0</formula>
    </cfRule>
    <cfRule type="cellIs" dxfId="0" priority="23646" operator="equal">
      <formula>0</formula>
    </cfRule>
    <cfRule type="cellIs" dxfId="0" priority="23647" operator="equal">
      <formula>0</formula>
    </cfRule>
    <cfRule type="cellIs" dxfId="0" priority="23648" operator="equal">
      <formula>0</formula>
    </cfRule>
    <cfRule type="cellIs" dxfId="0" priority="23649" operator="equal">
      <formula>0</formula>
    </cfRule>
    <cfRule type="cellIs" dxfId="0" priority="23650" operator="equal">
      <formula>0</formula>
    </cfRule>
    <cfRule type="cellIs" dxfId="0" priority="23651" operator="equal">
      <formula>0</formula>
    </cfRule>
    <cfRule type="cellIs" dxfId="0" priority="23652" operator="equal">
      <formula>0</formula>
    </cfRule>
    <cfRule type="cellIs" dxfId="0" priority="23653" operator="equal">
      <formula>0</formula>
    </cfRule>
    <cfRule type="cellIs" dxfId="0" priority="23654" operator="equal">
      <formula>0</formula>
    </cfRule>
    <cfRule type="cellIs" dxfId="0" priority="23655" operator="equal">
      <formula>0</formula>
    </cfRule>
    <cfRule type="cellIs" dxfId="0" priority="23656" operator="equal">
      <formula>0</formula>
    </cfRule>
    <cfRule type="cellIs" dxfId="0" priority="23657" operator="equal">
      <formula>0</formula>
    </cfRule>
    <cfRule type="cellIs" dxfId="0" priority="23658" operator="equal">
      <formula>0</formula>
    </cfRule>
    <cfRule type="cellIs" dxfId="0" priority="23659" operator="equal">
      <formula>0</formula>
    </cfRule>
    <cfRule type="cellIs" dxfId="0" priority="23660" operator="equal">
      <formula>0</formula>
    </cfRule>
    <cfRule type="cellIs" dxfId="0" priority="23661" operator="equal">
      <formula>0</formula>
    </cfRule>
    <cfRule type="cellIs" dxfId="0" priority="23662" operator="equal">
      <formula>0</formula>
    </cfRule>
    <cfRule type="cellIs" dxfId="0" priority="23663" operator="equal">
      <formula>0</formula>
    </cfRule>
    <cfRule type="cellIs" dxfId="0" priority="23664" operator="equal">
      <formula>0</formula>
    </cfRule>
  </conditionalFormatting>
  <conditionalFormatting sqref="E528">
    <cfRule type="cellIs" dxfId="0" priority="23665" operator="equal">
      <formula>0</formula>
    </cfRule>
    <cfRule type="cellIs" dxfId="0" priority="23666" operator="equal">
      <formula>0</formula>
    </cfRule>
    <cfRule type="cellIs" dxfId="0" priority="23667" operator="equal">
      <formula>0</formula>
    </cfRule>
    <cfRule type="cellIs" dxfId="0" priority="23668" operator="equal">
      <formula>0</formula>
    </cfRule>
    <cfRule type="cellIs" dxfId="0" priority="23669" operator="equal">
      <formula>0</formula>
    </cfRule>
    <cfRule type="cellIs" dxfId="0" priority="23670" operator="equal">
      <formula>0</formula>
    </cfRule>
    <cfRule type="cellIs" dxfId="0" priority="23671" operator="equal">
      <formula>0</formula>
    </cfRule>
    <cfRule type="cellIs" dxfId="0" priority="23672" operator="equal">
      <formula>0</formula>
    </cfRule>
    <cfRule type="cellIs" dxfId="0" priority="23673" operator="equal">
      <formula>0</formula>
    </cfRule>
    <cfRule type="cellIs" dxfId="0" priority="23674" operator="equal">
      <formula>0</formula>
    </cfRule>
    <cfRule type="cellIs" dxfId="0" priority="23675" operator="equal">
      <formula>0</formula>
    </cfRule>
    <cfRule type="cellIs" dxfId="0" priority="23676" operator="equal">
      <formula>0</formula>
    </cfRule>
    <cfRule type="cellIs" dxfId="0" priority="23677" operator="equal">
      <formula>0</formula>
    </cfRule>
    <cfRule type="cellIs" dxfId="0" priority="23678" operator="equal">
      <formula>0</formula>
    </cfRule>
    <cfRule type="cellIs" dxfId="0" priority="23679" operator="equal">
      <formula>0</formula>
    </cfRule>
    <cfRule type="cellIs" dxfId="0" priority="23680" operator="equal">
      <formula>0</formula>
    </cfRule>
    <cfRule type="cellIs" dxfId="0" priority="23681" operator="equal">
      <formula>0</formula>
    </cfRule>
    <cfRule type="cellIs" dxfId="0" priority="23682" operator="equal">
      <formula>0</formula>
    </cfRule>
    <cfRule type="cellIs" dxfId="0" priority="23683" operator="equal">
      <formula>0</formula>
    </cfRule>
    <cfRule type="cellIs" dxfId="0" priority="23684" operator="equal">
      <formula>0</formula>
    </cfRule>
    <cfRule type="cellIs" dxfId="0" priority="23685" operator="equal">
      <formula>0</formula>
    </cfRule>
    <cfRule type="cellIs" dxfId="0" priority="23686" operator="equal">
      <formula>0</formula>
    </cfRule>
    <cfRule type="cellIs" dxfId="0" priority="23687" operator="equal">
      <formula>0</formula>
    </cfRule>
    <cfRule type="cellIs" dxfId="0" priority="23688" operator="equal">
      <formula>0</formula>
    </cfRule>
    <cfRule type="cellIs" dxfId="0" priority="23689" operator="equal">
      <formula>0</formula>
    </cfRule>
    <cfRule type="cellIs" dxfId="0" priority="23690" operator="equal">
      <formula>0</formula>
    </cfRule>
    <cfRule type="cellIs" dxfId="0" priority="23691" operator="equal">
      <formula>0</formula>
    </cfRule>
    <cfRule type="cellIs" dxfId="0" priority="23692" operator="equal">
      <formula>0</formula>
    </cfRule>
    <cfRule type="cellIs" dxfId="0" priority="23693" operator="equal">
      <formula>0</formula>
    </cfRule>
    <cfRule type="cellIs" dxfId="0" priority="23694" operator="equal">
      <formula>0</formula>
    </cfRule>
    <cfRule type="cellIs" dxfId="0" priority="23695" operator="equal">
      <formula>0</formula>
    </cfRule>
    <cfRule type="cellIs" dxfId="0" priority="23696" operator="equal">
      <formula>0</formula>
    </cfRule>
    <cfRule type="cellIs" dxfId="0" priority="23697" operator="equal">
      <formula>0</formula>
    </cfRule>
    <cfRule type="cellIs" dxfId="0" priority="23698" operator="equal">
      <formula>0</formula>
    </cfRule>
    <cfRule type="cellIs" dxfId="0" priority="23699" operator="equal">
      <formula>0</formula>
    </cfRule>
    <cfRule type="cellIs" dxfId="0" priority="23700" operator="equal">
      <formula>0</formula>
    </cfRule>
    <cfRule type="cellIs" dxfId="0" priority="23701" operator="equal">
      <formula>0</formula>
    </cfRule>
    <cfRule type="cellIs" dxfId="0" priority="23702" operator="equal">
      <formula>0</formula>
    </cfRule>
    <cfRule type="cellIs" dxfId="0" priority="23703" operator="equal">
      <formula>0</formula>
    </cfRule>
    <cfRule type="cellIs" dxfId="0" priority="23704" operator="equal">
      <formula>0</formula>
    </cfRule>
    <cfRule type="cellIs" dxfId="0" priority="23705" operator="equal">
      <formula>0</formula>
    </cfRule>
    <cfRule type="cellIs" dxfId="0" priority="23706" operator="equal">
      <formula>0</formula>
    </cfRule>
    <cfRule type="cellIs" dxfId="0" priority="23707" operator="equal">
      <formula>0</formula>
    </cfRule>
    <cfRule type="cellIs" dxfId="0" priority="23708" operator="equal">
      <formula>0</formula>
    </cfRule>
    <cfRule type="cellIs" dxfId="0" priority="23709" operator="equal">
      <formula>0</formula>
    </cfRule>
    <cfRule type="cellIs" dxfId="0" priority="23710" operator="equal">
      <formula>0</formula>
    </cfRule>
    <cfRule type="cellIs" dxfId="0" priority="23711" operator="equal">
      <formula>0</formula>
    </cfRule>
    <cfRule type="cellIs" dxfId="0" priority="23712" operator="equal">
      <formula>0</formula>
    </cfRule>
    <cfRule type="cellIs" dxfId="0" priority="23713" operator="equal">
      <formula>0</formula>
    </cfRule>
    <cfRule type="cellIs" dxfId="0" priority="23714" operator="equal">
      <formula>0</formula>
    </cfRule>
    <cfRule type="cellIs" dxfId="0" priority="23715" operator="equal">
      <formula>0</formula>
    </cfRule>
    <cfRule type="cellIs" dxfId="0" priority="23716" operator="equal">
      <formula>0</formula>
    </cfRule>
    <cfRule type="cellIs" dxfId="0" priority="23717" operator="equal">
      <formula>0</formula>
    </cfRule>
    <cfRule type="cellIs" dxfId="0" priority="23718" operator="equal">
      <formula>0</formula>
    </cfRule>
    <cfRule type="cellIs" dxfId="0" priority="23719" operator="equal">
      <formula>0</formula>
    </cfRule>
    <cfRule type="cellIs" dxfId="0" priority="23720" operator="equal">
      <formula>0</formula>
    </cfRule>
    <cfRule type="cellIs" dxfId="0" priority="23721" operator="equal">
      <formula>0</formula>
    </cfRule>
    <cfRule type="cellIs" dxfId="0" priority="23722" operator="equal">
      <formula>0</formula>
    </cfRule>
    <cfRule type="cellIs" dxfId="0" priority="23723" operator="equal">
      <formula>0</formula>
    </cfRule>
    <cfRule type="cellIs" dxfId="0" priority="23724" operator="equal">
      <formula>0</formula>
    </cfRule>
    <cfRule type="cellIs" dxfId="0" priority="23725" operator="equal">
      <formula>0</formula>
    </cfRule>
    <cfRule type="cellIs" dxfId="0" priority="23726" operator="equal">
      <formula>0</formula>
    </cfRule>
    <cfRule type="cellIs" dxfId="0" priority="23727" operator="equal">
      <formula>0</formula>
    </cfRule>
    <cfRule type="cellIs" dxfId="0" priority="23728" operator="equal">
      <formula>0</formula>
    </cfRule>
    <cfRule type="cellIs" dxfId="0" priority="23729" operator="equal">
      <formula>0</formula>
    </cfRule>
    <cfRule type="cellIs" dxfId="0" priority="23730" operator="equal">
      <formula>0</formula>
    </cfRule>
    <cfRule type="cellIs" dxfId="0" priority="23731" operator="equal">
      <formula>0</formula>
    </cfRule>
    <cfRule type="cellIs" dxfId="0" priority="23732" operator="equal">
      <formula>0</formula>
    </cfRule>
    <cfRule type="cellIs" dxfId="0" priority="23733" operator="equal">
      <formula>0</formula>
    </cfRule>
    <cfRule type="cellIs" dxfId="0" priority="23734" operator="equal">
      <formula>0</formula>
    </cfRule>
    <cfRule type="cellIs" dxfId="0" priority="23735" operator="equal">
      <formula>0</formula>
    </cfRule>
    <cfRule type="cellIs" dxfId="0" priority="23736" operator="equal">
      <formula>0</formula>
    </cfRule>
    <cfRule type="cellIs" dxfId="0" priority="23737" operator="equal">
      <formula>0</formula>
    </cfRule>
    <cfRule type="cellIs" dxfId="0" priority="23738" operator="equal">
      <formula>0</formula>
    </cfRule>
    <cfRule type="cellIs" dxfId="0" priority="23739" operator="equal">
      <formula>0</formula>
    </cfRule>
    <cfRule type="cellIs" dxfId="0" priority="23740" operator="equal">
      <formula>0</formula>
    </cfRule>
    <cfRule type="cellIs" dxfId="0" priority="23741" operator="equal">
      <formula>0</formula>
    </cfRule>
    <cfRule type="cellIs" dxfId="0" priority="23742" operator="equal">
      <formula>0</formula>
    </cfRule>
    <cfRule type="cellIs" dxfId="0" priority="23743" operator="equal">
      <formula>0</formula>
    </cfRule>
    <cfRule type="cellIs" dxfId="0" priority="23744" operator="equal">
      <formula>0</formula>
    </cfRule>
    <cfRule type="cellIs" dxfId="0" priority="23745" operator="equal">
      <formula>0</formula>
    </cfRule>
    <cfRule type="cellIs" dxfId="0" priority="23746" operator="equal">
      <formula>0</formula>
    </cfRule>
    <cfRule type="cellIs" dxfId="0" priority="23747" operator="equal">
      <formula>0</formula>
    </cfRule>
    <cfRule type="cellIs" dxfId="0" priority="23748" operator="equal">
      <formula>0</formula>
    </cfRule>
    <cfRule type="cellIs" dxfId="0" priority="23749" operator="equal">
      <formula>0</formula>
    </cfRule>
    <cfRule type="cellIs" dxfId="0" priority="23750" operator="equal">
      <formula>0</formula>
    </cfRule>
    <cfRule type="cellIs" dxfId="0" priority="23751" operator="equal">
      <formula>0</formula>
    </cfRule>
    <cfRule type="cellIs" dxfId="0" priority="23752" operator="equal">
      <formula>0</formula>
    </cfRule>
    <cfRule type="cellIs" dxfId="0" priority="23753" operator="equal">
      <formula>0</formula>
    </cfRule>
    <cfRule type="cellIs" dxfId="0" priority="23754" operator="equal">
      <formula>0</formula>
    </cfRule>
    <cfRule type="cellIs" dxfId="0" priority="23755" operator="equal">
      <formula>0</formula>
    </cfRule>
    <cfRule type="cellIs" dxfId="0" priority="23756" operator="equal">
      <formula>0</formula>
    </cfRule>
    <cfRule type="cellIs" dxfId="0" priority="23757" operator="equal">
      <formula>0</formula>
    </cfRule>
    <cfRule type="cellIs" dxfId="0" priority="23758" operator="equal">
      <formula>0</formula>
    </cfRule>
    <cfRule type="cellIs" dxfId="0" priority="23759" operator="equal">
      <formula>0</formula>
    </cfRule>
    <cfRule type="cellIs" dxfId="0" priority="23760" operator="equal">
      <formula>0</formula>
    </cfRule>
  </conditionalFormatting>
  <conditionalFormatting sqref="E530">
    <cfRule type="cellIs" dxfId="0" priority="23281" operator="equal">
      <formula>0</formula>
    </cfRule>
    <cfRule type="cellIs" dxfId="0" priority="23282" operator="equal">
      <formula>0</formula>
    </cfRule>
    <cfRule type="cellIs" dxfId="0" priority="23283" operator="equal">
      <formula>0</formula>
    </cfRule>
    <cfRule type="cellIs" dxfId="0" priority="23284" operator="equal">
      <formula>0</formula>
    </cfRule>
    <cfRule type="cellIs" dxfId="0" priority="23285" operator="equal">
      <formula>0</formula>
    </cfRule>
    <cfRule type="cellIs" dxfId="0" priority="23286" operator="equal">
      <formula>0</formula>
    </cfRule>
    <cfRule type="cellIs" dxfId="0" priority="23287" operator="equal">
      <formula>0</formula>
    </cfRule>
    <cfRule type="cellIs" dxfId="0" priority="23288" operator="equal">
      <formula>0</formula>
    </cfRule>
    <cfRule type="cellIs" dxfId="0" priority="23289" operator="equal">
      <formula>0</formula>
    </cfRule>
    <cfRule type="cellIs" dxfId="0" priority="23290" operator="equal">
      <formula>0</formula>
    </cfRule>
    <cfRule type="cellIs" dxfId="0" priority="23291" operator="equal">
      <formula>0</formula>
    </cfRule>
    <cfRule type="cellIs" dxfId="0" priority="23292" operator="equal">
      <formula>0</formula>
    </cfRule>
    <cfRule type="cellIs" dxfId="0" priority="23293" operator="equal">
      <formula>0</formula>
    </cfRule>
    <cfRule type="cellIs" dxfId="0" priority="23294" operator="equal">
      <formula>0</formula>
    </cfRule>
    <cfRule type="cellIs" dxfId="0" priority="23295" operator="equal">
      <formula>0</formula>
    </cfRule>
    <cfRule type="cellIs" dxfId="0" priority="23296" operator="equal">
      <formula>0</formula>
    </cfRule>
    <cfRule type="cellIs" dxfId="0" priority="23297" operator="equal">
      <formula>0</formula>
    </cfRule>
    <cfRule type="cellIs" dxfId="0" priority="23298" operator="equal">
      <formula>0</formula>
    </cfRule>
    <cfRule type="cellIs" dxfId="0" priority="23299" operator="equal">
      <formula>0</formula>
    </cfRule>
    <cfRule type="cellIs" dxfId="0" priority="23300" operator="equal">
      <formula>0</formula>
    </cfRule>
    <cfRule type="cellIs" dxfId="0" priority="23301" operator="equal">
      <formula>0</formula>
    </cfRule>
    <cfRule type="cellIs" dxfId="0" priority="23302" operator="equal">
      <formula>0</formula>
    </cfRule>
    <cfRule type="cellIs" dxfId="0" priority="23303" operator="equal">
      <formula>0</formula>
    </cfRule>
    <cfRule type="cellIs" dxfId="0" priority="23304" operator="equal">
      <formula>0</formula>
    </cfRule>
    <cfRule type="cellIs" dxfId="0" priority="23305" operator="equal">
      <formula>0</formula>
    </cfRule>
    <cfRule type="cellIs" dxfId="0" priority="23306" operator="equal">
      <formula>0</formula>
    </cfRule>
    <cfRule type="cellIs" dxfId="0" priority="23307" operator="equal">
      <formula>0</formula>
    </cfRule>
    <cfRule type="cellIs" dxfId="0" priority="23308" operator="equal">
      <formula>0</formula>
    </cfRule>
    <cfRule type="cellIs" dxfId="0" priority="23309" operator="equal">
      <formula>0</formula>
    </cfRule>
    <cfRule type="cellIs" dxfId="0" priority="23310" operator="equal">
      <formula>0</formula>
    </cfRule>
    <cfRule type="cellIs" dxfId="0" priority="23311" operator="equal">
      <formula>0</formula>
    </cfRule>
    <cfRule type="cellIs" dxfId="0" priority="23312" operator="equal">
      <formula>0</formula>
    </cfRule>
    <cfRule type="cellIs" dxfId="0" priority="23313" operator="equal">
      <formula>0</formula>
    </cfRule>
    <cfRule type="cellIs" dxfId="0" priority="23314" operator="equal">
      <formula>0</formula>
    </cfRule>
    <cfRule type="cellIs" dxfId="0" priority="23315" operator="equal">
      <formula>0</formula>
    </cfRule>
    <cfRule type="cellIs" dxfId="0" priority="23316" operator="equal">
      <formula>0</formula>
    </cfRule>
    <cfRule type="cellIs" dxfId="0" priority="23317" operator="equal">
      <formula>0</formula>
    </cfRule>
    <cfRule type="cellIs" dxfId="0" priority="23318" operator="equal">
      <formula>0</formula>
    </cfRule>
    <cfRule type="cellIs" dxfId="0" priority="23319" operator="equal">
      <formula>0</formula>
    </cfRule>
    <cfRule type="cellIs" dxfId="0" priority="23320" operator="equal">
      <formula>0</formula>
    </cfRule>
    <cfRule type="cellIs" dxfId="0" priority="23321" operator="equal">
      <formula>0</formula>
    </cfRule>
    <cfRule type="cellIs" dxfId="0" priority="23322" operator="equal">
      <formula>0</formula>
    </cfRule>
    <cfRule type="cellIs" dxfId="0" priority="23323" operator="equal">
      <formula>0</formula>
    </cfRule>
    <cfRule type="cellIs" dxfId="0" priority="23324" operator="equal">
      <formula>0</formula>
    </cfRule>
    <cfRule type="cellIs" dxfId="0" priority="23325" operator="equal">
      <formula>0</formula>
    </cfRule>
    <cfRule type="cellIs" dxfId="0" priority="23326" operator="equal">
      <formula>0</formula>
    </cfRule>
    <cfRule type="cellIs" dxfId="0" priority="23327" operator="equal">
      <formula>0</formula>
    </cfRule>
    <cfRule type="cellIs" dxfId="0" priority="23328" operator="equal">
      <formula>0</formula>
    </cfRule>
    <cfRule type="cellIs" dxfId="0" priority="23329" operator="equal">
      <formula>0</formula>
    </cfRule>
    <cfRule type="cellIs" dxfId="0" priority="23330" operator="equal">
      <formula>0</formula>
    </cfRule>
    <cfRule type="cellIs" dxfId="0" priority="23331" operator="equal">
      <formula>0</formula>
    </cfRule>
    <cfRule type="cellIs" dxfId="0" priority="23332" operator="equal">
      <formula>0</formula>
    </cfRule>
    <cfRule type="cellIs" dxfId="0" priority="23333" operator="equal">
      <formula>0</formula>
    </cfRule>
    <cfRule type="cellIs" dxfId="0" priority="23334" operator="equal">
      <formula>0</formula>
    </cfRule>
    <cfRule type="cellIs" dxfId="0" priority="23335" operator="equal">
      <formula>0</formula>
    </cfRule>
    <cfRule type="cellIs" dxfId="0" priority="23336" operator="equal">
      <formula>0</formula>
    </cfRule>
    <cfRule type="cellIs" dxfId="0" priority="23337" operator="equal">
      <formula>0</formula>
    </cfRule>
    <cfRule type="cellIs" dxfId="0" priority="23338" operator="equal">
      <formula>0</formula>
    </cfRule>
    <cfRule type="cellIs" dxfId="0" priority="23339" operator="equal">
      <formula>0</formula>
    </cfRule>
    <cfRule type="cellIs" dxfId="0" priority="23340" operator="equal">
      <formula>0</formula>
    </cfRule>
    <cfRule type="cellIs" dxfId="0" priority="23341" operator="equal">
      <formula>0</formula>
    </cfRule>
    <cfRule type="cellIs" dxfId="0" priority="23342" operator="equal">
      <formula>0</formula>
    </cfRule>
    <cfRule type="cellIs" dxfId="0" priority="23343" operator="equal">
      <formula>0</formula>
    </cfRule>
    <cfRule type="cellIs" dxfId="0" priority="23344" operator="equal">
      <formula>0</formula>
    </cfRule>
    <cfRule type="cellIs" dxfId="0" priority="23345" operator="equal">
      <formula>0</formula>
    </cfRule>
    <cfRule type="cellIs" dxfId="0" priority="23346" operator="equal">
      <formula>0</formula>
    </cfRule>
    <cfRule type="cellIs" dxfId="0" priority="23347" operator="equal">
      <formula>0</formula>
    </cfRule>
    <cfRule type="cellIs" dxfId="0" priority="23348" operator="equal">
      <formula>0</formula>
    </cfRule>
    <cfRule type="cellIs" dxfId="0" priority="23349" operator="equal">
      <formula>0</formula>
    </cfRule>
    <cfRule type="cellIs" dxfId="0" priority="23350" operator="equal">
      <formula>0</formula>
    </cfRule>
    <cfRule type="cellIs" dxfId="0" priority="23351" operator="equal">
      <formula>0</formula>
    </cfRule>
    <cfRule type="cellIs" dxfId="0" priority="23352" operator="equal">
      <formula>0</formula>
    </cfRule>
    <cfRule type="cellIs" dxfId="0" priority="23353" operator="equal">
      <formula>0</formula>
    </cfRule>
    <cfRule type="cellIs" dxfId="0" priority="23354" operator="equal">
      <formula>0</formula>
    </cfRule>
    <cfRule type="cellIs" dxfId="0" priority="23355" operator="equal">
      <formula>0</formula>
    </cfRule>
    <cfRule type="cellIs" dxfId="0" priority="23356" operator="equal">
      <formula>0</formula>
    </cfRule>
    <cfRule type="cellIs" dxfId="0" priority="23357" operator="equal">
      <formula>0</formula>
    </cfRule>
    <cfRule type="cellIs" dxfId="0" priority="23358" operator="equal">
      <formula>0</formula>
    </cfRule>
    <cfRule type="cellIs" dxfId="0" priority="23359" operator="equal">
      <formula>0</formula>
    </cfRule>
    <cfRule type="cellIs" dxfId="0" priority="23360" operator="equal">
      <formula>0</formula>
    </cfRule>
    <cfRule type="cellIs" dxfId="0" priority="23361" operator="equal">
      <formula>0</formula>
    </cfRule>
    <cfRule type="cellIs" dxfId="0" priority="23362" operator="equal">
      <formula>0</formula>
    </cfRule>
    <cfRule type="cellIs" dxfId="0" priority="23363" operator="equal">
      <formula>0</formula>
    </cfRule>
    <cfRule type="cellIs" dxfId="0" priority="23364" operator="equal">
      <formula>0</formula>
    </cfRule>
    <cfRule type="cellIs" dxfId="0" priority="23365" operator="equal">
      <formula>0</formula>
    </cfRule>
    <cfRule type="cellIs" dxfId="0" priority="23366" operator="equal">
      <formula>0</formula>
    </cfRule>
    <cfRule type="cellIs" dxfId="0" priority="23367" operator="equal">
      <formula>0</formula>
    </cfRule>
    <cfRule type="cellIs" dxfId="0" priority="23368" operator="equal">
      <formula>0</formula>
    </cfRule>
    <cfRule type="cellIs" dxfId="0" priority="23369" operator="equal">
      <formula>0</formula>
    </cfRule>
    <cfRule type="cellIs" dxfId="0" priority="23370" operator="equal">
      <formula>0</formula>
    </cfRule>
    <cfRule type="cellIs" dxfId="0" priority="23371" operator="equal">
      <formula>0</formula>
    </cfRule>
    <cfRule type="cellIs" dxfId="0" priority="23372" operator="equal">
      <formula>0</formula>
    </cfRule>
    <cfRule type="cellIs" dxfId="0" priority="23373" operator="equal">
      <formula>0</formula>
    </cfRule>
    <cfRule type="cellIs" dxfId="0" priority="23374" operator="equal">
      <formula>0</formula>
    </cfRule>
    <cfRule type="cellIs" dxfId="0" priority="23375" operator="equal">
      <formula>0</formula>
    </cfRule>
    <cfRule type="cellIs" dxfId="0" priority="23376" operator="equal">
      <formula>0</formula>
    </cfRule>
  </conditionalFormatting>
  <conditionalFormatting sqref="E557">
    <cfRule type="cellIs" dxfId="0" priority="21441" operator="equal">
      <formula>0</formula>
    </cfRule>
    <cfRule type="cellIs" dxfId="0" priority="21442" operator="equal">
      <formula>0</formula>
    </cfRule>
    <cfRule type="cellIs" dxfId="0" priority="21443" operator="equal">
      <formula>0</formula>
    </cfRule>
    <cfRule type="cellIs" dxfId="0" priority="21444" operator="equal">
      <formula>0</formula>
    </cfRule>
    <cfRule type="cellIs" dxfId="0" priority="21445" operator="equal">
      <formula>0</formula>
    </cfRule>
    <cfRule type="cellIs" dxfId="0" priority="21446" operator="equal">
      <formula>0</formula>
    </cfRule>
    <cfRule type="cellIs" dxfId="0" priority="21447" operator="equal">
      <formula>0</formula>
    </cfRule>
    <cfRule type="cellIs" dxfId="0" priority="21448" operator="equal">
      <formula>0</formula>
    </cfRule>
    <cfRule type="cellIs" dxfId="0" priority="21449" operator="equal">
      <formula>0</formula>
    </cfRule>
    <cfRule type="cellIs" dxfId="0" priority="21450" operator="equal">
      <formula>0</formula>
    </cfRule>
    <cfRule type="cellIs" dxfId="0" priority="21451" operator="equal">
      <formula>0</formula>
    </cfRule>
    <cfRule type="cellIs" dxfId="0" priority="21452" operator="equal">
      <formula>0</formula>
    </cfRule>
    <cfRule type="cellIs" dxfId="0" priority="21453" operator="equal">
      <formula>0</formula>
    </cfRule>
    <cfRule type="cellIs" dxfId="0" priority="21454" operator="equal">
      <formula>0</formula>
    </cfRule>
    <cfRule type="cellIs" dxfId="0" priority="21455" operator="equal">
      <formula>0</formula>
    </cfRule>
    <cfRule type="cellIs" dxfId="0" priority="21456" operator="equal">
      <formula>0</formula>
    </cfRule>
    <cfRule type="cellIs" dxfId="0" priority="21457" operator="equal">
      <formula>0</formula>
    </cfRule>
    <cfRule type="cellIs" dxfId="0" priority="21458" operator="equal">
      <formula>0</formula>
    </cfRule>
    <cfRule type="cellIs" dxfId="0" priority="21459" operator="equal">
      <formula>0</formula>
    </cfRule>
    <cfRule type="cellIs" dxfId="0" priority="21460" operator="equal">
      <formula>0</formula>
    </cfRule>
    <cfRule type="cellIs" dxfId="0" priority="21461" operator="equal">
      <formula>0</formula>
    </cfRule>
    <cfRule type="cellIs" dxfId="0" priority="21462" operator="equal">
      <formula>0</formula>
    </cfRule>
    <cfRule type="cellIs" dxfId="0" priority="21463" operator="equal">
      <formula>0</formula>
    </cfRule>
    <cfRule type="cellIs" dxfId="0" priority="21464" operator="equal">
      <formula>0</formula>
    </cfRule>
    <cfRule type="cellIs" dxfId="0" priority="21465" operator="equal">
      <formula>0</formula>
    </cfRule>
    <cfRule type="cellIs" dxfId="0" priority="21466" operator="equal">
      <formula>0</formula>
    </cfRule>
    <cfRule type="cellIs" dxfId="0" priority="21467" operator="equal">
      <formula>0</formula>
    </cfRule>
    <cfRule type="cellIs" dxfId="0" priority="21468" operator="equal">
      <formula>0</formula>
    </cfRule>
    <cfRule type="cellIs" dxfId="0" priority="21469" operator="equal">
      <formula>0</formula>
    </cfRule>
    <cfRule type="cellIs" dxfId="0" priority="21470" operator="equal">
      <formula>0</formula>
    </cfRule>
    <cfRule type="cellIs" dxfId="0" priority="21471" operator="equal">
      <formula>0</formula>
    </cfRule>
    <cfRule type="cellIs" dxfId="0" priority="21472" operator="equal">
      <formula>0</formula>
    </cfRule>
    <cfRule type="cellIs" dxfId="0" priority="21473" operator="equal">
      <formula>0</formula>
    </cfRule>
    <cfRule type="cellIs" dxfId="0" priority="21474" operator="equal">
      <formula>0</formula>
    </cfRule>
    <cfRule type="cellIs" dxfId="0" priority="21475" operator="equal">
      <formula>0</formula>
    </cfRule>
    <cfRule type="cellIs" dxfId="0" priority="21476" operator="equal">
      <formula>0</formula>
    </cfRule>
    <cfRule type="cellIs" dxfId="0" priority="21477" operator="equal">
      <formula>0</formula>
    </cfRule>
    <cfRule type="cellIs" dxfId="0" priority="21478" operator="equal">
      <formula>0</formula>
    </cfRule>
    <cfRule type="cellIs" dxfId="0" priority="21479" operator="equal">
      <formula>0</formula>
    </cfRule>
    <cfRule type="cellIs" dxfId="0" priority="21480" operator="equal">
      <formula>0</formula>
    </cfRule>
    <cfRule type="cellIs" dxfId="0" priority="21481" operator="equal">
      <formula>0</formula>
    </cfRule>
    <cfRule type="cellIs" dxfId="0" priority="21482" operator="equal">
      <formula>0</formula>
    </cfRule>
    <cfRule type="cellIs" dxfId="0" priority="21483" operator="equal">
      <formula>0</formula>
    </cfRule>
    <cfRule type="cellIs" dxfId="0" priority="21484" operator="equal">
      <formula>0</formula>
    </cfRule>
    <cfRule type="cellIs" dxfId="0" priority="21485" operator="equal">
      <formula>0</formula>
    </cfRule>
    <cfRule type="cellIs" dxfId="0" priority="21486" operator="equal">
      <formula>0</formula>
    </cfRule>
    <cfRule type="cellIs" dxfId="0" priority="21487" operator="equal">
      <formula>0</formula>
    </cfRule>
    <cfRule type="cellIs" dxfId="0" priority="21488" operator="equal">
      <formula>0</formula>
    </cfRule>
    <cfRule type="cellIs" dxfId="0" priority="21489" operator="equal">
      <formula>0</formula>
    </cfRule>
    <cfRule type="cellIs" dxfId="0" priority="21490" operator="equal">
      <formula>0</formula>
    </cfRule>
    <cfRule type="cellIs" dxfId="0" priority="21491" operator="equal">
      <formula>0</formula>
    </cfRule>
    <cfRule type="cellIs" dxfId="0" priority="21492" operator="equal">
      <formula>0</formula>
    </cfRule>
    <cfRule type="cellIs" dxfId="0" priority="21493" operator="equal">
      <formula>0</formula>
    </cfRule>
    <cfRule type="cellIs" dxfId="0" priority="21494" operator="equal">
      <formula>0</formula>
    </cfRule>
    <cfRule type="cellIs" dxfId="0" priority="21495" operator="equal">
      <formula>0</formula>
    </cfRule>
    <cfRule type="cellIs" dxfId="0" priority="21496" operator="equal">
      <formula>0</formula>
    </cfRule>
    <cfRule type="cellIs" dxfId="0" priority="21497" operator="equal">
      <formula>0</formula>
    </cfRule>
    <cfRule type="cellIs" dxfId="0" priority="21498" operator="equal">
      <formula>0</formula>
    </cfRule>
    <cfRule type="cellIs" dxfId="0" priority="21499" operator="equal">
      <formula>0</formula>
    </cfRule>
    <cfRule type="cellIs" dxfId="0" priority="21500" operator="equal">
      <formula>0</formula>
    </cfRule>
    <cfRule type="cellIs" dxfId="0" priority="21501" operator="equal">
      <formula>0</formula>
    </cfRule>
    <cfRule type="cellIs" dxfId="0" priority="21502" operator="equal">
      <formula>0</formula>
    </cfRule>
    <cfRule type="cellIs" dxfId="0" priority="21503" operator="equal">
      <formula>0</formula>
    </cfRule>
    <cfRule type="cellIs" dxfId="0" priority="21504" operator="equal">
      <formula>0</formula>
    </cfRule>
    <cfRule type="cellIs" dxfId="0" priority="21505" operator="equal">
      <formula>0</formula>
    </cfRule>
    <cfRule type="cellIs" dxfId="0" priority="21506" operator="equal">
      <formula>0</formula>
    </cfRule>
    <cfRule type="cellIs" dxfId="0" priority="21507" operator="equal">
      <formula>0</formula>
    </cfRule>
    <cfRule type="cellIs" dxfId="0" priority="21508" operator="equal">
      <formula>0</formula>
    </cfRule>
    <cfRule type="cellIs" dxfId="0" priority="21509" operator="equal">
      <formula>0</formula>
    </cfRule>
    <cfRule type="cellIs" dxfId="0" priority="21510" operator="equal">
      <formula>0</formula>
    </cfRule>
    <cfRule type="cellIs" dxfId="0" priority="21511" operator="equal">
      <formula>0</formula>
    </cfRule>
    <cfRule type="cellIs" dxfId="0" priority="21512" operator="equal">
      <formula>0</formula>
    </cfRule>
    <cfRule type="cellIs" dxfId="0" priority="21513" operator="equal">
      <formula>0</formula>
    </cfRule>
    <cfRule type="cellIs" dxfId="0" priority="21514" operator="equal">
      <formula>0</formula>
    </cfRule>
    <cfRule type="cellIs" dxfId="0" priority="21515" operator="equal">
      <formula>0</formula>
    </cfRule>
    <cfRule type="cellIs" dxfId="0" priority="21516" operator="equal">
      <formula>0</formula>
    </cfRule>
    <cfRule type="cellIs" dxfId="0" priority="21517" operator="equal">
      <formula>0</formula>
    </cfRule>
    <cfRule type="cellIs" dxfId="0" priority="21518" operator="equal">
      <formula>0</formula>
    </cfRule>
    <cfRule type="cellIs" dxfId="0" priority="21519" operator="equal">
      <formula>0</formula>
    </cfRule>
    <cfRule type="cellIs" dxfId="0" priority="21520" operator="equal">
      <formula>0</formula>
    </cfRule>
    <cfRule type="cellIs" dxfId="0" priority="21521" operator="equal">
      <formula>0</formula>
    </cfRule>
    <cfRule type="cellIs" dxfId="0" priority="21522" operator="equal">
      <formula>0</formula>
    </cfRule>
    <cfRule type="cellIs" dxfId="0" priority="21523" operator="equal">
      <formula>0</formula>
    </cfRule>
    <cfRule type="cellIs" dxfId="0" priority="21524" operator="equal">
      <formula>0</formula>
    </cfRule>
    <cfRule type="cellIs" dxfId="0" priority="21525" operator="equal">
      <formula>0</formula>
    </cfRule>
    <cfRule type="cellIs" dxfId="0" priority="21526" operator="equal">
      <formula>0</formula>
    </cfRule>
    <cfRule type="cellIs" dxfId="0" priority="21527" operator="equal">
      <formula>0</formula>
    </cfRule>
    <cfRule type="cellIs" dxfId="0" priority="21528" operator="equal">
      <formula>0</formula>
    </cfRule>
    <cfRule type="cellIs" dxfId="0" priority="21529" operator="equal">
      <formula>0</formula>
    </cfRule>
    <cfRule type="cellIs" dxfId="0" priority="21530" operator="equal">
      <formula>0</formula>
    </cfRule>
    <cfRule type="cellIs" dxfId="0" priority="21531" operator="equal">
      <formula>0</formula>
    </cfRule>
    <cfRule type="cellIs" dxfId="0" priority="21532" operator="equal">
      <formula>0</formula>
    </cfRule>
    <cfRule type="cellIs" dxfId="0" priority="21533" operator="equal">
      <formula>0</formula>
    </cfRule>
    <cfRule type="cellIs" dxfId="0" priority="21534" operator="equal">
      <formula>0</formula>
    </cfRule>
    <cfRule type="cellIs" dxfId="0" priority="21535" operator="equal">
      <formula>0</formula>
    </cfRule>
    <cfRule type="cellIs" dxfId="0" priority="21536" operator="equal">
      <formula>0</formula>
    </cfRule>
    <cfRule type="cellIs" dxfId="0" priority="21537" operator="equal">
      <formula>0</formula>
    </cfRule>
    <cfRule type="cellIs" dxfId="0" priority="21538" operator="equal">
      <formula>0</formula>
    </cfRule>
    <cfRule type="cellIs" dxfId="0" priority="21539" operator="equal">
      <formula>0</formula>
    </cfRule>
    <cfRule type="cellIs" dxfId="0" priority="21540" operator="equal">
      <formula>0</formula>
    </cfRule>
    <cfRule type="cellIs" dxfId="0" priority="21541" operator="equal">
      <formula>0</formula>
    </cfRule>
    <cfRule type="cellIs" dxfId="0" priority="21542" operator="equal">
      <formula>0</formula>
    </cfRule>
    <cfRule type="cellIs" dxfId="0" priority="21543" operator="equal">
      <formula>0</formula>
    </cfRule>
    <cfRule type="cellIs" dxfId="0" priority="21544" operator="equal">
      <formula>0</formula>
    </cfRule>
    <cfRule type="cellIs" dxfId="0" priority="21545" operator="equal">
      <formula>0</formula>
    </cfRule>
    <cfRule type="cellIs" dxfId="0" priority="21546" operator="equal">
      <formula>0</formula>
    </cfRule>
    <cfRule type="cellIs" dxfId="0" priority="21547" operator="equal">
      <formula>0</formula>
    </cfRule>
    <cfRule type="cellIs" dxfId="0" priority="21548" operator="equal">
      <formula>0</formula>
    </cfRule>
    <cfRule type="cellIs" dxfId="0" priority="21549" operator="equal">
      <formula>0</formula>
    </cfRule>
    <cfRule type="cellIs" dxfId="0" priority="21550" operator="equal">
      <formula>0</formula>
    </cfRule>
    <cfRule type="cellIs" dxfId="0" priority="21551" operator="equal">
      <formula>0</formula>
    </cfRule>
    <cfRule type="cellIs" dxfId="0" priority="21552" operator="equal">
      <formula>0</formula>
    </cfRule>
    <cfRule type="cellIs" dxfId="0" priority="21553" operator="equal">
      <formula>0</formula>
    </cfRule>
    <cfRule type="cellIs" dxfId="0" priority="21554" operator="equal">
      <formula>0</formula>
    </cfRule>
    <cfRule type="cellIs" dxfId="0" priority="21555" operator="equal">
      <formula>0</formula>
    </cfRule>
    <cfRule type="cellIs" dxfId="0" priority="21556" operator="equal">
      <formula>0</formula>
    </cfRule>
    <cfRule type="cellIs" dxfId="0" priority="21557" operator="equal">
      <formula>0</formula>
    </cfRule>
    <cfRule type="cellIs" dxfId="0" priority="21558" operator="equal">
      <formula>0</formula>
    </cfRule>
    <cfRule type="cellIs" dxfId="0" priority="21559" operator="equal">
      <formula>0</formula>
    </cfRule>
    <cfRule type="cellIs" dxfId="0" priority="21560" operator="equal">
      <formula>0</formula>
    </cfRule>
    <cfRule type="cellIs" dxfId="0" priority="21561" operator="equal">
      <formula>0</formula>
    </cfRule>
    <cfRule type="cellIs" dxfId="0" priority="21562" operator="equal">
      <formula>0</formula>
    </cfRule>
    <cfRule type="cellIs" dxfId="0" priority="21563" operator="equal">
      <formula>0</formula>
    </cfRule>
    <cfRule type="cellIs" dxfId="0" priority="21564" operator="equal">
      <formula>0</formula>
    </cfRule>
    <cfRule type="cellIs" dxfId="0" priority="21565" operator="equal">
      <formula>0</formula>
    </cfRule>
    <cfRule type="cellIs" dxfId="0" priority="21566" operator="equal">
      <formula>0</formula>
    </cfRule>
    <cfRule type="cellIs" dxfId="0" priority="21567" operator="equal">
      <formula>0</formula>
    </cfRule>
    <cfRule type="cellIs" dxfId="0" priority="21568" operator="equal">
      <formula>0</formula>
    </cfRule>
    <cfRule type="cellIs" dxfId="0" priority="21569" operator="equal">
      <formula>0</formula>
    </cfRule>
    <cfRule type="cellIs" dxfId="0" priority="21570" operator="equal">
      <formula>0</formula>
    </cfRule>
    <cfRule type="cellIs" dxfId="0" priority="21571" operator="equal">
      <formula>0</formula>
    </cfRule>
    <cfRule type="cellIs" dxfId="0" priority="21572" operator="equal">
      <formula>0</formula>
    </cfRule>
    <cfRule type="cellIs" dxfId="0" priority="21573" operator="equal">
      <formula>0</formula>
    </cfRule>
    <cfRule type="cellIs" dxfId="0" priority="21574" operator="equal">
      <formula>0</formula>
    </cfRule>
    <cfRule type="cellIs" dxfId="0" priority="21575" operator="equal">
      <formula>0</formula>
    </cfRule>
    <cfRule type="cellIs" dxfId="0" priority="21576" operator="equal">
      <formula>0</formula>
    </cfRule>
    <cfRule type="cellIs" dxfId="0" priority="21577" operator="equal">
      <formula>0</formula>
    </cfRule>
    <cfRule type="cellIs" dxfId="0" priority="21578" operator="equal">
      <formula>0</formula>
    </cfRule>
    <cfRule type="cellIs" dxfId="0" priority="21579" operator="equal">
      <formula>0</formula>
    </cfRule>
    <cfRule type="cellIs" dxfId="0" priority="21580" operator="equal">
      <formula>0</formula>
    </cfRule>
    <cfRule type="cellIs" dxfId="0" priority="21581" operator="equal">
      <formula>0</formula>
    </cfRule>
    <cfRule type="cellIs" dxfId="0" priority="21582" operator="equal">
      <formula>0</formula>
    </cfRule>
    <cfRule type="cellIs" dxfId="0" priority="21583" operator="equal">
      <formula>0</formula>
    </cfRule>
    <cfRule type="cellIs" dxfId="0" priority="21584" operator="equal">
      <formula>0</formula>
    </cfRule>
    <cfRule type="cellIs" dxfId="0" priority="21585" operator="equal">
      <formula>0</formula>
    </cfRule>
    <cfRule type="cellIs" dxfId="0" priority="21586" operator="equal">
      <formula>0</formula>
    </cfRule>
    <cfRule type="cellIs" dxfId="0" priority="21587" operator="equal">
      <formula>0</formula>
    </cfRule>
    <cfRule type="cellIs" dxfId="0" priority="21588" operator="equal">
      <formula>0</formula>
    </cfRule>
    <cfRule type="cellIs" dxfId="0" priority="21589" operator="equal">
      <formula>0</formula>
    </cfRule>
    <cfRule type="cellIs" dxfId="0" priority="21590" operator="equal">
      <formula>0</formula>
    </cfRule>
    <cfRule type="cellIs" dxfId="0" priority="21591" operator="equal">
      <formula>0</formula>
    </cfRule>
    <cfRule type="cellIs" dxfId="0" priority="21592" operator="equal">
      <formula>0</formula>
    </cfRule>
    <cfRule type="cellIs" dxfId="0" priority="21593" operator="equal">
      <formula>0</formula>
    </cfRule>
    <cfRule type="cellIs" dxfId="0" priority="21594" operator="equal">
      <formula>0</formula>
    </cfRule>
    <cfRule type="cellIs" dxfId="0" priority="21595" operator="equal">
      <formula>0</formula>
    </cfRule>
    <cfRule type="cellIs" dxfId="0" priority="21596" operator="equal">
      <formula>0</formula>
    </cfRule>
    <cfRule type="cellIs" dxfId="0" priority="21597" operator="equal">
      <formula>0</formula>
    </cfRule>
    <cfRule type="cellIs" dxfId="0" priority="21598" operator="equal">
      <formula>0</formula>
    </cfRule>
    <cfRule type="cellIs" dxfId="0" priority="21599" operator="equal">
      <formula>0</formula>
    </cfRule>
    <cfRule type="cellIs" dxfId="0" priority="21600" operator="equal">
      <formula>0</formula>
    </cfRule>
    <cfRule type="cellIs" dxfId="0" priority="21601" operator="equal">
      <formula>0</formula>
    </cfRule>
    <cfRule type="cellIs" dxfId="0" priority="21602" operator="equal">
      <formula>0</formula>
    </cfRule>
    <cfRule type="cellIs" dxfId="0" priority="21603" operator="equal">
      <formula>0</formula>
    </cfRule>
    <cfRule type="cellIs" dxfId="0" priority="21604" operator="equal">
      <formula>0</formula>
    </cfRule>
    <cfRule type="cellIs" dxfId="0" priority="21605" operator="equal">
      <formula>0</formula>
    </cfRule>
    <cfRule type="cellIs" dxfId="0" priority="21606" operator="equal">
      <formula>0</formula>
    </cfRule>
    <cfRule type="cellIs" dxfId="0" priority="21607" operator="equal">
      <formula>0</formula>
    </cfRule>
    <cfRule type="cellIs" dxfId="0" priority="21608" operator="equal">
      <formula>0</formula>
    </cfRule>
    <cfRule type="cellIs" dxfId="0" priority="21609" operator="equal">
      <formula>0</formula>
    </cfRule>
    <cfRule type="cellIs" dxfId="0" priority="21610" operator="equal">
      <formula>0</formula>
    </cfRule>
    <cfRule type="cellIs" dxfId="0" priority="21611" operator="equal">
      <formula>0</formula>
    </cfRule>
    <cfRule type="cellIs" dxfId="0" priority="21612" operator="equal">
      <formula>0</formula>
    </cfRule>
    <cfRule type="cellIs" dxfId="0" priority="21613" operator="equal">
      <formula>0</formula>
    </cfRule>
    <cfRule type="cellIs" dxfId="0" priority="21614" operator="equal">
      <formula>0</formula>
    </cfRule>
    <cfRule type="cellIs" dxfId="0" priority="21615" operator="equal">
      <formula>0</formula>
    </cfRule>
    <cfRule type="cellIs" dxfId="0" priority="21616" operator="equal">
      <formula>0</formula>
    </cfRule>
    <cfRule type="cellIs" dxfId="0" priority="21617" operator="equal">
      <formula>0</formula>
    </cfRule>
    <cfRule type="cellIs" dxfId="0" priority="21618" operator="equal">
      <formula>0</formula>
    </cfRule>
    <cfRule type="cellIs" dxfId="0" priority="21619" operator="equal">
      <formula>0</formula>
    </cfRule>
    <cfRule type="cellIs" dxfId="0" priority="21620" operator="equal">
      <formula>0</formula>
    </cfRule>
    <cfRule type="cellIs" dxfId="0" priority="21621" operator="equal">
      <formula>0</formula>
    </cfRule>
    <cfRule type="cellIs" dxfId="0" priority="21622" operator="equal">
      <formula>0</formula>
    </cfRule>
    <cfRule type="cellIs" dxfId="0" priority="21623" operator="equal">
      <formula>0</formula>
    </cfRule>
    <cfRule type="cellIs" dxfId="0" priority="21624" operator="equal">
      <formula>0</formula>
    </cfRule>
    <cfRule type="cellIs" dxfId="0" priority="21625" operator="equal">
      <formula>0</formula>
    </cfRule>
    <cfRule type="cellIs" dxfId="0" priority="21626" operator="equal">
      <formula>0</formula>
    </cfRule>
    <cfRule type="cellIs" dxfId="0" priority="21627" operator="equal">
      <formula>0</formula>
    </cfRule>
    <cfRule type="cellIs" dxfId="0" priority="21628" operator="equal">
      <formula>0</formula>
    </cfRule>
    <cfRule type="cellIs" dxfId="0" priority="21629" operator="equal">
      <formula>0</formula>
    </cfRule>
    <cfRule type="cellIs" dxfId="0" priority="21630" operator="equal">
      <formula>0</formula>
    </cfRule>
    <cfRule type="cellIs" dxfId="0" priority="21631" operator="equal">
      <formula>0</formula>
    </cfRule>
    <cfRule type="cellIs" dxfId="0" priority="21632" operator="equal">
      <formula>0</formula>
    </cfRule>
    <cfRule type="cellIs" dxfId="0" priority="21633" operator="equal">
      <formula>0</formula>
    </cfRule>
    <cfRule type="cellIs" dxfId="0" priority="21634" operator="equal">
      <formula>0</formula>
    </cfRule>
    <cfRule type="cellIs" dxfId="0" priority="21635" operator="equal">
      <formula>0</formula>
    </cfRule>
    <cfRule type="cellIs" dxfId="0" priority="21636" operator="equal">
      <formula>0</formula>
    </cfRule>
    <cfRule type="cellIs" dxfId="0" priority="21637" operator="equal">
      <formula>0</formula>
    </cfRule>
    <cfRule type="cellIs" dxfId="0" priority="21638" operator="equal">
      <formula>0</formula>
    </cfRule>
    <cfRule type="cellIs" dxfId="0" priority="21639" operator="equal">
      <formula>0</formula>
    </cfRule>
    <cfRule type="cellIs" dxfId="0" priority="21640" operator="equal">
      <formula>0</formula>
    </cfRule>
    <cfRule type="cellIs" dxfId="0" priority="21641" operator="equal">
      <formula>0</formula>
    </cfRule>
    <cfRule type="cellIs" dxfId="0" priority="21642" operator="equal">
      <formula>0</formula>
    </cfRule>
    <cfRule type="cellIs" dxfId="0" priority="21643" operator="equal">
      <formula>0</formula>
    </cfRule>
    <cfRule type="cellIs" dxfId="0" priority="21644" operator="equal">
      <formula>0</formula>
    </cfRule>
    <cfRule type="cellIs" dxfId="0" priority="21645" operator="equal">
      <formula>0</formula>
    </cfRule>
    <cfRule type="cellIs" dxfId="0" priority="21646" operator="equal">
      <formula>0</formula>
    </cfRule>
    <cfRule type="cellIs" dxfId="0" priority="21647" operator="equal">
      <formula>0</formula>
    </cfRule>
    <cfRule type="cellIs" dxfId="0" priority="21648" operator="equal">
      <formula>0</formula>
    </cfRule>
    <cfRule type="cellIs" dxfId="0" priority="21649" operator="equal">
      <formula>0</formula>
    </cfRule>
    <cfRule type="cellIs" dxfId="0" priority="21650" operator="equal">
      <formula>0</formula>
    </cfRule>
    <cfRule type="cellIs" dxfId="0" priority="21651" operator="equal">
      <formula>0</formula>
    </cfRule>
    <cfRule type="cellIs" dxfId="0" priority="21652" operator="equal">
      <formula>0</formula>
    </cfRule>
    <cfRule type="cellIs" dxfId="0" priority="21653" operator="equal">
      <formula>0</formula>
    </cfRule>
    <cfRule type="cellIs" dxfId="0" priority="21654" operator="equal">
      <formula>0</formula>
    </cfRule>
    <cfRule type="cellIs" dxfId="0" priority="21655" operator="equal">
      <formula>0</formula>
    </cfRule>
    <cfRule type="cellIs" dxfId="0" priority="21656" operator="equal">
      <formula>0</formula>
    </cfRule>
    <cfRule type="cellIs" dxfId="0" priority="21657" operator="equal">
      <formula>0</formula>
    </cfRule>
    <cfRule type="cellIs" dxfId="0" priority="21658" operator="equal">
      <formula>0</formula>
    </cfRule>
    <cfRule type="cellIs" dxfId="0" priority="21659" operator="equal">
      <formula>0</formula>
    </cfRule>
    <cfRule type="cellIs" dxfId="0" priority="21660" operator="equal">
      <formula>0</formula>
    </cfRule>
    <cfRule type="cellIs" dxfId="0" priority="21661" operator="equal">
      <formula>0</formula>
    </cfRule>
    <cfRule type="cellIs" dxfId="0" priority="21662" operator="equal">
      <formula>0</formula>
    </cfRule>
    <cfRule type="cellIs" dxfId="0" priority="21663" operator="equal">
      <formula>0</formula>
    </cfRule>
    <cfRule type="cellIs" dxfId="0" priority="21664" operator="equal">
      <formula>0</formula>
    </cfRule>
    <cfRule type="cellIs" dxfId="0" priority="21665" operator="equal">
      <formula>0</formula>
    </cfRule>
    <cfRule type="cellIs" dxfId="0" priority="21666" operator="equal">
      <formula>0</formula>
    </cfRule>
    <cfRule type="cellIs" dxfId="0" priority="21667" operator="equal">
      <formula>0</formula>
    </cfRule>
    <cfRule type="cellIs" dxfId="0" priority="21668" operator="equal">
      <formula>0</formula>
    </cfRule>
    <cfRule type="cellIs" dxfId="0" priority="21669" operator="equal">
      <formula>0</formula>
    </cfRule>
    <cfRule type="cellIs" dxfId="0" priority="21670" operator="equal">
      <formula>0</formula>
    </cfRule>
    <cfRule type="cellIs" dxfId="0" priority="21671" operator="equal">
      <formula>0</formula>
    </cfRule>
    <cfRule type="cellIs" dxfId="0" priority="21672" operator="equal">
      <formula>0</formula>
    </cfRule>
    <cfRule type="cellIs" dxfId="0" priority="21673" operator="equal">
      <formula>0</formula>
    </cfRule>
    <cfRule type="cellIs" dxfId="0" priority="21674" operator="equal">
      <formula>0</formula>
    </cfRule>
    <cfRule type="cellIs" dxfId="0" priority="21675" operator="equal">
      <formula>0</formula>
    </cfRule>
    <cfRule type="cellIs" dxfId="0" priority="21676" operator="equal">
      <formula>0</formula>
    </cfRule>
    <cfRule type="cellIs" dxfId="0" priority="21677" operator="equal">
      <formula>0</formula>
    </cfRule>
    <cfRule type="cellIs" dxfId="0" priority="21678" operator="equal">
      <formula>0</formula>
    </cfRule>
    <cfRule type="cellIs" dxfId="0" priority="21679" operator="equal">
      <formula>0</formula>
    </cfRule>
    <cfRule type="cellIs" dxfId="0" priority="21680" operator="equal">
      <formula>0</formula>
    </cfRule>
    <cfRule type="cellIs" dxfId="0" priority="21681" operator="equal">
      <formula>0</formula>
    </cfRule>
    <cfRule type="cellIs" dxfId="0" priority="21682" operator="equal">
      <formula>0</formula>
    </cfRule>
    <cfRule type="cellIs" dxfId="0" priority="21683" operator="equal">
      <formula>0</formula>
    </cfRule>
    <cfRule type="cellIs" dxfId="0" priority="21684" operator="equal">
      <formula>0</formula>
    </cfRule>
    <cfRule type="cellIs" dxfId="0" priority="21685" operator="equal">
      <formula>0</formula>
    </cfRule>
    <cfRule type="cellIs" dxfId="0" priority="21686" operator="equal">
      <formula>0</formula>
    </cfRule>
    <cfRule type="cellIs" dxfId="0" priority="21687" operator="equal">
      <formula>0</formula>
    </cfRule>
    <cfRule type="cellIs" dxfId="0" priority="21688" operator="equal">
      <formula>0</formula>
    </cfRule>
    <cfRule type="cellIs" dxfId="0" priority="21689" operator="equal">
      <formula>0</formula>
    </cfRule>
    <cfRule type="cellIs" dxfId="0" priority="21690" operator="equal">
      <formula>0</formula>
    </cfRule>
    <cfRule type="cellIs" dxfId="0" priority="21691" operator="equal">
      <formula>0</formula>
    </cfRule>
    <cfRule type="cellIs" dxfId="0" priority="21692" operator="equal">
      <formula>0</formula>
    </cfRule>
    <cfRule type="cellIs" dxfId="0" priority="21693" operator="equal">
      <formula>0</formula>
    </cfRule>
    <cfRule type="cellIs" dxfId="0" priority="21694" operator="equal">
      <formula>0</formula>
    </cfRule>
    <cfRule type="cellIs" dxfId="0" priority="21695" operator="equal">
      <formula>0</formula>
    </cfRule>
    <cfRule type="cellIs" dxfId="0" priority="21696" operator="equal">
      <formula>0</formula>
    </cfRule>
    <cfRule type="cellIs" dxfId="0" priority="21697" operator="equal">
      <formula>0</formula>
    </cfRule>
    <cfRule type="cellIs" dxfId="0" priority="21698" operator="equal">
      <formula>0</formula>
    </cfRule>
    <cfRule type="cellIs" dxfId="0" priority="21699" operator="equal">
      <formula>0</formula>
    </cfRule>
    <cfRule type="cellIs" dxfId="0" priority="21700" operator="equal">
      <formula>0</formula>
    </cfRule>
    <cfRule type="cellIs" dxfId="0" priority="21701" operator="equal">
      <formula>0</formula>
    </cfRule>
    <cfRule type="cellIs" dxfId="0" priority="21702" operator="equal">
      <formula>0</formula>
    </cfRule>
    <cfRule type="cellIs" dxfId="0" priority="21703" operator="equal">
      <formula>0</formula>
    </cfRule>
    <cfRule type="cellIs" dxfId="0" priority="21704" operator="equal">
      <formula>0</formula>
    </cfRule>
    <cfRule type="cellIs" dxfId="0" priority="21705" operator="equal">
      <formula>0</formula>
    </cfRule>
    <cfRule type="cellIs" dxfId="0" priority="21706" operator="equal">
      <formula>0</formula>
    </cfRule>
    <cfRule type="cellIs" dxfId="0" priority="21707" operator="equal">
      <formula>0</formula>
    </cfRule>
    <cfRule type="cellIs" dxfId="0" priority="21708" operator="equal">
      <formula>0</formula>
    </cfRule>
    <cfRule type="cellIs" dxfId="0" priority="21709" operator="equal">
      <formula>0</formula>
    </cfRule>
    <cfRule type="cellIs" dxfId="0" priority="21710" operator="equal">
      <formula>0</formula>
    </cfRule>
    <cfRule type="cellIs" dxfId="0" priority="21711" operator="equal">
      <formula>0</formula>
    </cfRule>
    <cfRule type="cellIs" dxfId="0" priority="21712" operator="equal">
      <formula>0</formula>
    </cfRule>
    <cfRule type="cellIs" dxfId="0" priority="21713" operator="equal">
      <formula>0</formula>
    </cfRule>
    <cfRule type="cellIs" dxfId="0" priority="21714" operator="equal">
      <formula>0</formula>
    </cfRule>
    <cfRule type="cellIs" dxfId="0" priority="21715" operator="equal">
      <formula>0</formula>
    </cfRule>
    <cfRule type="cellIs" dxfId="0" priority="21716" operator="equal">
      <formula>0</formula>
    </cfRule>
    <cfRule type="cellIs" dxfId="0" priority="21717" operator="equal">
      <formula>0</formula>
    </cfRule>
    <cfRule type="cellIs" dxfId="0" priority="21718" operator="equal">
      <formula>0</formula>
    </cfRule>
    <cfRule type="cellIs" dxfId="0" priority="21719" operator="equal">
      <formula>0</formula>
    </cfRule>
    <cfRule type="cellIs" dxfId="0" priority="21720" operator="equal">
      <formula>0</formula>
    </cfRule>
    <cfRule type="cellIs" dxfId="0" priority="21721" operator="equal">
      <formula>0</formula>
    </cfRule>
    <cfRule type="cellIs" dxfId="0" priority="21722" operator="equal">
      <formula>0</formula>
    </cfRule>
    <cfRule type="cellIs" dxfId="0" priority="21723" operator="equal">
      <formula>0</formula>
    </cfRule>
    <cfRule type="cellIs" dxfId="0" priority="21724" operator="equal">
      <formula>0</formula>
    </cfRule>
    <cfRule type="cellIs" dxfId="0" priority="21725" operator="equal">
      <formula>0</formula>
    </cfRule>
    <cfRule type="cellIs" dxfId="0" priority="21726" operator="equal">
      <formula>0</formula>
    </cfRule>
    <cfRule type="cellIs" dxfId="0" priority="21727" operator="equal">
      <formula>0</formula>
    </cfRule>
    <cfRule type="cellIs" dxfId="0" priority="21728" operator="equal">
      <formula>0</formula>
    </cfRule>
    <cfRule type="cellIs" dxfId="0" priority="21729" operator="equal">
      <formula>0</formula>
    </cfRule>
    <cfRule type="cellIs" dxfId="0" priority="21730" operator="equal">
      <formula>0</formula>
    </cfRule>
    <cfRule type="cellIs" dxfId="0" priority="21731" operator="equal">
      <formula>0</formula>
    </cfRule>
    <cfRule type="cellIs" dxfId="0" priority="21732" operator="equal">
      <formula>0</formula>
    </cfRule>
    <cfRule type="cellIs" dxfId="0" priority="21733" operator="equal">
      <formula>0</formula>
    </cfRule>
    <cfRule type="cellIs" dxfId="0" priority="21734" operator="equal">
      <formula>0</formula>
    </cfRule>
    <cfRule type="cellIs" dxfId="0" priority="21735" operator="equal">
      <formula>0</formula>
    </cfRule>
    <cfRule type="cellIs" dxfId="0" priority="21736" operator="equal">
      <formula>0</formula>
    </cfRule>
    <cfRule type="cellIs" dxfId="0" priority="21737" operator="equal">
      <formula>0</formula>
    </cfRule>
    <cfRule type="cellIs" dxfId="0" priority="21738" operator="equal">
      <formula>0</formula>
    </cfRule>
    <cfRule type="cellIs" dxfId="0" priority="21739" operator="equal">
      <formula>0</formula>
    </cfRule>
    <cfRule type="cellIs" dxfId="0" priority="21740" operator="equal">
      <formula>0</formula>
    </cfRule>
    <cfRule type="cellIs" dxfId="0" priority="21741" operator="equal">
      <formula>0</formula>
    </cfRule>
    <cfRule type="cellIs" dxfId="0" priority="21742" operator="equal">
      <formula>0</formula>
    </cfRule>
    <cfRule type="cellIs" dxfId="0" priority="21743" operator="equal">
      <formula>0</formula>
    </cfRule>
    <cfRule type="cellIs" dxfId="0" priority="21744" operator="equal">
      <formula>0</formula>
    </cfRule>
    <cfRule type="cellIs" dxfId="0" priority="21745" operator="equal">
      <formula>0</formula>
    </cfRule>
    <cfRule type="cellIs" dxfId="0" priority="21746" operator="equal">
      <formula>0</formula>
    </cfRule>
    <cfRule type="cellIs" dxfId="0" priority="21747" operator="equal">
      <formula>0</formula>
    </cfRule>
    <cfRule type="cellIs" dxfId="0" priority="21748" operator="equal">
      <formula>0</formula>
    </cfRule>
    <cfRule type="cellIs" dxfId="0" priority="21749" operator="equal">
      <formula>0</formula>
    </cfRule>
    <cfRule type="cellIs" dxfId="0" priority="21750" operator="equal">
      <formula>0</formula>
    </cfRule>
    <cfRule type="cellIs" dxfId="0" priority="21751" operator="equal">
      <formula>0</formula>
    </cfRule>
    <cfRule type="cellIs" dxfId="0" priority="21752" operator="equal">
      <formula>0</formula>
    </cfRule>
    <cfRule type="cellIs" dxfId="0" priority="21753" operator="equal">
      <formula>0</formula>
    </cfRule>
    <cfRule type="cellIs" dxfId="0" priority="21754" operator="equal">
      <formula>0</formula>
    </cfRule>
    <cfRule type="cellIs" dxfId="0" priority="21755" operator="equal">
      <formula>0</formula>
    </cfRule>
    <cfRule type="cellIs" dxfId="0" priority="21756" operator="equal">
      <formula>0</formula>
    </cfRule>
    <cfRule type="cellIs" dxfId="0" priority="21757" operator="equal">
      <formula>0</formula>
    </cfRule>
    <cfRule type="cellIs" dxfId="0" priority="21758" operator="equal">
      <formula>0</formula>
    </cfRule>
    <cfRule type="cellIs" dxfId="0" priority="21759" operator="equal">
      <formula>0</formula>
    </cfRule>
    <cfRule type="cellIs" dxfId="0" priority="21760" operator="equal">
      <formula>0</formula>
    </cfRule>
    <cfRule type="cellIs" dxfId="0" priority="21761" operator="equal">
      <formula>0</formula>
    </cfRule>
    <cfRule type="cellIs" dxfId="0" priority="21762" operator="equal">
      <formula>0</formula>
    </cfRule>
    <cfRule type="cellIs" dxfId="0" priority="21763" operator="equal">
      <formula>0</formula>
    </cfRule>
    <cfRule type="cellIs" dxfId="0" priority="21764" operator="equal">
      <formula>0</formula>
    </cfRule>
    <cfRule type="cellIs" dxfId="0" priority="21765" operator="equal">
      <formula>0</formula>
    </cfRule>
    <cfRule type="cellIs" dxfId="0" priority="21766" operator="equal">
      <formula>0</formula>
    </cfRule>
    <cfRule type="cellIs" dxfId="0" priority="21767" operator="equal">
      <formula>0</formula>
    </cfRule>
    <cfRule type="cellIs" dxfId="0" priority="21768" operator="equal">
      <formula>0</formula>
    </cfRule>
    <cfRule type="cellIs" dxfId="0" priority="21769" operator="equal">
      <formula>0</formula>
    </cfRule>
    <cfRule type="cellIs" dxfId="0" priority="21770" operator="equal">
      <formula>0</formula>
    </cfRule>
    <cfRule type="cellIs" dxfId="0" priority="21771" operator="equal">
      <formula>0</formula>
    </cfRule>
    <cfRule type="cellIs" dxfId="0" priority="21772" operator="equal">
      <formula>0</formula>
    </cfRule>
    <cfRule type="cellIs" dxfId="0" priority="21773" operator="equal">
      <formula>0</formula>
    </cfRule>
    <cfRule type="cellIs" dxfId="0" priority="21774" operator="equal">
      <formula>0</formula>
    </cfRule>
    <cfRule type="cellIs" dxfId="0" priority="21775" operator="equal">
      <formula>0</formula>
    </cfRule>
    <cfRule type="cellIs" dxfId="0" priority="21776" operator="equal">
      <formula>0</formula>
    </cfRule>
    <cfRule type="cellIs" dxfId="0" priority="21777" operator="equal">
      <formula>0</formula>
    </cfRule>
    <cfRule type="cellIs" dxfId="0" priority="21778" operator="equal">
      <formula>0</formula>
    </cfRule>
    <cfRule type="cellIs" dxfId="0" priority="21779" operator="equal">
      <formula>0</formula>
    </cfRule>
    <cfRule type="cellIs" dxfId="0" priority="21780" operator="equal">
      <formula>0</formula>
    </cfRule>
    <cfRule type="cellIs" dxfId="0" priority="21781" operator="equal">
      <formula>0</formula>
    </cfRule>
    <cfRule type="cellIs" dxfId="0" priority="21782" operator="equal">
      <formula>0</formula>
    </cfRule>
    <cfRule type="cellIs" dxfId="0" priority="21783" operator="equal">
      <formula>0</formula>
    </cfRule>
    <cfRule type="cellIs" dxfId="0" priority="21784" operator="equal">
      <formula>0</formula>
    </cfRule>
    <cfRule type="cellIs" dxfId="0" priority="21785" operator="equal">
      <formula>0</formula>
    </cfRule>
    <cfRule type="cellIs" dxfId="0" priority="21786" operator="equal">
      <formula>0</formula>
    </cfRule>
    <cfRule type="cellIs" dxfId="0" priority="21787" operator="equal">
      <formula>0</formula>
    </cfRule>
    <cfRule type="cellIs" dxfId="0" priority="21788" operator="equal">
      <formula>0</formula>
    </cfRule>
    <cfRule type="cellIs" dxfId="0" priority="21789" operator="equal">
      <formula>0</formula>
    </cfRule>
    <cfRule type="cellIs" dxfId="0" priority="21790" operator="equal">
      <formula>0</formula>
    </cfRule>
    <cfRule type="cellIs" dxfId="0" priority="21791" operator="equal">
      <formula>0</formula>
    </cfRule>
    <cfRule type="cellIs" dxfId="0" priority="21792" operator="equal">
      <formula>0</formula>
    </cfRule>
    <cfRule type="cellIs" dxfId="0" priority="21793" operator="equal">
      <formula>0</formula>
    </cfRule>
    <cfRule type="cellIs" dxfId="0" priority="21794" operator="equal">
      <formula>0</formula>
    </cfRule>
    <cfRule type="cellIs" dxfId="0" priority="21795" operator="equal">
      <formula>0</formula>
    </cfRule>
    <cfRule type="cellIs" dxfId="0" priority="21796" operator="equal">
      <formula>0</formula>
    </cfRule>
    <cfRule type="cellIs" dxfId="0" priority="21797" operator="equal">
      <formula>0</formula>
    </cfRule>
    <cfRule type="cellIs" dxfId="0" priority="21798" operator="equal">
      <formula>0</formula>
    </cfRule>
    <cfRule type="cellIs" dxfId="0" priority="21799" operator="equal">
      <formula>0</formula>
    </cfRule>
    <cfRule type="cellIs" dxfId="0" priority="21800" operator="equal">
      <formula>0</formula>
    </cfRule>
    <cfRule type="cellIs" dxfId="0" priority="21801" operator="equal">
      <formula>0</formula>
    </cfRule>
    <cfRule type="cellIs" dxfId="0" priority="21802" operator="equal">
      <formula>0</formula>
    </cfRule>
    <cfRule type="cellIs" dxfId="0" priority="21803" operator="equal">
      <formula>0</formula>
    </cfRule>
    <cfRule type="cellIs" dxfId="0" priority="21804" operator="equal">
      <formula>0</formula>
    </cfRule>
    <cfRule type="cellIs" dxfId="0" priority="21805" operator="equal">
      <formula>0</formula>
    </cfRule>
    <cfRule type="cellIs" dxfId="0" priority="21806" operator="equal">
      <formula>0</formula>
    </cfRule>
    <cfRule type="cellIs" dxfId="0" priority="21807" operator="equal">
      <formula>0</formula>
    </cfRule>
    <cfRule type="cellIs" dxfId="0" priority="21808" operator="equal">
      <formula>0</formula>
    </cfRule>
    <cfRule type="cellIs" dxfId="0" priority="21809" operator="equal">
      <formula>0</formula>
    </cfRule>
    <cfRule type="cellIs" dxfId="0" priority="21810" operator="equal">
      <formula>0</formula>
    </cfRule>
    <cfRule type="cellIs" dxfId="0" priority="21811" operator="equal">
      <formula>0</formula>
    </cfRule>
    <cfRule type="cellIs" dxfId="0" priority="21812" operator="equal">
      <formula>0</formula>
    </cfRule>
    <cfRule type="cellIs" dxfId="0" priority="21813" operator="equal">
      <formula>0</formula>
    </cfRule>
    <cfRule type="cellIs" dxfId="0" priority="21814" operator="equal">
      <formula>0</formula>
    </cfRule>
    <cfRule type="cellIs" dxfId="0" priority="21815" operator="equal">
      <formula>0</formula>
    </cfRule>
    <cfRule type="cellIs" dxfId="0" priority="21816" operator="equal">
      <formula>0</formula>
    </cfRule>
    <cfRule type="cellIs" dxfId="0" priority="21817" operator="equal">
      <formula>0</formula>
    </cfRule>
    <cfRule type="cellIs" dxfId="0" priority="21818" operator="equal">
      <formula>0</formula>
    </cfRule>
    <cfRule type="cellIs" dxfId="0" priority="21819" operator="equal">
      <formula>0</formula>
    </cfRule>
    <cfRule type="cellIs" dxfId="0" priority="21820" operator="equal">
      <formula>0</formula>
    </cfRule>
    <cfRule type="cellIs" dxfId="0" priority="21821" operator="equal">
      <formula>0</formula>
    </cfRule>
    <cfRule type="cellIs" dxfId="0" priority="21822" operator="equal">
      <formula>0</formula>
    </cfRule>
    <cfRule type="cellIs" dxfId="0" priority="21823" operator="equal">
      <formula>0</formula>
    </cfRule>
    <cfRule type="cellIs" dxfId="0" priority="21824" operator="equal">
      <formula>0</formula>
    </cfRule>
  </conditionalFormatting>
  <conditionalFormatting sqref="E558">
    <cfRule type="cellIs" dxfId="0" priority="21057" operator="equal">
      <formula>0</formula>
    </cfRule>
    <cfRule type="cellIs" dxfId="0" priority="21058" operator="equal">
      <formula>0</formula>
    </cfRule>
    <cfRule type="cellIs" dxfId="0" priority="21059" operator="equal">
      <formula>0</formula>
    </cfRule>
    <cfRule type="cellIs" dxfId="0" priority="21060" operator="equal">
      <formula>0</formula>
    </cfRule>
    <cfRule type="cellIs" dxfId="0" priority="21061" operator="equal">
      <formula>0</formula>
    </cfRule>
    <cfRule type="cellIs" dxfId="0" priority="21062" operator="equal">
      <formula>0</formula>
    </cfRule>
    <cfRule type="cellIs" dxfId="0" priority="21063" operator="equal">
      <formula>0</formula>
    </cfRule>
    <cfRule type="cellIs" dxfId="0" priority="21064" operator="equal">
      <formula>0</formula>
    </cfRule>
    <cfRule type="cellIs" dxfId="0" priority="21065" operator="equal">
      <formula>0</formula>
    </cfRule>
    <cfRule type="cellIs" dxfId="0" priority="21066" operator="equal">
      <formula>0</formula>
    </cfRule>
    <cfRule type="cellIs" dxfId="0" priority="21067" operator="equal">
      <formula>0</formula>
    </cfRule>
    <cfRule type="cellIs" dxfId="0" priority="21068" operator="equal">
      <formula>0</formula>
    </cfRule>
    <cfRule type="cellIs" dxfId="0" priority="21069" operator="equal">
      <formula>0</formula>
    </cfRule>
    <cfRule type="cellIs" dxfId="0" priority="21070" operator="equal">
      <formula>0</formula>
    </cfRule>
    <cfRule type="cellIs" dxfId="0" priority="21071" operator="equal">
      <formula>0</formula>
    </cfRule>
    <cfRule type="cellIs" dxfId="0" priority="21072" operator="equal">
      <formula>0</formula>
    </cfRule>
    <cfRule type="cellIs" dxfId="0" priority="21073" operator="equal">
      <formula>0</formula>
    </cfRule>
    <cfRule type="cellIs" dxfId="0" priority="21074" operator="equal">
      <formula>0</formula>
    </cfRule>
    <cfRule type="cellIs" dxfId="0" priority="21075" operator="equal">
      <formula>0</formula>
    </cfRule>
    <cfRule type="cellIs" dxfId="0" priority="21076" operator="equal">
      <formula>0</formula>
    </cfRule>
    <cfRule type="cellIs" dxfId="0" priority="21077" operator="equal">
      <formula>0</formula>
    </cfRule>
    <cfRule type="cellIs" dxfId="0" priority="21078" operator="equal">
      <formula>0</formula>
    </cfRule>
    <cfRule type="cellIs" dxfId="0" priority="21079" operator="equal">
      <formula>0</formula>
    </cfRule>
    <cfRule type="cellIs" dxfId="0" priority="21080" operator="equal">
      <formula>0</formula>
    </cfRule>
    <cfRule type="cellIs" dxfId="0" priority="21081" operator="equal">
      <formula>0</formula>
    </cfRule>
    <cfRule type="cellIs" dxfId="0" priority="21082" operator="equal">
      <formula>0</formula>
    </cfRule>
    <cfRule type="cellIs" dxfId="0" priority="21083" operator="equal">
      <formula>0</formula>
    </cfRule>
    <cfRule type="cellIs" dxfId="0" priority="21084" operator="equal">
      <formula>0</formula>
    </cfRule>
    <cfRule type="cellIs" dxfId="0" priority="21085" operator="equal">
      <formula>0</formula>
    </cfRule>
    <cfRule type="cellIs" dxfId="0" priority="21086" operator="equal">
      <formula>0</formula>
    </cfRule>
    <cfRule type="cellIs" dxfId="0" priority="21087" operator="equal">
      <formula>0</formula>
    </cfRule>
    <cfRule type="cellIs" dxfId="0" priority="21088" operator="equal">
      <formula>0</formula>
    </cfRule>
    <cfRule type="cellIs" dxfId="0" priority="21089" operator="equal">
      <formula>0</formula>
    </cfRule>
    <cfRule type="cellIs" dxfId="0" priority="21090" operator="equal">
      <formula>0</formula>
    </cfRule>
    <cfRule type="cellIs" dxfId="0" priority="21091" operator="equal">
      <formula>0</formula>
    </cfRule>
    <cfRule type="cellIs" dxfId="0" priority="21092" operator="equal">
      <formula>0</formula>
    </cfRule>
    <cfRule type="cellIs" dxfId="0" priority="21093" operator="equal">
      <formula>0</formula>
    </cfRule>
    <cfRule type="cellIs" dxfId="0" priority="21094" operator="equal">
      <formula>0</formula>
    </cfRule>
    <cfRule type="cellIs" dxfId="0" priority="21095" operator="equal">
      <formula>0</formula>
    </cfRule>
    <cfRule type="cellIs" dxfId="0" priority="21096" operator="equal">
      <formula>0</formula>
    </cfRule>
    <cfRule type="cellIs" dxfId="0" priority="21097" operator="equal">
      <formula>0</formula>
    </cfRule>
    <cfRule type="cellIs" dxfId="0" priority="21098" operator="equal">
      <formula>0</formula>
    </cfRule>
    <cfRule type="cellIs" dxfId="0" priority="21099" operator="equal">
      <formula>0</formula>
    </cfRule>
    <cfRule type="cellIs" dxfId="0" priority="21100" operator="equal">
      <formula>0</formula>
    </cfRule>
    <cfRule type="cellIs" dxfId="0" priority="21101" operator="equal">
      <formula>0</formula>
    </cfRule>
    <cfRule type="cellIs" dxfId="0" priority="21102" operator="equal">
      <formula>0</formula>
    </cfRule>
    <cfRule type="cellIs" dxfId="0" priority="21103" operator="equal">
      <formula>0</formula>
    </cfRule>
    <cfRule type="cellIs" dxfId="0" priority="21104" operator="equal">
      <formula>0</formula>
    </cfRule>
    <cfRule type="cellIs" dxfId="0" priority="21105" operator="equal">
      <formula>0</formula>
    </cfRule>
    <cfRule type="cellIs" dxfId="0" priority="21106" operator="equal">
      <formula>0</formula>
    </cfRule>
    <cfRule type="cellIs" dxfId="0" priority="21107" operator="equal">
      <formula>0</formula>
    </cfRule>
    <cfRule type="cellIs" dxfId="0" priority="21108" operator="equal">
      <formula>0</formula>
    </cfRule>
    <cfRule type="cellIs" dxfId="0" priority="21109" operator="equal">
      <formula>0</formula>
    </cfRule>
    <cfRule type="cellIs" dxfId="0" priority="21110" operator="equal">
      <formula>0</formula>
    </cfRule>
    <cfRule type="cellIs" dxfId="0" priority="21111" operator="equal">
      <formula>0</formula>
    </cfRule>
    <cfRule type="cellIs" dxfId="0" priority="21112" operator="equal">
      <formula>0</formula>
    </cfRule>
    <cfRule type="cellIs" dxfId="0" priority="21113" operator="equal">
      <formula>0</formula>
    </cfRule>
    <cfRule type="cellIs" dxfId="0" priority="21114" operator="equal">
      <formula>0</formula>
    </cfRule>
    <cfRule type="cellIs" dxfId="0" priority="21115" operator="equal">
      <formula>0</formula>
    </cfRule>
    <cfRule type="cellIs" dxfId="0" priority="21116" operator="equal">
      <formula>0</formula>
    </cfRule>
    <cfRule type="cellIs" dxfId="0" priority="21117" operator="equal">
      <formula>0</formula>
    </cfRule>
    <cfRule type="cellIs" dxfId="0" priority="21118" operator="equal">
      <formula>0</formula>
    </cfRule>
    <cfRule type="cellIs" dxfId="0" priority="21119" operator="equal">
      <formula>0</formula>
    </cfRule>
    <cfRule type="cellIs" dxfId="0" priority="21120" operator="equal">
      <formula>0</formula>
    </cfRule>
    <cfRule type="cellIs" dxfId="0" priority="21121" operator="equal">
      <formula>0</formula>
    </cfRule>
    <cfRule type="cellIs" dxfId="0" priority="21122" operator="equal">
      <formula>0</formula>
    </cfRule>
    <cfRule type="cellIs" dxfId="0" priority="21123" operator="equal">
      <formula>0</formula>
    </cfRule>
    <cfRule type="cellIs" dxfId="0" priority="21124" operator="equal">
      <formula>0</formula>
    </cfRule>
    <cfRule type="cellIs" dxfId="0" priority="21125" operator="equal">
      <formula>0</formula>
    </cfRule>
    <cfRule type="cellIs" dxfId="0" priority="21126" operator="equal">
      <formula>0</formula>
    </cfRule>
    <cfRule type="cellIs" dxfId="0" priority="21127" operator="equal">
      <formula>0</formula>
    </cfRule>
    <cfRule type="cellIs" dxfId="0" priority="21128" operator="equal">
      <formula>0</formula>
    </cfRule>
    <cfRule type="cellIs" dxfId="0" priority="21129" operator="equal">
      <formula>0</formula>
    </cfRule>
    <cfRule type="cellIs" dxfId="0" priority="21130" operator="equal">
      <formula>0</formula>
    </cfRule>
    <cfRule type="cellIs" dxfId="0" priority="21131" operator="equal">
      <formula>0</formula>
    </cfRule>
    <cfRule type="cellIs" dxfId="0" priority="21132" operator="equal">
      <formula>0</formula>
    </cfRule>
    <cfRule type="cellIs" dxfId="0" priority="21133" operator="equal">
      <formula>0</formula>
    </cfRule>
    <cfRule type="cellIs" dxfId="0" priority="21134" operator="equal">
      <formula>0</formula>
    </cfRule>
    <cfRule type="cellIs" dxfId="0" priority="21135" operator="equal">
      <formula>0</formula>
    </cfRule>
    <cfRule type="cellIs" dxfId="0" priority="21136" operator="equal">
      <formula>0</formula>
    </cfRule>
    <cfRule type="cellIs" dxfId="0" priority="21137" operator="equal">
      <formula>0</formula>
    </cfRule>
    <cfRule type="cellIs" dxfId="0" priority="21138" operator="equal">
      <formula>0</formula>
    </cfRule>
    <cfRule type="cellIs" dxfId="0" priority="21139" operator="equal">
      <formula>0</formula>
    </cfRule>
    <cfRule type="cellIs" dxfId="0" priority="21140" operator="equal">
      <formula>0</formula>
    </cfRule>
    <cfRule type="cellIs" dxfId="0" priority="21141" operator="equal">
      <formula>0</formula>
    </cfRule>
    <cfRule type="cellIs" dxfId="0" priority="21142" operator="equal">
      <formula>0</formula>
    </cfRule>
    <cfRule type="cellIs" dxfId="0" priority="21143" operator="equal">
      <formula>0</formula>
    </cfRule>
    <cfRule type="cellIs" dxfId="0" priority="21144" operator="equal">
      <formula>0</formula>
    </cfRule>
    <cfRule type="cellIs" dxfId="0" priority="21145" operator="equal">
      <formula>0</formula>
    </cfRule>
    <cfRule type="cellIs" dxfId="0" priority="21146" operator="equal">
      <formula>0</formula>
    </cfRule>
    <cfRule type="cellIs" dxfId="0" priority="21147" operator="equal">
      <formula>0</formula>
    </cfRule>
    <cfRule type="cellIs" dxfId="0" priority="21148" operator="equal">
      <formula>0</formula>
    </cfRule>
    <cfRule type="cellIs" dxfId="0" priority="21149" operator="equal">
      <formula>0</formula>
    </cfRule>
    <cfRule type="cellIs" dxfId="0" priority="21150" operator="equal">
      <formula>0</formula>
    </cfRule>
    <cfRule type="cellIs" dxfId="0" priority="21151" operator="equal">
      <formula>0</formula>
    </cfRule>
    <cfRule type="cellIs" dxfId="0" priority="21152" operator="equal">
      <formula>0</formula>
    </cfRule>
    <cfRule type="cellIs" dxfId="0" priority="21153" operator="equal">
      <formula>0</formula>
    </cfRule>
    <cfRule type="cellIs" dxfId="0" priority="21154" operator="equal">
      <formula>0</formula>
    </cfRule>
    <cfRule type="cellIs" dxfId="0" priority="21155" operator="equal">
      <formula>0</formula>
    </cfRule>
    <cfRule type="cellIs" dxfId="0" priority="21156" operator="equal">
      <formula>0</formula>
    </cfRule>
    <cfRule type="cellIs" dxfId="0" priority="21157" operator="equal">
      <formula>0</formula>
    </cfRule>
    <cfRule type="cellIs" dxfId="0" priority="21158" operator="equal">
      <formula>0</formula>
    </cfRule>
    <cfRule type="cellIs" dxfId="0" priority="21159" operator="equal">
      <formula>0</formula>
    </cfRule>
    <cfRule type="cellIs" dxfId="0" priority="21160" operator="equal">
      <formula>0</formula>
    </cfRule>
    <cfRule type="cellIs" dxfId="0" priority="21161" operator="equal">
      <formula>0</formula>
    </cfRule>
    <cfRule type="cellIs" dxfId="0" priority="21162" operator="equal">
      <formula>0</formula>
    </cfRule>
    <cfRule type="cellIs" dxfId="0" priority="21163" operator="equal">
      <formula>0</formula>
    </cfRule>
    <cfRule type="cellIs" dxfId="0" priority="21164" operator="equal">
      <formula>0</formula>
    </cfRule>
    <cfRule type="cellIs" dxfId="0" priority="21165" operator="equal">
      <formula>0</formula>
    </cfRule>
    <cfRule type="cellIs" dxfId="0" priority="21166" operator="equal">
      <formula>0</formula>
    </cfRule>
    <cfRule type="cellIs" dxfId="0" priority="21167" operator="equal">
      <formula>0</formula>
    </cfRule>
    <cfRule type="cellIs" dxfId="0" priority="21168" operator="equal">
      <formula>0</formula>
    </cfRule>
    <cfRule type="cellIs" dxfId="0" priority="21169" operator="equal">
      <formula>0</formula>
    </cfRule>
    <cfRule type="cellIs" dxfId="0" priority="21170" operator="equal">
      <formula>0</formula>
    </cfRule>
    <cfRule type="cellIs" dxfId="0" priority="21171" operator="equal">
      <formula>0</formula>
    </cfRule>
    <cfRule type="cellIs" dxfId="0" priority="21172" operator="equal">
      <formula>0</formula>
    </cfRule>
    <cfRule type="cellIs" dxfId="0" priority="21173" operator="equal">
      <formula>0</formula>
    </cfRule>
    <cfRule type="cellIs" dxfId="0" priority="21174" operator="equal">
      <formula>0</formula>
    </cfRule>
    <cfRule type="cellIs" dxfId="0" priority="21175" operator="equal">
      <formula>0</formula>
    </cfRule>
    <cfRule type="cellIs" dxfId="0" priority="21176" operator="equal">
      <formula>0</formula>
    </cfRule>
    <cfRule type="cellIs" dxfId="0" priority="21177" operator="equal">
      <formula>0</formula>
    </cfRule>
    <cfRule type="cellIs" dxfId="0" priority="21178" operator="equal">
      <formula>0</formula>
    </cfRule>
    <cfRule type="cellIs" dxfId="0" priority="21179" operator="equal">
      <formula>0</formula>
    </cfRule>
    <cfRule type="cellIs" dxfId="0" priority="21180" operator="equal">
      <formula>0</formula>
    </cfRule>
    <cfRule type="cellIs" dxfId="0" priority="21181" operator="equal">
      <formula>0</formula>
    </cfRule>
    <cfRule type="cellIs" dxfId="0" priority="21182" operator="equal">
      <formula>0</formula>
    </cfRule>
    <cfRule type="cellIs" dxfId="0" priority="21183" operator="equal">
      <formula>0</formula>
    </cfRule>
    <cfRule type="cellIs" dxfId="0" priority="21184" operator="equal">
      <formula>0</formula>
    </cfRule>
    <cfRule type="cellIs" dxfId="0" priority="21185" operator="equal">
      <formula>0</formula>
    </cfRule>
    <cfRule type="cellIs" dxfId="0" priority="21186" operator="equal">
      <formula>0</formula>
    </cfRule>
    <cfRule type="cellIs" dxfId="0" priority="21187" operator="equal">
      <formula>0</formula>
    </cfRule>
    <cfRule type="cellIs" dxfId="0" priority="21188" operator="equal">
      <formula>0</formula>
    </cfRule>
    <cfRule type="cellIs" dxfId="0" priority="21189" operator="equal">
      <formula>0</formula>
    </cfRule>
    <cfRule type="cellIs" dxfId="0" priority="21190" operator="equal">
      <formula>0</formula>
    </cfRule>
    <cfRule type="cellIs" dxfId="0" priority="21191" operator="equal">
      <formula>0</formula>
    </cfRule>
    <cfRule type="cellIs" dxfId="0" priority="21192" operator="equal">
      <formula>0</formula>
    </cfRule>
    <cfRule type="cellIs" dxfId="0" priority="21193" operator="equal">
      <formula>0</formula>
    </cfRule>
    <cfRule type="cellIs" dxfId="0" priority="21194" operator="equal">
      <formula>0</formula>
    </cfRule>
    <cfRule type="cellIs" dxfId="0" priority="21195" operator="equal">
      <formula>0</formula>
    </cfRule>
    <cfRule type="cellIs" dxfId="0" priority="21196" operator="equal">
      <formula>0</formula>
    </cfRule>
    <cfRule type="cellIs" dxfId="0" priority="21197" operator="equal">
      <formula>0</formula>
    </cfRule>
    <cfRule type="cellIs" dxfId="0" priority="21198" operator="equal">
      <formula>0</formula>
    </cfRule>
    <cfRule type="cellIs" dxfId="0" priority="21199" operator="equal">
      <formula>0</formula>
    </cfRule>
    <cfRule type="cellIs" dxfId="0" priority="21200" operator="equal">
      <formula>0</formula>
    </cfRule>
    <cfRule type="cellIs" dxfId="0" priority="21201" operator="equal">
      <formula>0</formula>
    </cfRule>
    <cfRule type="cellIs" dxfId="0" priority="21202" operator="equal">
      <formula>0</formula>
    </cfRule>
    <cfRule type="cellIs" dxfId="0" priority="21203" operator="equal">
      <formula>0</formula>
    </cfRule>
    <cfRule type="cellIs" dxfId="0" priority="21204" operator="equal">
      <formula>0</formula>
    </cfRule>
    <cfRule type="cellIs" dxfId="0" priority="21205" operator="equal">
      <formula>0</formula>
    </cfRule>
    <cfRule type="cellIs" dxfId="0" priority="21206" operator="equal">
      <formula>0</formula>
    </cfRule>
    <cfRule type="cellIs" dxfId="0" priority="21207" operator="equal">
      <formula>0</formula>
    </cfRule>
    <cfRule type="cellIs" dxfId="0" priority="21208" operator="equal">
      <formula>0</formula>
    </cfRule>
    <cfRule type="cellIs" dxfId="0" priority="21209" operator="equal">
      <formula>0</formula>
    </cfRule>
    <cfRule type="cellIs" dxfId="0" priority="21210" operator="equal">
      <formula>0</formula>
    </cfRule>
    <cfRule type="cellIs" dxfId="0" priority="21211" operator="equal">
      <formula>0</formula>
    </cfRule>
    <cfRule type="cellIs" dxfId="0" priority="21212" operator="equal">
      <formula>0</formula>
    </cfRule>
    <cfRule type="cellIs" dxfId="0" priority="21213" operator="equal">
      <formula>0</formula>
    </cfRule>
    <cfRule type="cellIs" dxfId="0" priority="21214" operator="equal">
      <formula>0</formula>
    </cfRule>
    <cfRule type="cellIs" dxfId="0" priority="21215" operator="equal">
      <formula>0</formula>
    </cfRule>
    <cfRule type="cellIs" dxfId="0" priority="21216" operator="equal">
      <formula>0</formula>
    </cfRule>
    <cfRule type="cellIs" dxfId="0" priority="21217" operator="equal">
      <formula>0</formula>
    </cfRule>
    <cfRule type="cellIs" dxfId="0" priority="21218" operator="equal">
      <formula>0</formula>
    </cfRule>
    <cfRule type="cellIs" dxfId="0" priority="21219" operator="equal">
      <formula>0</formula>
    </cfRule>
    <cfRule type="cellIs" dxfId="0" priority="21220" operator="equal">
      <formula>0</formula>
    </cfRule>
    <cfRule type="cellIs" dxfId="0" priority="21221" operator="equal">
      <formula>0</formula>
    </cfRule>
    <cfRule type="cellIs" dxfId="0" priority="21222" operator="equal">
      <formula>0</formula>
    </cfRule>
    <cfRule type="cellIs" dxfId="0" priority="21223" operator="equal">
      <formula>0</formula>
    </cfRule>
    <cfRule type="cellIs" dxfId="0" priority="21224" operator="equal">
      <formula>0</formula>
    </cfRule>
    <cfRule type="cellIs" dxfId="0" priority="21225" operator="equal">
      <formula>0</formula>
    </cfRule>
    <cfRule type="cellIs" dxfId="0" priority="21226" operator="equal">
      <formula>0</formula>
    </cfRule>
    <cfRule type="cellIs" dxfId="0" priority="21227" operator="equal">
      <formula>0</formula>
    </cfRule>
    <cfRule type="cellIs" dxfId="0" priority="21228" operator="equal">
      <formula>0</formula>
    </cfRule>
    <cfRule type="cellIs" dxfId="0" priority="21229" operator="equal">
      <formula>0</formula>
    </cfRule>
    <cfRule type="cellIs" dxfId="0" priority="21230" operator="equal">
      <formula>0</formula>
    </cfRule>
    <cfRule type="cellIs" dxfId="0" priority="21231" operator="equal">
      <formula>0</formula>
    </cfRule>
    <cfRule type="cellIs" dxfId="0" priority="21232" operator="equal">
      <formula>0</formula>
    </cfRule>
    <cfRule type="cellIs" dxfId="0" priority="21233" operator="equal">
      <formula>0</formula>
    </cfRule>
    <cfRule type="cellIs" dxfId="0" priority="21234" operator="equal">
      <formula>0</formula>
    </cfRule>
    <cfRule type="cellIs" dxfId="0" priority="21235" operator="equal">
      <formula>0</formula>
    </cfRule>
    <cfRule type="cellIs" dxfId="0" priority="21236" operator="equal">
      <formula>0</formula>
    </cfRule>
    <cfRule type="cellIs" dxfId="0" priority="21237" operator="equal">
      <formula>0</formula>
    </cfRule>
    <cfRule type="cellIs" dxfId="0" priority="21238" operator="equal">
      <formula>0</formula>
    </cfRule>
    <cfRule type="cellIs" dxfId="0" priority="21239" operator="equal">
      <formula>0</formula>
    </cfRule>
    <cfRule type="cellIs" dxfId="0" priority="21240" operator="equal">
      <formula>0</formula>
    </cfRule>
    <cfRule type="cellIs" dxfId="0" priority="21241" operator="equal">
      <formula>0</formula>
    </cfRule>
    <cfRule type="cellIs" dxfId="0" priority="21242" operator="equal">
      <formula>0</formula>
    </cfRule>
    <cfRule type="cellIs" dxfId="0" priority="21243" operator="equal">
      <formula>0</formula>
    </cfRule>
    <cfRule type="cellIs" dxfId="0" priority="21244" operator="equal">
      <formula>0</formula>
    </cfRule>
    <cfRule type="cellIs" dxfId="0" priority="21245" operator="equal">
      <formula>0</formula>
    </cfRule>
    <cfRule type="cellIs" dxfId="0" priority="21246" operator="equal">
      <formula>0</formula>
    </cfRule>
    <cfRule type="cellIs" dxfId="0" priority="21247" operator="equal">
      <formula>0</formula>
    </cfRule>
    <cfRule type="cellIs" dxfId="0" priority="21248" operator="equal">
      <formula>0</formula>
    </cfRule>
    <cfRule type="cellIs" dxfId="0" priority="21249" operator="equal">
      <formula>0</formula>
    </cfRule>
    <cfRule type="cellIs" dxfId="0" priority="21250" operator="equal">
      <formula>0</formula>
    </cfRule>
    <cfRule type="cellIs" dxfId="0" priority="21251" operator="equal">
      <formula>0</formula>
    </cfRule>
    <cfRule type="cellIs" dxfId="0" priority="21252" operator="equal">
      <formula>0</formula>
    </cfRule>
    <cfRule type="cellIs" dxfId="0" priority="21253" operator="equal">
      <formula>0</formula>
    </cfRule>
    <cfRule type="cellIs" dxfId="0" priority="21254" operator="equal">
      <formula>0</formula>
    </cfRule>
    <cfRule type="cellIs" dxfId="0" priority="21255" operator="equal">
      <formula>0</formula>
    </cfRule>
    <cfRule type="cellIs" dxfId="0" priority="21256" operator="equal">
      <formula>0</formula>
    </cfRule>
    <cfRule type="cellIs" dxfId="0" priority="21257" operator="equal">
      <formula>0</formula>
    </cfRule>
    <cfRule type="cellIs" dxfId="0" priority="21258" operator="equal">
      <formula>0</formula>
    </cfRule>
    <cfRule type="cellIs" dxfId="0" priority="21259" operator="equal">
      <formula>0</formula>
    </cfRule>
    <cfRule type="cellIs" dxfId="0" priority="21260" operator="equal">
      <formula>0</formula>
    </cfRule>
    <cfRule type="cellIs" dxfId="0" priority="21261" operator="equal">
      <formula>0</formula>
    </cfRule>
    <cfRule type="cellIs" dxfId="0" priority="21262" operator="equal">
      <formula>0</formula>
    </cfRule>
    <cfRule type="cellIs" dxfId="0" priority="21263" operator="equal">
      <formula>0</formula>
    </cfRule>
    <cfRule type="cellIs" dxfId="0" priority="21264" operator="equal">
      <formula>0</formula>
    </cfRule>
    <cfRule type="cellIs" dxfId="0" priority="21265" operator="equal">
      <formula>0</formula>
    </cfRule>
    <cfRule type="cellIs" dxfId="0" priority="21266" operator="equal">
      <formula>0</formula>
    </cfRule>
    <cfRule type="cellIs" dxfId="0" priority="21267" operator="equal">
      <formula>0</formula>
    </cfRule>
    <cfRule type="cellIs" dxfId="0" priority="21268" operator="equal">
      <formula>0</formula>
    </cfRule>
    <cfRule type="cellIs" dxfId="0" priority="21269" operator="equal">
      <formula>0</formula>
    </cfRule>
    <cfRule type="cellIs" dxfId="0" priority="21270" operator="equal">
      <formula>0</formula>
    </cfRule>
    <cfRule type="cellIs" dxfId="0" priority="21271" operator="equal">
      <formula>0</formula>
    </cfRule>
    <cfRule type="cellIs" dxfId="0" priority="21272" operator="equal">
      <formula>0</formula>
    </cfRule>
    <cfRule type="cellIs" dxfId="0" priority="21273" operator="equal">
      <formula>0</formula>
    </cfRule>
    <cfRule type="cellIs" dxfId="0" priority="21274" operator="equal">
      <formula>0</formula>
    </cfRule>
    <cfRule type="cellIs" dxfId="0" priority="21275" operator="equal">
      <formula>0</formula>
    </cfRule>
    <cfRule type="cellIs" dxfId="0" priority="21276" operator="equal">
      <formula>0</formula>
    </cfRule>
    <cfRule type="cellIs" dxfId="0" priority="21277" operator="equal">
      <formula>0</formula>
    </cfRule>
    <cfRule type="cellIs" dxfId="0" priority="21278" operator="equal">
      <formula>0</formula>
    </cfRule>
    <cfRule type="cellIs" dxfId="0" priority="21279" operator="equal">
      <formula>0</formula>
    </cfRule>
    <cfRule type="cellIs" dxfId="0" priority="21280" operator="equal">
      <formula>0</formula>
    </cfRule>
    <cfRule type="cellIs" dxfId="0" priority="21281" operator="equal">
      <formula>0</formula>
    </cfRule>
    <cfRule type="cellIs" dxfId="0" priority="21282" operator="equal">
      <formula>0</formula>
    </cfRule>
    <cfRule type="cellIs" dxfId="0" priority="21283" operator="equal">
      <formula>0</formula>
    </cfRule>
    <cfRule type="cellIs" dxfId="0" priority="21284" operator="equal">
      <formula>0</formula>
    </cfRule>
    <cfRule type="cellIs" dxfId="0" priority="21285" operator="equal">
      <formula>0</formula>
    </cfRule>
    <cfRule type="cellIs" dxfId="0" priority="21286" operator="equal">
      <formula>0</formula>
    </cfRule>
    <cfRule type="cellIs" dxfId="0" priority="21287" operator="equal">
      <formula>0</formula>
    </cfRule>
    <cfRule type="cellIs" dxfId="0" priority="21288" operator="equal">
      <formula>0</formula>
    </cfRule>
    <cfRule type="cellIs" dxfId="0" priority="21289" operator="equal">
      <formula>0</formula>
    </cfRule>
    <cfRule type="cellIs" dxfId="0" priority="21290" operator="equal">
      <formula>0</formula>
    </cfRule>
    <cfRule type="cellIs" dxfId="0" priority="21291" operator="equal">
      <formula>0</formula>
    </cfRule>
    <cfRule type="cellIs" dxfId="0" priority="21292" operator="equal">
      <formula>0</formula>
    </cfRule>
    <cfRule type="cellIs" dxfId="0" priority="21293" operator="equal">
      <formula>0</formula>
    </cfRule>
    <cfRule type="cellIs" dxfId="0" priority="21294" operator="equal">
      <formula>0</formula>
    </cfRule>
    <cfRule type="cellIs" dxfId="0" priority="21295" operator="equal">
      <formula>0</formula>
    </cfRule>
    <cfRule type="cellIs" dxfId="0" priority="21296" operator="equal">
      <formula>0</formula>
    </cfRule>
    <cfRule type="cellIs" dxfId="0" priority="21297" operator="equal">
      <formula>0</formula>
    </cfRule>
    <cfRule type="cellIs" dxfId="0" priority="21298" operator="equal">
      <formula>0</formula>
    </cfRule>
    <cfRule type="cellIs" dxfId="0" priority="21299" operator="equal">
      <formula>0</formula>
    </cfRule>
    <cfRule type="cellIs" dxfId="0" priority="21300" operator="equal">
      <formula>0</formula>
    </cfRule>
    <cfRule type="cellIs" dxfId="0" priority="21301" operator="equal">
      <formula>0</formula>
    </cfRule>
    <cfRule type="cellIs" dxfId="0" priority="21302" operator="equal">
      <formula>0</formula>
    </cfRule>
    <cfRule type="cellIs" dxfId="0" priority="21303" operator="equal">
      <formula>0</formula>
    </cfRule>
    <cfRule type="cellIs" dxfId="0" priority="21304" operator="equal">
      <formula>0</formula>
    </cfRule>
    <cfRule type="cellIs" dxfId="0" priority="21305" operator="equal">
      <formula>0</formula>
    </cfRule>
    <cfRule type="cellIs" dxfId="0" priority="21306" operator="equal">
      <formula>0</formula>
    </cfRule>
    <cfRule type="cellIs" dxfId="0" priority="21307" operator="equal">
      <formula>0</formula>
    </cfRule>
    <cfRule type="cellIs" dxfId="0" priority="21308" operator="equal">
      <formula>0</formula>
    </cfRule>
    <cfRule type="cellIs" dxfId="0" priority="21309" operator="equal">
      <formula>0</formula>
    </cfRule>
    <cfRule type="cellIs" dxfId="0" priority="21310" operator="equal">
      <formula>0</formula>
    </cfRule>
    <cfRule type="cellIs" dxfId="0" priority="21311" operator="equal">
      <formula>0</formula>
    </cfRule>
    <cfRule type="cellIs" dxfId="0" priority="21312" operator="equal">
      <formula>0</formula>
    </cfRule>
    <cfRule type="cellIs" dxfId="0" priority="21313" operator="equal">
      <formula>0</formula>
    </cfRule>
    <cfRule type="cellIs" dxfId="0" priority="21314" operator="equal">
      <formula>0</formula>
    </cfRule>
    <cfRule type="cellIs" dxfId="0" priority="21315" operator="equal">
      <formula>0</formula>
    </cfRule>
    <cfRule type="cellIs" dxfId="0" priority="21316" operator="equal">
      <formula>0</formula>
    </cfRule>
    <cfRule type="cellIs" dxfId="0" priority="21317" operator="equal">
      <formula>0</formula>
    </cfRule>
    <cfRule type="cellIs" dxfId="0" priority="21318" operator="equal">
      <formula>0</formula>
    </cfRule>
    <cfRule type="cellIs" dxfId="0" priority="21319" operator="equal">
      <formula>0</formula>
    </cfRule>
    <cfRule type="cellIs" dxfId="0" priority="21320" operator="equal">
      <formula>0</formula>
    </cfRule>
    <cfRule type="cellIs" dxfId="0" priority="21321" operator="equal">
      <formula>0</formula>
    </cfRule>
    <cfRule type="cellIs" dxfId="0" priority="21322" operator="equal">
      <formula>0</formula>
    </cfRule>
    <cfRule type="cellIs" dxfId="0" priority="21323" operator="equal">
      <formula>0</formula>
    </cfRule>
    <cfRule type="cellIs" dxfId="0" priority="21324" operator="equal">
      <formula>0</formula>
    </cfRule>
    <cfRule type="cellIs" dxfId="0" priority="21325" operator="equal">
      <formula>0</formula>
    </cfRule>
    <cfRule type="cellIs" dxfId="0" priority="21326" operator="equal">
      <formula>0</formula>
    </cfRule>
    <cfRule type="cellIs" dxfId="0" priority="21327" operator="equal">
      <formula>0</formula>
    </cfRule>
    <cfRule type="cellIs" dxfId="0" priority="21328" operator="equal">
      <formula>0</formula>
    </cfRule>
    <cfRule type="cellIs" dxfId="0" priority="21329" operator="equal">
      <formula>0</formula>
    </cfRule>
    <cfRule type="cellIs" dxfId="0" priority="21330" operator="equal">
      <formula>0</formula>
    </cfRule>
    <cfRule type="cellIs" dxfId="0" priority="21331" operator="equal">
      <formula>0</formula>
    </cfRule>
    <cfRule type="cellIs" dxfId="0" priority="21332" operator="equal">
      <formula>0</formula>
    </cfRule>
    <cfRule type="cellIs" dxfId="0" priority="21333" operator="equal">
      <formula>0</formula>
    </cfRule>
    <cfRule type="cellIs" dxfId="0" priority="21334" operator="equal">
      <formula>0</formula>
    </cfRule>
    <cfRule type="cellIs" dxfId="0" priority="21335" operator="equal">
      <formula>0</formula>
    </cfRule>
    <cfRule type="cellIs" dxfId="0" priority="21336" operator="equal">
      <formula>0</formula>
    </cfRule>
    <cfRule type="cellIs" dxfId="0" priority="21337" operator="equal">
      <formula>0</formula>
    </cfRule>
    <cfRule type="cellIs" dxfId="0" priority="21338" operator="equal">
      <formula>0</formula>
    </cfRule>
    <cfRule type="cellIs" dxfId="0" priority="21339" operator="equal">
      <formula>0</formula>
    </cfRule>
    <cfRule type="cellIs" dxfId="0" priority="21340" operator="equal">
      <formula>0</formula>
    </cfRule>
    <cfRule type="cellIs" dxfId="0" priority="21341" operator="equal">
      <formula>0</formula>
    </cfRule>
    <cfRule type="cellIs" dxfId="0" priority="21342" operator="equal">
      <formula>0</formula>
    </cfRule>
    <cfRule type="cellIs" dxfId="0" priority="21343" operator="equal">
      <formula>0</formula>
    </cfRule>
    <cfRule type="cellIs" dxfId="0" priority="21344" operator="equal">
      <formula>0</formula>
    </cfRule>
    <cfRule type="cellIs" dxfId="0" priority="21345" operator="equal">
      <formula>0</formula>
    </cfRule>
    <cfRule type="cellIs" dxfId="0" priority="21346" operator="equal">
      <formula>0</formula>
    </cfRule>
    <cfRule type="cellIs" dxfId="0" priority="21347" operator="equal">
      <formula>0</formula>
    </cfRule>
    <cfRule type="cellIs" dxfId="0" priority="21348" operator="equal">
      <formula>0</formula>
    </cfRule>
    <cfRule type="cellIs" dxfId="0" priority="21349" operator="equal">
      <formula>0</formula>
    </cfRule>
    <cfRule type="cellIs" dxfId="0" priority="21350" operator="equal">
      <formula>0</formula>
    </cfRule>
    <cfRule type="cellIs" dxfId="0" priority="21351" operator="equal">
      <formula>0</formula>
    </cfRule>
    <cfRule type="cellIs" dxfId="0" priority="21352" operator="equal">
      <formula>0</formula>
    </cfRule>
    <cfRule type="cellIs" dxfId="0" priority="21353" operator="equal">
      <formula>0</formula>
    </cfRule>
    <cfRule type="cellIs" dxfId="0" priority="21354" operator="equal">
      <formula>0</formula>
    </cfRule>
    <cfRule type="cellIs" dxfId="0" priority="21355" operator="equal">
      <formula>0</formula>
    </cfRule>
    <cfRule type="cellIs" dxfId="0" priority="21356" operator="equal">
      <formula>0</formula>
    </cfRule>
    <cfRule type="cellIs" dxfId="0" priority="21357" operator="equal">
      <formula>0</formula>
    </cfRule>
    <cfRule type="cellIs" dxfId="0" priority="21358" operator="equal">
      <formula>0</formula>
    </cfRule>
    <cfRule type="cellIs" dxfId="0" priority="21359" operator="equal">
      <formula>0</formula>
    </cfRule>
    <cfRule type="cellIs" dxfId="0" priority="21360" operator="equal">
      <formula>0</formula>
    </cfRule>
    <cfRule type="cellIs" dxfId="0" priority="21361" operator="equal">
      <formula>0</formula>
    </cfRule>
    <cfRule type="cellIs" dxfId="0" priority="21362" operator="equal">
      <formula>0</formula>
    </cfRule>
    <cfRule type="cellIs" dxfId="0" priority="21363" operator="equal">
      <formula>0</formula>
    </cfRule>
    <cfRule type="cellIs" dxfId="0" priority="21364" operator="equal">
      <formula>0</formula>
    </cfRule>
    <cfRule type="cellIs" dxfId="0" priority="21365" operator="equal">
      <formula>0</formula>
    </cfRule>
    <cfRule type="cellIs" dxfId="0" priority="21366" operator="equal">
      <formula>0</formula>
    </cfRule>
    <cfRule type="cellIs" dxfId="0" priority="21367" operator="equal">
      <formula>0</formula>
    </cfRule>
    <cfRule type="cellIs" dxfId="0" priority="21368" operator="equal">
      <formula>0</formula>
    </cfRule>
    <cfRule type="cellIs" dxfId="0" priority="21369" operator="equal">
      <formula>0</formula>
    </cfRule>
    <cfRule type="cellIs" dxfId="0" priority="21370" operator="equal">
      <formula>0</formula>
    </cfRule>
    <cfRule type="cellIs" dxfId="0" priority="21371" operator="equal">
      <formula>0</formula>
    </cfRule>
    <cfRule type="cellIs" dxfId="0" priority="21372" operator="equal">
      <formula>0</formula>
    </cfRule>
    <cfRule type="cellIs" dxfId="0" priority="21373" operator="equal">
      <formula>0</formula>
    </cfRule>
    <cfRule type="cellIs" dxfId="0" priority="21374" operator="equal">
      <formula>0</formula>
    </cfRule>
    <cfRule type="cellIs" dxfId="0" priority="21375" operator="equal">
      <formula>0</formula>
    </cfRule>
    <cfRule type="cellIs" dxfId="0" priority="21376" operator="equal">
      <formula>0</formula>
    </cfRule>
    <cfRule type="cellIs" dxfId="0" priority="21377" operator="equal">
      <formula>0</formula>
    </cfRule>
    <cfRule type="cellIs" dxfId="0" priority="21378" operator="equal">
      <formula>0</formula>
    </cfRule>
    <cfRule type="cellIs" dxfId="0" priority="21379" operator="equal">
      <formula>0</formula>
    </cfRule>
    <cfRule type="cellIs" dxfId="0" priority="21380" operator="equal">
      <formula>0</formula>
    </cfRule>
    <cfRule type="cellIs" dxfId="0" priority="21381" operator="equal">
      <formula>0</formula>
    </cfRule>
    <cfRule type="cellIs" dxfId="0" priority="21382" operator="equal">
      <formula>0</formula>
    </cfRule>
    <cfRule type="cellIs" dxfId="0" priority="21383" operator="equal">
      <formula>0</formula>
    </cfRule>
    <cfRule type="cellIs" dxfId="0" priority="21384" operator="equal">
      <formula>0</formula>
    </cfRule>
    <cfRule type="cellIs" dxfId="0" priority="21385" operator="equal">
      <formula>0</formula>
    </cfRule>
    <cfRule type="cellIs" dxfId="0" priority="21386" operator="equal">
      <formula>0</formula>
    </cfRule>
    <cfRule type="cellIs" dxfId="0" priority="21387" operator="equal">
      <formula>0</formula>
    </cfRule>
    <cfRule type="cellIs" dxfId="0" priority="21388" operator="equal">
      <formula>0</formula>
    </cfRule>
    <cfRule type="cellIs" dxfId="0" priority="21389" operator="equal">
      <formula>0</formula>
    </cfRule>
    <cfRule type="cellIs" dxfId="0" priority="21390" operator="equal">
      <formula>0</formula>
    </cfRule>
    <cfRule type="cellIs" dxfId="0" priority="21391" operator="equal">
      <formula>0</formula>
    </cfRule>
    <cfRule type="cellIs" dxfId="0" priority="21392" operator="equal">
      <formula>0</formula>
    </cfRule>
    <cfRule type="cellIs" dxfId="0" priority="21393" operator="equal">
      <formula>0</formula>
    </cfRule>
    <cfRule type="cellIs" dxfId="0" priority="21394" operator="equal">
      <formula>0</formula>
    </cfRule>
    <cfRule type="cellIs" dxfId="0" priority="21395" operator="equal">
      <formula>0</formula>
    </cfRule>
    <cfRule type="cellIs" dxfId="0" priority="21396" operator="equal">
      <formula>0</formula>
    </cfRule>
    <cfRule type="cellIs" dxfId="0" priority="21397" operator="equal">
      <formula>0</formula>
    </cfRule>
    <cfRule type="cellIs" dxfId="0" priority="21398" operator="equal">
      <formula>0</formula>
    </cfRule>
    <cfRule type="cellIs" dxfId="0" priority="21399" operator="equal">
      <formula>0</formula>
    </cfRule>
    <cfRule type="cellIs" dxfId="0" priority="21400" operator="equal">
      <formula>0</formula>
    </cfRule>
    <cfRule type="cellIs" dxfId="0" priority="21401" operator="equal">
      <formula>0</formula>
    </cfRule>
    <cfRule type="cellIs" dxfId="0" priority="21402" operator="equal">
      <formula>0</formula>
    </cfRule>
    <cfRule type="cellIs" dxfId="0" priority="21403" operator="equal">
      <formula>0</formula>
    </cfRule>
    <cfRule type="cellIs" dxfId="0" priority="21404" operator="equal">
      <formula>0</formula>
    </cfRule>
    <cfRule type="cellIs" dxfId="0" priority="21405" operator="equal">
      <formula>0</formula>
    </cfRule>
    <cfRule type="cellIs" dxfId="0" priority="21406" operator="equal">
      <formula>0</formula>
    </cfRule>
    <cfRule type="cellIs" dxfId="0" priority="21407" operator="equal">
      <formula>0</formula>
    </cfRule>
    <cfRule type="cellIs" dxfId="0" priority="21408" operator="equal">
      <formula>0</formula>
    </cfRule>
    <cfRule type="cellIs" dxfId="0" priority="21409" operator="equal">
      <formula>0</formula>
    </cfRule>
    <cfRule type="cellIs" dxfId="0" priority="21410" operator="equal">
      <formula>0</formula>
    </cfRule>
    <cfRule type="cellIs" dxfId="0" priority="21411" operator="equal">
      <formula>0</formula>
    </cfRule>
    <cfRule type="cellIs" dxfId="0" priority="21412" operator="equal">
      <formula>0</formula>
    </cfRule>
    <cfRule type="cellIs" dxfId="0" priority="21413" operator="equal">
      <formula>0</formula>
    </cfRule>
    <cfRule type="cellIs" dxfId="0" priority="21414" operator="equal">
      <formula>0</formula>
    </cfRule>
    <cfRule type="cellIs" dxfId="0" priority="21415" operator="equal">
      <formula>0</formula>
    </cfRule>
    <cfRule type="cellIs" dxfId="0" priority="21416" operator="equal">
      <formula>0</formula>
    </cfRule>
    <cfRule type="cellIs" dxfId="0" priority="21417" operator="equal">
      <formula>0</formula>
    </cfRule>
    <cfRule type="cellIs" dxfId="0" priority="21418" operator="equal">
      <formula>0</formula>
    </cfRule>
    <cfRule type="cellIs" dxfId="0" priority="21419" operator="equal">
      <formula>0</formula>
    </cfRule>
    <cfRule type="cellIs" dxfId="0" priority="21420" operator="equal">
      <formula>0</formula>
    </cfRule>
    <cfRule type="cellIs" dxfId="0" priority="21421" operator="equal">
      <formula>0</formula>
    </cfRule>
    <cfRule type="cellIs" dxfId="0" priority="21422" operator="equal">
      <formula>0</formula>
    </cfRule>
    <cfRule type="cellIs" dxfId="0" priority="21423" operator="equal">
      <formula>0</formula>
    </cfRule>
    <cfRule type="cellIs" dxfId="0" priority="21424" operator="equal">
      <formula>0</formula>
    </cfRule>
    <cfRule type="cellIs" dxfId="0" priority="21425" operator="equal">
      <formula>0</formula>
    </cfRule>
    <cfRule type="cellIs" dxfId="0" priority="21426" operator="equal">
      <formula>0</formula>
    </cfRule>
    <cfRule type="cellIs" dxfId="0" priority="21427" operator="equal">
      <formula>0</formula>
    </cfRule>
    <cfRule type="cellIs" dxfId="0" priority="21428" operator="equal">
      <formula>0</formula>
    </cfRule>
    <cfRule type="cellIs" dxfId="0" priority="21429" operator="equal">
      <formula>0</formula>
    </cfRule>
    <cfRule type="cellIs" dxfId="0" priority="21430" operator="equal">
      <formula>0</formula>
    </cfRule>
    <cfRule type="cellIs" dxfId="0" priority="21431" operator="equal">
      <formula>0</formula>
    </cfRule>
    <cfRule type="cellIs" dxfId="0" priority="21432" operator="equal">
      <formula>0</formula>
    </cfRule>
    <cfRule type="cellIs" dxfId="0" priority="21433" operator="equal">
      <formula>0</formula>
    </cfRule>
    <cfRule type="cellIs" dxfId="0" priority="21434" operator="equal">
      <formula>0</formula>
    </cfRule>
    <cfRule type="cellIs" dxfId="0" priority="21435" operator="equal">
      <formula>0</formula>
    </cfRule>
    <cfRule type="cellIs" dxfId="0" priority="21436" operator="equal">
      <formula>0</formula>
    </cfRule>
    <cfRule type="cellIs" dxfId="0" priority="21437" operator="equal">
      <formula>0</formula>
    </cfRule>
    <cfRule type="cellIs" dxfId="0" priority="21438" operator="equal">
      <formula>0</formula>
    </cfRule>
    <cfRule type="cellIs" dxfId="0" priority="21439" operator="equal">
      <formula>0</formula>
    </cfRule>
    <cfRule type="cellIs" dxfId="0" priority="21440" operator="equal">
      <formula>0</formula>
    </cfRule>
  </conditionalFormatting>
  <conditionalFormatting sqref="E559">
    <cfRule type="cellIs" dxfId="0" priority="20673" operator="equal">
      <formula>0</formula>
    </cfRule>
    <cfRule type="cellIs" dxfId="0" priority="20674" operator="equal">
      <formula>0</formula>
    </cfRule>
    <cfRule type="cellIs" dxfId="0" priority="20675" operator="equal">
      <formula>0</formula>
    </cfRule>
    <cfRule type="cellIs" dxfId="0" priority="20676" operator="equal">
      <formula>0</formula>
    </cfRule>
    <cfRule type="cellIs" dxfId="0" priority="20677" operator="equal">
      <formula>0</formula>
    </cfRule>
    <cfRule type="cellIs" dxfId="0" priority="20678" operator="equal">
      <formula>0</formula>
    </cfRule>
    <cfRule type="cellIs" dxfId="0" priority="20679" operator="equal">
      <formula>0</formula>
    </cfRule>
    <cfRule type="cellIs" dxfId="0" priority="20680" operator="equal">
      <formula>0</formula>
    </cfRule>
    <cfRule type="cellIs" dxfId="0" priority="20681" operator="equal">
      <formula>0</formula>
    </cfRule>
    <cfRule type="cellIs" dxfId="0" priority="20682" operator="equal">
      <formula>0</formula>
    </cfRule>
    <cfRule type="cellIs" dxfId="0" priority="20683" operator="equal">
      <formula>0</formula>
    </cfRule>
    <cfRule type="cellIs" dxfId="0" priority="20684" operator="equal">
      <formula>0</formula>
    </cfRule>
    <cfRule type="cellIs" dxfId="0" priority="20685" operator="equal">
      <formula>0</formula>
    </cfRule>
    <cfRule type="cellIs" dxfId="0" priority="20686" operator="equal">
      <formula>0</formula>
    </cfRule>
    <cfRule type="cellIs" dxfId="0" priority="20687" operator="equal">
      <formula>0</formula>
    </cfRule>
    <cfRule type="cellIs" dxfId="0" priority="20688" operator="equal">
      <formula>0</formula>
    </cfRule>
    <cfRule type="cellIs" dxfId="0" priority="20689" operator="equal">
      <formula>0</formula>
    </cfRule>
    <cfRule type="cellIs" dxfId="0" priority="20690" operator="equal">
      <formula>0</formula>
    </cfRule>
    <cfRule type="cellIs" dxfId="0" priority="20691" operator="equal">
      <formula>0</formula>
    </cfRule>
    <cfRule type="cellIs" dxfId="0" priority="20692" operator="equal">
      <formula>0</formula>
    </cfRule>
    <cfRule type="cellIs" dxfId="0" priority="20693" operator="equal">
      <formula>0</formula>
    </cfRule>
    <cfRule type="cellIs" dxfId="0" priority="20694" operator="equal">
      <formula>0</formula>
    </cfRule>
    <cfRule type="cellIs" dxfId="0" priority="20695" operator="equal">
      <formula>0</formula>
    </cfRule>
    <cfRule type="cellIs" dxfId="0" priority="20696" operator="equal">
      <formula>0</formula>
    </cfRule>
    <cfRule type="cellIs" dxfId="0" priority="20697" operator="equal">
      <formula>0</formula>
    </cfRule>
    <cfRule type="cellIs" dxfId="0" priority="20698" operator="equal">
      <formula>0</formula>
    </cfRule>
    <cfRule type="cellIs" dxfId="0" priority="20699" operator="equal">
      <formula>0</formula>
    </cfRule>
    <cfRule type="cellIs" dxfId="0" priority="20700" operator="equal">
      <formula>0</formula>
    </cfRule>
    <cfRule type="cellIs" dxfId="0" priority="20701" operator="equal">
      <formula>0</formula>
    </cfRule>
    <cfRule type="cellIs" dxfId="0" priority="20702" operator="equal">
      <formula>0</formula>
    </cfRule>
    <cfRule type="cellIs" dxfId="0" priority="20703" operator="equal">
      <formula>0</formula>
    </cfRule>
    <cfRule type="cellIs" dxfId="0" priority="20704" operator="equal">
      <formula>0</formula>
    </cfRule>
    <cfRule type="cellIs" dxfId="0" priority="20705" operator="equal">
      <formula>0</formula>
    </cfRule>
    <cfRule type="cellIs" dxfId="0" priority="20706" operator="equal">
      <formula>0</formula>
    </cfRule>
    <cfRule type="cellIs" dxfId="0" priority="20707" operator="equal">
      <formula>0</formula>
    </cfRule>
    <cfRule type="cellIs" dxfId="0" priority="20708" operator="equal">
      <formula>0</formula>
    </cfRule>
    <cfRule type="cellIs" dxfId="0" priority="20709" operator="equal">
      <formula>0</formula>
    </cfRule>
    <cfRule type="cellIs" dxfId="0" priority="20710" operator="equal">
      <formula>0</formula>
    </cfRule>
    <cfRule type="cellIs" dxfId="0" priority="20711" operator="equal">
      <formula>0</formula>
    </cfRule>
    <cfRule type="cellIs" dxfId="0" priority="20712" operator="equal">
      <formula>0</formula>
    </cfRule>
    <cfRule type="cellIs" dxfId="0" priority="20713" operator="equal">
      <formula>0</formula>
    </cfRule>
    <cfRule type="cellIs" dxfId="0" priority="20714" operator="equal">
      <formula>0</formula>
    </cfRule>
    <cfRule type="cellIs" dxfId="0" priority="20715" operator="equal">
      <formula>0</formula>
    </cfRule>
    <cfRule type="cellIs" dxfId="0" priority="20716" operator="equal">
      <formula>0</formula>
    </cfRule>
    <cfRule type="cellIs" dxfId="0" priority="20717" operator="equal">
      <formula>0</formula>
    </cfRule>
    <cfRule type="cellIs" dxfId="0" priority="20718" operator="equal">
      <formula>0</formula>
    </cfRule>
    <cfRule type="cellIs" dxfId="0" priority="20719" operator="equal">
      <formula>0</formula>
    </cfRule>
    <cfRule type="cellIs" dxfId="0" priority="20720" operator="equal">
      <formula>0</formula>
    </cfRule>
    <cfRule type="cellIs" dxfId="0" priority="20721" operator="equal">
      <formula>0</formula>
    </cfRule>
    <cfRule type="cellIs" dxfId="0" priority="20722" operator="equal">
      <formula>0</formula>
    </cfRule>
    <cfRule type="cellIs" dxfId="0" priority="20723" operator="equal">
      <formula>0</formula>
    </cfRule>
    <cfRule type="cellIs" dxfId="0" priority="20724" operator="equal">
      <formula>0</formula>
    </cfRule>
    <cfRule type="cellIs" dxfId="0" priority="20725" operator="equal">
      <formula>0</formula>
    </cfRule>
    <cfRule type="cellIs" dxfId="0" priority="20726" operator="equal">
      <formula>0</formula>
    </cfRule>
    <cfRule type="cellIs" dxfId="0" priority="20727" operator="equal">
      <formula>0</formula>
    </cfRule>
    <cfRule type="cellIs" dxfId="0" priority="20728" operator="equal">
      <formula>0</formula>
    </cfRule>
    <cfRule type="cellIs" dxfId="0" priority="20729" operator="equal">
      <formula>0</formula>
    </cfRule>
    <cfRule type="cellIs" dxfId="0" priority="20730" operator="equal">
      <formula>0</formula>
    </cfRule>
    <cfRule type="cellIs" dxfId="0" priority="20731" operator="equal">
      <formula>0</formula>
    </cfRule>
    <cfRule type="cellIs" dxfId="0" priority="20732" operator="equal">
      <formula>0</formula>
    </cfRule>
    <cfRule type="cellIs" dxfId="0" priority="20733" operator="equal">
      <formula>0</formula>
    </cfRule>
    <cfRule type="cellIs" dxfId="0" priority="20734" operator="equal">
      <formula>0</formula>
    </cfRule>
    <cfRule type="cellIs" dxfId="0" priority="20735" operator="equal">
      <formula>0</formula>
    </cfRule>
    <cfRule type="cellIs" dxfId="0" priority="20736" operator="equal">
      <formula>0</formula>
    </cfRule>
    <cfRule type="cellIs" dxfId="0" priority="20737" operator="equal">
      <formula>0</formula>
    </cfRule>
    <cfRule type="cellIs" dxfId="0" priority="20738" operator="equal">
      <formula>0</formula>
    </cfRule>
    <cfRule type="cellIs" dxfId="0" priority="20739" operator="equal">
      <formula>0</formula>
    </cfRule>
    <cfRule type="cellIs" dxfId="0" priority="20740" operator="equal">
      <formula>0</formula>
    </cfRule>
    <cfRule type="cellIs" dxfId="0" priority="20741" operator="equal">
      <formula>0</formula>
    </cfRule>
    <cfRule type="cellIs" dxfId="0" priority="20742" operator="equal">
      <formula>0</formula>
    </cfRule>
    <cfRule type="cellIs" dxfId="0" priority="20743" operator="equal">
      <formula>0</formula>
    </cfRule>
    <cfRule type="cellIs" dxfId="0" priority="20744" operator="equal">
      <formula>0</formula>
    </cfRule>
    <cfRule type="cellIs" dxfId="0" priority="20745" operator="equal">
      <formula>0</formula>
    </cfRule>
    <cfRule type="cellIs" dxfId="0" priority="20746" operator="equal">
      <formula>0</formula>
    </cfRule>
    <cfRule type="cellIs" dxfId="0" priority="20747" operator="equal">
      <formula>0</formula>
    </cfRule>
    <cfRule type="cellIs" dxfId="0" priority="20748" operator="equal">
      <formula>0</formula>
    </cfRule>
    <cfRule type="cellIs" dxfId="0" priority="20749" operator="equal">
      <formula>0</formula>
    </cfRule>
    <cfRule type="cellIs" dxfId="0" priority="20750" operator="equal">
      <formula>0</formula>
    </cfRule>
    <cfRule type="cellIs" dxfId="0" priority="20751" operator="equal">
      <formula>0</formula>
    </cfRule>
    <cfRule type="cellIs" dxfId="0" priority="20752" operator="equal">
      <formula>0</formula>
    </cfRule>
    <cfRule type="cellIs" dxfId="0" priority="20753" operator="equal">
      <formula>0</formula>
    </cfRule>
    <cfRule type="cellIs" dxfId="0" priority="20754" operator="equal">
      <formula>0</formula>
    </cfRule>
    <cfRule type="cellIs" dxfId="0" priority="20755" operator="equal">
      <formula>0</formula>
    </cfRule>
    <cfRule type="cellIs" dxfId="0" priority="20756" operator="equal">
      <formula>0</formula>
    </cfRule>
    <cfRule type="cellIs" dxfId="0" priority="20757" operator="equal">
      <formula>0</formula>
    </cfRule>
    <cfRule type="cellIs" dxfId="0" priority="20758" operator="equal">
      <formula>0</formula>
    </cfRule>
    <cfRule type="cellIs" dxfId="0" priority="20759" operator="equal">
      <formula>0</formula>
    </cfRule>
    <cfRule type="cellIs" dxfId="0" priority="20760" operator="equal">
      <formula>0</formula>
    </cfRule>
    <cfRule type="cellIs" dxfId="0" priority="20761" operator="equal">
      <formula>0</formula>
    </cfRule>
    <cfRule type="cellIs" dxfId="0" priority="20762" operator="equal">
      <formula>0</formula>
    </cfRule>
    <cfRule type="cellIs" dxfId="0" priority="20763" operator="equal">
      <formula>0</formula>
    </cfRule>
    <cfRule type="cellIs" dxfId="0" priority="20764" operator="equal">
      <formula>0</formula>
    </cfRule>
    <cfRule type="cellIs" dxfId="0" priority="20765" operator="equal">
      <formula>0</formula>
    </cfRule>
    <cfRule type="cellIs" dxfId="0" priority="20766" operator="equal">
      <formula>0</formula>
    </cfRule>
    <cfRule type="cellIs" dxfId="0" priority="20767" operator="equal">
      <formula>0</formula>
    </cfRule>
    <cfRule type="cellIs" dxfId="0" priority="20768" operator="equal">
      <formula>0</formula>
    </cfRule>
    <cfRule type="cellIs" dxfId="0" priority="20769" operator="equal">
      <formula>0</formula>
    </cfRule>
    <cfRule type="cellIs" dxfId="0" priority="20770" operator="equal">
      <formula>0</formula>
    </cfRule>
    <cfRule type="cellIs" dxfId="0" priority="20771" operator="equal">
      <formula>0</formula>
    </cfRule>
    <cfRule type="cellIs" dxfId="0" priority="20772" operator="equal">
      <formula>0</formula>
    </cfRule>
    <cfRule type="cellIs" dxfId="0" priority="20773" operator="equal">
      <formula>0</formula>
    </cfRule>
    <cfRule type="cellIs" dxfId="0" priority="20774" operator="equal">
      <formula>0</formula>
    </cfRule>
    <cfRule type="cellIs" dxfId="0" priority="20775" operator="equal">
      <formula>0</formula>
    </cfRule>
    <cfRule type="cellIs" dxfId="0" priority="20776" operator="equal">
      <formula>0</formula>
    </cfRule>
    <cfRule type="cellIs" dxfId="0" priority="20777" operator="equal">
      <formula>0</formula>
    </cfRule>
    <cfRule type="cellIs" dxfId="0" priority="20778" operator="equal">
      <formula>0</formula>
    </cfRule>
    <cfRule type="cellIs" dxfId="0" priority="20779" operator="equal">
      <formula>0</formula>
    </cfRule>
    <cfRule type="cellIs" dxfId="0" priority="20780" operator="equal">
      <formula>0</formula>
    </cfRule>
    <cfRule type="cellIs" dxfId="0" priority="20781" operator="equal">
      <formula>0</formula>
    </cfRule>
    <cfRule type="cellIs" dxfId="0" priority="20782" operator="equal">
      <formula>0</formula>
    </cfRule>
    <cfRule type="cellIs" dxfId="0" priority="20783" operator="equal">
      <formula>0</formula>
    </cfRule>
    <cfRule type="cellIs" dxfId="0" priority="20784" operator="equal">
      <formula>0</formula>
    </cfRule>
    <cfRule type="cellIs" dxfId="0" priority="20785" operator="equal">
      <formula>0</formula>
    </cfRule>
    <cfRule type="cellIs" dxfId="0" priority="20786" operator="equal">
      <formula>0</formula>
    </cfRule>
    <cfRule type="cellIs" dxfId="0" priority="20787" operator="equal">
      <formula>0</formula>
    </cfRule>
    <cfRule type="cellIs" dxfId="0" priority="20788" operator="equal">
      <formula>0</formula>
    </cfRule>
    <cfRule type="cellIs" dxfId="0" priority="20789" operator="equal">
      <formula>0</formula>
    </cfRule>
    <cfRule type="cellIs" dxfId="0" priority="20790" operator="equal">
      <formula>0</formula>
    </cfRule>
    <cfRule type="cellIs" dxfId="0" priority="20791" operator="equal">
      <formula>0</formula>
    </cfRule>
    <cfRule type="cellIs" dxfId="0" priority="20792" operator="equal">
      <formula>0</formula>
    </cfRule>
    <cfRule type="cellIs" dxfId="0" priority="20793" operator="equal">
      <formula>0</formula>
    </cfRule>
    <cfRule type="cellIs" dxfId="0" priority="20794" operator="equal">
      <formula>0</formula>
    </cfRule>
    <cfRule type="cellIs" dxfId="0" priority="20795" operator="equal">
      <formula>0</formula>
    </cfRule>
    <cfRule type="cellIs" dxfId="0" priority="20796" operator="equal">
      <formula>0</formula>
    </cfRule>
    <cfRule type="cellIs" dxfId="0" priority="20797" operator="equal">
      <formula>0</formula>
    </cfRule>
    <cfRule type="cellIs" dxfId="0" priority="20798" operator="equal">
      <formula>0</formula>
    </cfRule>
    <cfRule type="cellIs" dxfId="0" priority="20799" operator="equal">
      <formula>0</formula>
    </cfRule>
    <cfRule type="cellIs" dxfId="0" priority="20800" operator="equal">
      <formula>0</formula>
    </cfRule>
    <cfRule type="cellIs" dxfId="0" priority="20801" operator="equal">
      <formula>0</formula>
    </cfRule>
    <cfRule type="cellIs" dxfId="0" priority="20802" operator="equal">
      <formula>0</formula>
    </cfRule>
    <cfRule type="cellIs" dxfId="0" priority="20803" operator="equal">
      <formula>0</formula>
    </cfRule>
    <cfRule type="cellIs" dxfId="0" priority="20804" operator="equal">
      <formula>0</formula>
    </cfRule>
    <cfRule type="cellIs" dxfId="0" priority="20805" operator="equal">
      <formula>0</formula>
    </cfRule>
    <cfRule type="cellIs" dxfId="0" priority="20806" operator="equal">
      <formula>0</formula>
    </cfRule>
    <cfRule type="cellIs" dxfId="0" priority="20807" operator="equal">
      <formula>0</formula>
    </cfRule>
    <cfRule type="cellIs" dxfId="0" priority="20808" operator="equal">
      <formula>0</formula>
    </cfRule>
    <cfRule type="cellIs" dxfId="0" priority="20809" operator="equal">
      <formula>0</formula>
    </cfRule>
    <cfRule type="cellIs" dxfId="0" priority="20810" operator="equal">
      <formula>0</formula>
    </cfRule>
    <cfRule type="cellIs" dxfId="0" priority="20811" operator="equal">
      <formula>0</formula>
    </cfRule>
    <cfRule type="cellIs" dxfId="0" priority="20812" operator="equal">
      <formula>0</formula>
    </cfRule>
    <cfRule type="cellIs" dxfId="0" priority="20813" operator="equal">
      <formula>0</formula>
    </cfRule>
    <cfRule type="cellIs" dxfId="0" priority="20814" operator="equal">
      <formula>0</formula>
    </cfRule>
    <cfRule type="cellIs" dxfId="0" priority="20815" operator="equal">
      <formula>0</formula>
    </cfRule>
    <cfRule type="cellIs" dxfId="0" priority="20816" operator="equal">
      <formula>0</formula>
    </cfRule>
    <cfRule type="cellIs" dxfId="0" priority="20817" operator="equal">
      <formula>0</formula>
    </cfRule>
    <cfRule type="cellIs" dxfId="0" priority="20818" operator="equal">
      <formula>0</formula>
    </cfRule>
    <cfRule type="cellIs" dxfId="0" priority="20819" operator="equal">
      <formula>0</formula>
    </cfRule>
    <cfRule type="cellIs" dxfId="0" priority="20820" operator="equal">
      <formula>0</formula>
    </cfRule>
    <cfRule type="cellIs" dxfId="0" priority="20821" operator="equal">
      <formula>0</formula>
    </cfRule>
    <cfRule type="cellIs" dxfId="0" priority="20822" operator="equal">
      <formula>0</formula>
    </cfRule>
    <cfRule type="cellIs" dxfId="0" priority="20823" operator="equal">
      <formula>0</formula>
    </cfRule>
    <cfRule type="cellIs" dxfId="0" priority="20824" operator="equal">
      <formula>0</formula>
    </cfRule>
    <cfRule type="cellIs" dxfId="0" priority="20825" operator="equal">
      <formula>0</formula>
    </cfRule>
    <cfRule type="cellIs" dxfId="0" priority="20826" operator="equal">
      <formula>0</formula>
    </cfRule>
    <cfRule type="cellIs" dxfId="0" priority="20827" operator="equal">
      <formula>0</formula>
    </cfRule>
    <cfRule type="cellIs" dxfId="0" priority="20828" operator="equal">
      <formula>0</formula>
    </cfRule>
    <cfRule type="cellIs" dxfId="0" priority="20829" operator="equal">
      <formula>0</formula>
    </cfRule>
    <cfRule type="cellIs" dxfId="0" priority="20830" operator="equal">
      <formula>0</formula>
    </cfRule>
    <cfRule type="cellIs" dxfId="0" priority="20831" operator="equal">
      <formula>0</formula>
    </cfRule>
    <cfRule type="cellIs" dxfId="0" priority="20832" operator="equal">
      <formula>0</formula>
    </cfRule>
    <cfRule type="cellIs" dxfId="0" priority="20833" operator="equal">
      <formula>0</formula>
    </cfRule>
    <cfRule type="cellIs" dxfId="0" priority="20834" operator="equal">
      <formula>0</formula>
    </cfRule>
    <cfRule type="cellIs" dxfId="0" priority="20835" operator="equal">
      <formula>0</formula>
    </cfRule>
    <cfRule type="cellIs" dxfId="0" priority="20836" operator="equal">
      <formula>0</formula>
    </cfRule>
    <cfRule type="cellIs" dxfId="0" priority="20837" operator="equal">
      <formula>0</formula>
    </cfRule>
    <cfRule type="cellIs" dxfId="0" priority="20838" operator="equal">
      <formula>0</formula>
    </cfRule>
    <cfRule type="cellIs" dxfId="0" priority="20839" operator="equal">
      <formula>0</formula>
    </cfRule>
    <cfRule type="cellIs" dxfId="0" priority="20840" operator="equal">
      <formula>0</formula>
    </cfRule>
    <cfRule type="cellIs" dxfId="0" priority="20841" operator="equal">
      <formula>0</formula>
    </cfRule>
    <cfRule type="cellIs" dxfId="0" priority="20842" operator="equal">
      <formula>0</formula>
    </cfRule>
    <cfRule type="cellIs" dxfId="0" priority="20843" operator="equal">
      <formula>0</formula>
    </cfRule>
    <cfRule type="cellIs" dxfId="0" priority="20844" operator="equal">
      <formula>0</formula>
    </cfRule>
    <cfRule type="cellIs" dxfId="0" priority="20845" operator="equal">
      <formula>0</formula>
    </cfRule>
    <cfRule type="cellIs" dxfId="0" priority="20846" operator="equal">
      <formula>0</formula>
    </cfRule>
    <cfRule type="cellIs" dxfId="0" priority="20847" operator="equal">
      <formula>0</formula>
    </cfRule>
    <cfRule type="cellIs" dxfId="0" priority="20848" operator="equal">
      <formula>0</formula>
    </cfRule>
    <cfRule type="cellIs" dxfId="0" priority="20849" operator="equal">
      <formula>0</formula>
    </cfRule>
    <cfRule type="cellIs" dxfId="0" priority="20850" operator="equal">
      <formula>0</formula>
    </cfRule>
    <cfRule type="cellIs" dxfId="0" priority="20851" operator="equal">
      <formula>0</formula>
    </cfRule>
    <cfRule type="cellIs" dxfId="0" priority="20852" operator="equal">
      <formula>0</formula>
    </cfRule>
    <cfRule type="cellIs" dxfId="0" priority="20853" operator="equal">
      <formula>0</formula>
    </cfRule>
    <cfRule type="cellIs" dxfId="0" priority="20854" operator="equal">
      <formula>0</formula>
    </cfRule>
    <cfRule type="cellIs" dxfId="0" priority="20855" operator="equal">
      <formula>0</formula>
    </cfRule>
    <cfRule type="cellIs" dxfId="0" priority="20856" operator="equal">
      <formula>0</formula>
    </cfRule>
    <cfRule type="cellIs" dxfId="0" priority="20857" operator="equal">
      <formula>0</formula>
    </cfRule>
    <cfRule type="cellIs" dxfId="0" priority="20858" operator="equal">
      <formula>0</formula>
    </cfRule>
    <cfRule type="cellIs" dxfId="0" priority="20859" operator="equal">
      <formula>0</formula>
    </cfRule>
    <cfRule type="cellIs" dxfId="0" priority="20860" operator="equal">
      <formula>0</formula>
    </cfRule>
    <cfRule type="cellIs" dxfId="0" priority="20861" operator="equal">
      <formula>0</formula>
    </cfRule>
    <cfRule type="cellIs" dxfId="0" priority="20862" operator="equal">
      <formula>0</formula>
    </cfRule>
    <cfRule type="cellIs" dxfId="0" priority="20863" operator="equal">
      <formula>0</formula>
    </cfRule>
    <cfRule type="cellIs" dxfId="0" priority="20864" operator="equal">
      <formula>0</formula>
    </cfRule>
    <cfRule type="cellIs" dxfId="0" priority="20865" operator="equal">
      <formula>0</formula>
    </cfRule>
    <cfRule type="cellIs" dxfId="0" priority="20866" operator="equal">
      <formula>0</formula>
    </cfRule>
    <cfRule type="cellIs" dxfId="0" priority="20867" operator="equal">
      <formula>0</formula>
    </cfRule>
    <cfRule type="cellIs" dxfId="0" priority="20868" operator="equal">
      <formula>0</formula>
    </cfRule>
    <cfRule type="cellIs" dxfId="0" priority="20869" operator="equal">
      <formula>0</formula>
    </cfRule>
    <cfRule type="cellIs" dxfId="0" priority="20870" operator="equal">
      <formula>0</formula>
    </cfRule>
    <cfRule type="cellIs" dxfId="0" priority="20871" operator="equal">
      <formula>0</formula>
    </cfRule>
    <cfRule type="cellIs" dxfId="0" priority="20872" operator="equal">
      <formula>0</formula>
    </cfRule>
    <cfRule type="cellIs" dxfId="0" priority="20873" operator="equal">
      <formula>0</formula>
    </cfRule>
    <cfRule type="cellIs" dxfId="0" priority="20874" operator="equal">
      <formula>0</formula>
    </cfRule>
    <cfRule type="cellIs" dxfId="0" priority="20875" operator="equal">
      <formula>0</formula>
    </cfRule>
    <cfRule type="cellIs" dxfId="0" priority="20876" operator="equal">
      <formula>0</formula>
    </cfRule>
    <cfRule type="cellIs" dxfId="0" priority="20877" operator="equal">
      <formula>0</formula>
    </cfRule>
    <cfRule type="cellIs" dxfId="0" priority="20878" operator="equal">
      <formula>0</formula>
    </cfRule>
    <cfRule type="cellIs" dxfId="0" priority="20879" operator="equal">
      <formula>0</formula>
    </cfRule>
    <cfRule type="cellIs" dxfId="0" priority="20880" operator="equal">
      <formula>0</formula>
    </cfRule>
    <cfRule type="cellIs" dxfId="0" priority="20881" operator="equal">
      <formula>0</formula>
    </cfRule>
    <cfRule type="cellIs" dxfId="0" priority="20882" operator="equal">
      <formula>0</formula>
    </cfRule>
    <cfRule type="cellIs" dxfId="0" priority="20883" operator="equal">
      <formula>0</formula>
    </cfRule>
    <cfRule type="cellIs" dxfId="0" priority="20884" operator="equal">
      <formula>0</formula>
    </cfRule>
    <cfRule type="cellIs" dxfId="0" priority="20885" operator="equal">
      <formula>0</formula>
    </cfRule>
    <cfRule type="cellIs" dxfId="0" priority="20886" operator="equal">
      <formula>0</formula>
    </cfRule>
    <cfRule type="cellIs" dxfId="0" priority="20887" operator="equal">
      <formula>0</formula>
    </cfRule>
    <cfRule type="cellIs" dxfId="0" priority="20888" operator="equal">
      <formula>0</formula>
    </cfRule>
    <cfRule type="cellIs" dxfId="0" priority="20889" operator="equal">
      <formula>0</formula>
    </cfRule>
    <cfRule type="cellIs" dxfId="0" priority="20890" operator="equal">
      <formula>0</formula>
    </cfRule>
    <cfRule type="cellIs" dxfId="0" priority="20891" operator="equal">
      <formula>0</formula>
    </cfRule>
    <cfRule type="cellIs" dxfId="0" priority="20892" operator="equal">
      <formula>0</formula>
    </cfRule>
    <cfRule type="cellIs" dxfId="0" priority="20893" operator="equal">
      <formula>0</formula>
    </cfRule>
    <cfRule type="cellIs" dxfId="0" priority="20894" operator="equal">
      <formula>0</formula>
    </cfRule>
    <cfRule type="cellIs" dxfId="0" priority="20895" operator="equal">
      <formula>0</formula>
    </cfRule>
    <cfRule type="cellIs" dxfId="0" priority="20896" operator="equal">
      <formula>0</formula>
    </cfRule>
    <cfRule type="cellIs" dxfId="0" priority="20897" operator="equal">
      <formula>0</formula>
    </cfRule>
    <cfRule type="cellIs" dxfId="0" priority="20898" operator="equal">
      <formula>0</formula>
    </cfRule>
    <cfRule type="cellIs" dxfId="0" priority="20899" operator="equal">
      <formula>0</formula>
    </cfRule>
    <cfRule type="cellIs" dxfId="0" priority="20900" operator="equal">
      <formula>0</formula>
    </cfRule>
    <cfRule type="cellIs" dxfId="0" priority="20901" operator="equal">
      <formula>0</formula>
    </cfRule>
    <cfRule type="cellIs" dxfId="0" priority="20902" operator="equal">
      <formula>0</formula>
    </cfRule>
    <cfRule type="cellIs" dxfId="0" priority="20903" operator="equal">
      <formula>0</formula>
    </cfRule>
    <cfRule type="cellIs" dxfId="0" priority="20904" operator="equal">
      <formula>0</formula>
    </cfRule>
    <cfRule type="cellIs" dxfId="0" priority="20905" operator="equal">
      <formula>0</formula>
    </cfRule>
    <cfRule type="cellIs" dxfId="0" priority="20906" operator="equal">
      <formula>0</formula>
    </cfRule>
    <cfRule type="cellIs" dxfId="0" priority="20907" operator="equal">
      <formula>0</formula>
    </cfRule>
    <cfRule type="cellIs" dxfId="0" priority="20908" operator="equal">
      <formula>0</formula>
    </cfRule>
    <cfRule type="cellIs" dxfId="0" priority="20909" operator="equal">
      <formula>0</formula>
    </cfRule>
    <cfRule type="cellIs" dxfId="0" priority="20910" operator="equal">
      <formula>0</formula>
    </cfRule>
    <cfRule type="cellIs" dxfId="0" priority="20911" operator="equal">
      <formula>0</formula>
    </cfRule>
    <cfRule type="cellIs" dxfId="0" priority="20912" operator="equal">
      <formula>0</formula>
    </cfRule>
    <cfRule type="cellIs" dxfId="0" priority="20913" operator="equal">
      <formula>0</formula>
    </cfRule>
    <cfRule type="cellIs" dxfId="0" priority="20914" operator="equal">
      <formula>0</formula>
    </cfRule>
    <cfRule type="cellIs" dxfId="0" priority="20915" operator="equal">
      <formula>0</formula>
    </cfRule>
    <cfRule type="cellIs" dxfId="0" priority="20916" operator="equal">
      <formula>0</formula>
    </cfRule>
    <cfRule type="cellIs" dxfId="0" priority="20917" operator="equal">
      <formula>0</formula>
    </cfRule>
    <cfRule type="cellIs" dxfId="0" priority="20918" operator="equal">
      <formula>0</formula>
    </cfRule>
    <cfRule type="cellIs" dxfId="0" priority="20919" operator="equal">
      <formula>0</formula>
    </cfRule>
    <cfRule type="cellIs" dxfId="0" priority="20920" operator="equal">
      <formula>0</formula>
    </cfRule>
    <cfRule type="cellIs" dxfId="0" priority="20921" operator="equal">
      <formula>0</formula>
    </cfRule>
    <cfRule type="cellIs" dxfId="0" priority="20922" operator="equal">
      <formula>0</formula>
    </cfRule>
    <cfRule type="cellIs" dxfId="0" priority="20923" operator="equal">
      <formula>0</formula>
    </cfRule>
    <cfRule type="cellIs" dxfId="0" priority="20924" operator="equal">
      <formula>0</formula>
    </cfRule>
    <cfRule type="cellIs" dxfId="0" priority="20925" operator="equal">
      <formula>0</formula>
    </cfRule>
    <cfRule type="cellIs" dxfId="0" priority="20926" operator="equal">
      <formula>0</formula>
    </cfRule>
    <cfRule type="cellIs" dxfId="0" priority="20927" operator="equal">
      <formula>0</formula>
    </cfRule>
    <cfRule type="cellIs" dxfId="0" priority="20928" operator="equal">
      <formula>0</formula>
    </cfRule>
    <cfRule type="cellIs" dxfId="0" priority="20929" operator="equal">
      <formula>0</formula>
    </cfRule>
    <cfRule type="cellIs" dxfId="0" priority="20930" operator="equal">
      <formula>0</formula>
    </cfRule>
    <cfRule type="cellIs" dxfId="0" priority="20931" operator="equal">
      <formula>0</formula>
    </cfRule>
    <cfRule type="cellIs" dxfId="0" priority="20932" operator="equal">
      <formula>0</formula>
    </cfRule>
    <cfRule type="cellIs" dxfId="0" priority="20933" operator="equal">
      <formula>0</formula>
    </cfRule>
    <cfRule type="cellIs" dxfId="0" priority="20934" operator="equal">
      <formula>0</formula>
    </cfRule>
    <cfRule type="cellIs" dxfId="0" priority="20935" operator="equal">
      <formula>0</formula>
    </cfRule>
    <cfRule type="cellIs" dxfId="0" priority="20936" operator="equal">
      <formula>0</formula>
    </cfRule>
    <cfRule type="cellIs" dxfId="0" priority="20937" operator="equal">
      <formula>0</formula>
    </cfRule>
    <cfRule type="cellIs" dxfId="0" priority="20938" operator="equal">
      <formula>0</formula>
    </cfRule>
    <cfRule type="cellIs" dxfId="0" priority="20939" operator="equal">
      <formula>0</formula>
    </cfRule>
    <cfRule type="cellIs" dxfId="0" priority="20940" operator="equal">
      <formula>0</formula>
    </cfRule>
    <cfRule type="cellIs" dxfId="0" priority="20941" operator="equal">
      <formula>0</formula>
    </cfRule>
    <cfRule type="cellIs" dxfId="0" priority="20942" operator="equal">
      <formula>0</formula>
    </cfRule>
    <cfRule type="cellIs" dxfId="0" priority="20943" operator="equal">
      <formula>0</formula>
    </cfRule>
    <cfRule type="cellIs" dxfId="0" priority="20944" operator="equal">
      <formula>0</formula>
    </cfRule>
    <cfRule type="cellIs" dxfId="0" priority="20945" operator="equal">
      <formula>0</formula>
    </cfRule>
    <cfRule type="cellIs" dxfId="0" priority="20946" operator="equal">
      <formula>0</formula>
    </cfRule>
    <cfRule type="cellIs" dxfId="0" priority="20947" operator="equal">
      <formula>0</formula>
    </cfRule>
    <cfRule type="cellIs" dxfId="0" priority="20948" operator="equal">
      <formula>0</formula>
    </cfRule>
    <cfRule type="cellIs" dxfId="0" priority="20949" operator="equal">
      <formula>0</formula>
    </cfRule>
    <cfRule type="cellIs" dxfId="0" priority="20950" operator="equal">
      <formula>0</formula>
    </cfRule>
    <cfRule type="cellIs" dxfId="0" priority="20951" operator="equal">
      <formula>0</formula>
    </cfRule>
    <cfRule type="cellIs" dxfId="0" priority="20952" operator="equal">
      <formula>0</formula>
    </cfRule>
    <cfRule type="cellIs" dxfId="0" priority="20953" operator="equal">
      <formula>0</formula>
    </cfRule>
    <cfRule type="cellIs" dxfId="0" priority="20954" operator="equal">
      <formula>0</formula>
    </cfRule>
    <cfRule type="cellIs" dxfId="0" priority="20955" operator="equal">
      <formula>0</formula>
    </cfRule>
    <cfRule type="cellIs" dxfId="0" priority="20956" operator="equal">
      <formula>0</formula>
    </cfRule>
    <cfRule type="cellIs" dxfId="0" priority="20957" operator="equal">
      <formula>0</formula>
    </cfRule>
    <cfRule type="cellIs" dxfId="0" priority="20958" operator="equal">
      <formula>0</formula>
    </cfRule>
    <cfRule type="cellIs" dxfId="0" priority="20959" operator="equal">
      <formula>0</formula>
    </cfRule>
    <cfRule type="cellIs" dxfId="0" priority="20960" operator="equal">
      <formula>0</formula>
    </cfRule>
    <cfRule type="cellIs" dxfId="0" priority="20961" operator="equal">
      <formula>0</formula>
    </cfRule>
    <cfRule type="cellIs" dxfId="0" priority="20962" operator="equal">
      <formula>0</formula>
    </cfRule>
    <cfRule type="cellIs" dxfId="0" priority="20963" operator="equal">
      <formula>0</formula>
    </cfRule>
    <cfRule type="cellIs" dxfId="0" priority="20964" operator="equal">
      <formula>0</formula>
    </cfRule>
    <cfRule type="cellIs" dxfId="0" priority="20965" operator="equal">
      <formula>0</formula>
    </cfRule>
    <cfRule type="cellIs" dxfId="0" priority="20966" operator="equal">
      <formula>0</formula>
    </cfRule>
    <cfRule type="cellIs" dxfId="0" priority="20967" operator="equal">
      <formula>0</formula>
    </cfRule>
    <cfRule type="cellIs" dxfId="0" priority="20968" operator="equal">
      <formula>0</formula>
    </cfRule>
    <cfRule type="cellIs" dxfId="0" priority="20969" operator="equal">
      <formula>0</formula>
    </cfRule>
    <cfRule type="cellIs" dxfId="0" priority="20970" operator="equal">
      <formula>0</formula>
    </cfRule>
    <cfRule type="cellIs" dxfId="0" priority="20971" operator="equal">
      <formula>0</formula>
    </cfRule>
    <cfRule type="cellIs" dxfId="0" priority="20972" operator="equal">
      <formula>0</formula>
    </cfRule>
    <cfRule type="cellIs" dxfId="0" priority="20973" operator="equal">
      <formula>0</formula>
    </cfRule>
    <cfRule type="cellIs" dxfId="0" priority="20974" operator="equal">
      <formula>0</formula>
    </cfRule>
    <cfRule type="cellIs" dxfId="0" priority="20975" operator="equal">
      <formula>0</formula>
    </cfRule>
    <cfRule type="cellIs" dxfId="0" priority="20976" operator="equal">
      <formula>0</formula>
    </cfRule>
    <cfRule type="cellIs" dxfId="0" priority="20977" operator="equal">
      <formula>0</formula>
    </cfRule>
    <cfRule type="cellIs" dxfId="0" priority="20978" operator="equal">
      <formula>0</formula>
    </cfRule>
    <cfRule type="cellIs" dxfId="0" priority="20979" operator="equal">
      <formula>0</formula>
    </cfRule>
    <cfRule type="cellIs" dxfId="0" priority="20980" operator="equal">
      <formula>0</formula>
    </cfRule>
    <cfRule type="cellIs" dxfId="0" priority="20981" operator="equal">
      <formula>0</formula>
    </cfRule>
    <cfRule type="cellIs" dxfId="0" priority="20982" operator="equal">
      <formula>0</formula>
    </cfRule>
    <cfRule type="cellIs" dxfId="0" priority="20983" operator="equal">
      <formula>0</formula>
    </cfRule>
    <cfRule type="cellIs" dxfId="0" priority="20984" operator="equal">
      <formula>0</formula>
    </cfRule>
    <cfRule type="cellIs" dxfId="0" priority="20985" operator="equal">
      <formula>0</formula>
    </cfRule>
    <cfRule type="cellIs" dxfId="0" priority="20986" operator="equal">
      <formula>0</formula>
    </cfRule>
    <cfRule type="cellIs" dxfId="0" priority="20987" operator="equal">
      <formula>0</formula>
    </cfRule>
    <cfRule type="cellIs" dxfId="0" priority="20988" operator="equal">
      <formula>0</formula>
    </cfRule>
    <cfRule type="cellIs" dxfId="0" priority="20989" operator="equal">
      <formula>0</formula>
    </cfRule>
    <cfRule type="cellIs" dxfId="0" priority="20990" operator="equal">
      <formula>0</formula>
    </cfRule>
    <cfRule type="cellIs" dxfId="0" priority="20991" operator="equal">
      <formula>0</formula>
    </cfRule>
    <cfRule type="cellIs" dxfId="0" priority="20992" operator="equal">
      <formula>0</formula>
    </cfRule>
    <cfRule type="cellIs" dxfId="0" priority="20993" operator="equal">
      <formula>0</formula>
    </cfRule>
    <cfRule type="cellIs" dxfId="0" priority="20994" operator="equal">
      <formula>0</formula>
    </cfRule>
    <cfRule type="cellIs" dxfId="0" priority="20995" operator="equal">
      <formula>0</formula>
    </cfRule>
    <cfRule type="cellIs" dxfId="0" priority="20996" operator="equal">
      <formula>0</formula>
    </cfRule>
    <cfRule type="cellIs" dxfId="0" priority="20997" operator="equal">
      <formula>0</formula>
    </cfRule>
    <cfRule type="cellIs" dxfId="0" priority="20998" operator="equal">
      <formula>0</formula>
    </cfRule>
    <cfRule type="cellIs" dxfId="0" priority="20999" operator="equal">
      <formula>0</formula>
    </cfRule>
    <cfRule type="cellIs" dxfId="0" priority="21000" operator="equal">
      <formula>0</formula>
    </cfRule>
    <cfRule type="cellIs" dxfId="0" priority="21001" operator="equal">
      <formula>0</formula>
    </cfRule>
    <cfRule type="cellIs" dxfId="0" priority="21002" operator="equal">
      <formula>0</formula>
    </cfRule>
    <cfRule type="cellIs" dxfId="0" priority="21003" operator="equal">
      <formula>0</formula>
    </cfRule>
    <cfRule type="cellIs" dxfId="0" priority="21004" operator="equal">
      <formula>0</formula>
    </cfRule>
    <cfRule type="cellIs" dxfId="0" priority="21005" operator="equal">
      <formula>0</formula>
    </cfRule>
    <cfRule type="cellIs" dxfId="0" priority="21006" operator="equal">
      <formula>0</formula>
    </cfRule>
    <cfRule type="cellIs" dxfId="0" priority="21007" operator="equal">
      <formula>0</formula>
    </cfRule>
    <cfRule type="cellIs" dxfId="0" priority="21008" operator="equal">
      <formula>0</formula>
    </cfRule>
    <cfRule type="cellIs" dxfId="0" priority="21009" operator="equal">
      <formula>0</formula>
    </cfRule>
    <cfRule type="cellIs" dxfId="0" priority="21010" operator="equal">
      <formula>0</formula>
    </cfRule>
    <cfRule type="cellIs" dxfId="0" priority="21011" operator="equal">
      <formula>0</formula>
    </cfRule>
    <cfRule type="cellIs" dxfId="0" priority="21012" operator="equal">
      <formula>0</formula>
    </cfRule>
    <cfRule type="cellIs" dxfId="0" priority="21013" operator="equal">
      <formula>0</formula>
    </cfRule>
    <cfRule type="cellIs" dxfId="0" priority="21014" operator="equal">
      <formula>0</formula>
    </cfRule>
    <cfRule type="cellIs" dxfId="0" priority="21015" operator="equal">
      <formula>0</formula>
    </cfRule>
    <cfRule type="cellIs" dxfId="0" priority="21016" operator="equal">
      <formula>0</formula>
    </cfRule>
    <cfRule type="cellIs" dxfId="0" priority="21017" operator="equal">
      <formula>0</formula>
    </cfRule>
    <cfRule type="cellIs" dxfId="0" priority="21018" operator="equal">
      <formula>0</formula>
    </cfRule>
    <cfRule type="cellIs" dxfId="0" priority="21019" operator="equal">
      <formula>0</formula>
    </cfRule>
    <cfRule type="cellIs" dxfId="0" priority="21020" operator="equal">
      <formula>0</formula>
    </cfRule>
    <cfRule type="cellIs" dxfId="0" priority="21021" operator="equal">
      <formula>0</formula>
    </cfRule>
    <cfRule type="cellIs" dxfId="0" priority="21022" operator="equal">
      <formula>0</formula>
    </cfRule>
    <cfRule type="cellIs" dxfId="0" priority="21023" operator="equal">
      <formula>0</formula>
    </cfRule>
    <cfRule type="cellIs" dxfId="0" priority="21024" operator="equal">
      <formula>0</formula>
    </cfRule>
    <cfRule type="cellIs" dxfId="0" priority="21025" operator="equal">
      <formula>0</formula>
    </cfRule>
    <cfRule type="cellIs" dxfId="0" priority="21026" operator="equal">
      <formula>0</formula>
    </cfRule>
    <cfRule type="cellIs" dxfId="0" priority="21027" operator="equal">
      <formula>0</formula>
    </cfRule>
    <cfRule type="cellIs" dxfId="0" priority="21028" operator="equal">
      <formula>0</formula>
    </cfRule>
    <cfRule type="cellIs" dxfId="0" priority="21029" operator="equal">
      <formula>0</formula>
    </cfRule>
    <cfRule type="cellIs" dxfId="0" priority="21030" operator="equal">
      <formula>0</formula>
    </cfRule>
    <cfRule type="cellIs" dxfId="0" priority="21031" operator="equal">
      <formula>0</formula>
    </cfRule>
    <cfRule type="cellIs" dxfId="0" priority="21032" operator="equal">
      <formula>0</formula>
    </cfRule>
    <cfRule type="cellIs" dxfId="0" priority="21033" operator="equal">
      <formula>0</formula>
    </cfRule>
    <cfRule type="cellIs" dxfId="0" priority="21034" operator="equal">
      <formula>0</formula>
    </cfRule>
    <cfRule type="cellIs" dxfId="0" priority="21035" operator="equal">
      <formula>0</formula>
    </cfRule>
    <cfRule type="cellIs" dxfId="0" priority="21036" operator="equal">
      <formula>0</formula>
    </cfRule>
    <cfRule type="cellIs" dxfId="0" priority="21037" operator="equal">
      <formula>0</formula>
    </cfRule>
    <cfRule type="cellIs" dxfId="0" priority="21038" operator="equal">
      <formula>0</formula>
    </cfRule>
    <cfRule type="cellIs" dxfId="0" priority="21039" operator="equal">
      <formula>0</formula>
    </cfRule>
    <cfRule type="cellIs" dxfId="0" priority="21040" operator="equal">
      <formula>0</formula>
    </cfRule>
    <cfRule type="cellIs" dxfId="0" priority="21041" operator="equal">
      <formula>0</formula>
    </cfRule>
    <cfRule type="cellIs" dxfId="0" priority="21042" operator="equal">
      <formula>0</formula>
    </cfRule>
    <cfRule type="cellIs" dxfId="0" priority="21043" operator="equal">
      <formula>0</formula>
    </cfRule>
    <cfRule type="cellIs" dxfId="0" priority="21044" operator="equal">
      <formula>0</formula>
    </cfRule>
    <cfRule type="cellIs" dxfId="0" priority="21045" operator="equal">
      <formula>0</formula>
    </cfRule>
    <cfRule type="cellIs" dxfId="0" priority="21046" operator="equal">
      <formula>0</formula>
    </cfRule>
    <cfRule type="cellIs" dxfId="0" priority="21047" operator="equal">
      <formula>0</formula>
    </cfRule>
    <cfRule type="cellIs" dxfId="0" priority="21048" operator="equal">
      <formula>0</formula>
    </cfRule>
    <cfRule type="cellIs" dxfId="0" priority="21049" operator="equal">
      <formula>0</formula>
    </cfRule>
    <cfRule type="cellIs" dxfId="0" priority="21050" operator="equal">
      <formula>0</formula>
    </cfRule>
    <cfRule type="cellIs" dxfId="0" priority="21051" operator="equal">
      <formula>0</formula>
    </cfRule>
    <cfRule type="cellIs" dxfId="0" priority="21052" operator="equal">
      <formula>0</formula>
    </cfRule>
    <cfRule type="cellIs" dxfId="0" priority="21053" operator="equal">
      <formula>0</formula>
    </cfRule>
    <cfRule type="cellIs" dxfId="0" priority="21054" operator="equal">
      <formula>0</formula>
    </cfRule>
    <cfRule type="cellIs" dxfId="0" priority="21055" operator="equal">
      <formula>0</formula>
    </cfRule>
    <cfRule type="cellIs" dxfId="0" priority="21056" operator="equal">
      <formula>0</formula>
    </cfRule>
  </conditionalFormatting>
  <conditionalFormatting sqref="E563">
    <cfRule type="cellIs" dxfId="0" priority="19905" operator="equal">
      <formula>0</formula>
    </cfRule>
    <cfRule type="cellIs" dxfId="0" priority="19906" operator="equal">
      <formula>0</formula>
    </cfRule>
    <cfRule type="cellIs" dxfId="0" priority="19907" operator="equal">
      <formula>0</formula>
    </cfRule>
    <cfRule type="cellIs" dxfId="0" priority="19908" operator="equal">
      <formula>0</formula>
    </cfRule>
    <cfRule type="cellIs" dxfId="0" priority="19909" operator="equal">
      <formula>0</formula>
    </cfRule>
    <cfRule type="cellIs" dxfId="0" priority="19910" operator="equal">
      <formula>0</formula>
    </cfRule>
    <cfRule type="cellIs" dxfId="0" priority="19911" operator="equal">
      <formula>0</formula>
    </cfRule>
    <cfRule type="cellIs" dxfId="0" priority="19912" operator="equal">
      <formula>0</formula>
    </cfRule>
    <cfRule type="cellIs" dxfId="0" priority="19913" operator="equal">
      <formula>0</formula>
    </cfRule>
    <cfRule type="cellIs" dxfId="0" priority="19914" operator="equal">
      <formula>0</formula>
    </cfRule>
    <cfRule type="cellIs" dxfId="0" priority="19915" operator="equal">
      <formula>0</formula>
    </cfRule>
    <cfRule type="cellIs" dxfId="0" priority="19916" operator="equal">
      <formula>0</formula>
    </cfRule>
    <cfRule type="cellIs" dxfId="0" priority="19917" operator="equal">
      <formula>0</formula>
    </cfRule>
    <cfRule type="cellIs" dxfId="0" priority="19918" operator="equal">
      <formula>0</formula>
    </cfRule>
    <cfRule type="cellIs" dxfId="0" priority="19919" operator="equal">
      <formula>0</formula>
    </cfRule>
    <cfRule type="cellIs" dxfId="0" priority="19920" operator="equal">
      <formula>0</formula>
    </cfRule>
    <cfRule type="cellIs" dxfId="0" priority="19921" operator="equal">
      <formula>0</formula>
    </cfRule>
    <cfRule type="cellIs" dxfId="0" priority="19922" operator="equal">
      <formula>0</formula>
    </cfRule>
    <cfRule type="cellIs" dxfId="0" priority="19923" operator="equal">
      <formula>0</formula>
    </cfRule>
    <cfRule type="cellIs" dxfId="0" priority="19924" operator="equal">
      <formula>0</formula>
    </cfRule>
    <cfRule type="cellIs" dxfId="0" priority="19925" operator="equal">
      <formula>0</formula>
    </cfRule>
    <cfRule type="cellIs" dxfId="0" priority="19926" operator="equal">
      <formula>0</formula>
    </cfRule>
    <cfRule type="cellIs" dxfId="0" priority="19927" operator="equal">
      <formula>0</formula>
    </cfRule>
    <cfRule type="cellIs" dxfId="0" priority="19928" operator="equal">
      <formula>0</formula>
    </cfRule>
    <cfRule type="cellIs" dxfId="0" priority="19929" operator="equal">
      <formula>0</formula>
    </cfRule>
    <cfRule type="cellIs" dxfId="0" priority="19930" operator="equal">
      <formula>0</formula>
    </cfRule>
    <cfRule type="cellIs" dxfId="0" priority="19931" operator="equal">
      <formula>0</formula>
    </cfRule>
    <cfRule type="cellIs" dxfId="0" priority="19932" operator="equal">
      <formula>0</formula>
    </cfRule>
    <cfRule type="cellIs" dxfId="0" priority="19933" operator="equal">
      <formula>0</formula>
    </cfRule>
    <cfRule type="cellIs" dxfId="0" priority="19934" operator="equal">
      <formula>0</formula>
    </cfRule>
    <cfRule type="cellIs" dxfId="0" priority="19935" operator="equal">
      <formula>0</formula>
    </cfRule>
    <cfRule type="cellIs" dxfId="0" priority="19936" operator="equal">
      <formula>0</formula>
    </cfRule>
    <cfRule type="cellIs" dxfId="0" priority="19937" operator="equal">
      <formula>0</formula>
    </cfRule>
    <cfRule type="cellIs" dxfId="0" priority="19938" operator="equal">
      <formula>0</formula>
    </cfRule>
    <cfRule type="cellIs" dxfId="0" priority="19939" operator="equal">
      <formula>0</formula>
    </cfRule>
    <cfRule type="cellIs" dxfId="0" priority="19940" operator="equal">
      <formula>0</formula>
    </cfRule>
    <cfRule type="cellIs" dxfId="0" priority="19941" operator="equal">
      <formula>0</formula>
    </cfRule>
    <cfRule type="cellIs" dxfId="0" priority="19942" operator="equal">
      <formula>0</formula>
    </cfRule>
    <cfRule type="cellIs" dxfId="0" priority="19943" operator="equal">
      <formula>0</formula>
    </cfRule>
    <cfRule type="cellIs" dxfId="0" priority="19944" operator="equal">
      <formula>0</formula>
    </cfRule>
    <cfRule type="cellIs" dxfId="0" priority="19945" operator="equal">
      <formula>0</formula>
    </cfRule>
    <cfRule type="cellIs" dxfId="0" priority="19946" operator="equal">
      <formula>0</formula>
    </cfRule>
    <cfRule type="cellIs" dxfId="0" priority="19947" operator="equal">
      <formula>0</formula>
    </cfRule>
    <cfRule type="cellIs" dxfId="0" priority="19948" operator="equal">
      <formula>0</formula>
    </cfRule>
    <cfRule type="cellIs" dxfId="0" priority="19949" operator="equal">
      <formula>0</formula>
    </cfRule>
    <cfRule type="cellIs" dxfId="0" priority="19950" operator="equal">
      <formula>0</formula>
    </cfRule>
    <cfRule type="cellIs" dxfId="0" priority="19951" operator="equal">
      <formula>0</formula>
    </cfRule>
    <cfRule type="cellIs" dxfId="0" priority="19952" operator="equal">
      <formula>0</formula>
    </cfRule>
    <cfRule type="cellIs" dxfId="0" priority="19953" operator="equal">
      <formula>0</formula>
    </cfRule>
    <cfRule type="cellIs" dxfId="0" priority="19954" operator="equal">
      <formula>0</formula>
    </cfRule>
    <cfRule type="cellIs" dxfId="0" priority="19955" operator="equal">
      <formula>0</formula>
    </cfRule>
    <cfRule type="cellIs" dxfId="0" priority="19956" operator="equal">
      <formula>0</formula>
    </cfRule>
    <cfRule type="cellIs" dxfId="0" priority="19957" operator="equal">
      <formula>0</formula>
    </cfRule>
    <cfRule type="cellIs" dxfId="0" priority="19958" operator="equal">
      <formula>0</formula>
    </cfRule>
    <cfRule type="cellIs" dxfId="0" priority="19959" operator="equal">
      <formula>0</formula>
    </cfRule>
    <cfRule type="cellIs" dxfId="0" priority="19960" operator="equal">
      <formula>0</formula>
    </cfRule>
    <cfRule type="cellIs" dxfId="0" priority="19961" operator="equal">
      <formula>0</formula>
    </cfRule>
    <cfRule type="cellIs" dxfId="0" priority="19962" operator="equal">
      <formula>0</formula>
    </cfRule>
    <cfRule type="cellIs" dxfId="0" priority="19963" operator="equal">
      <formula>0</formula>
    </cfRule>
    <cfRule type="cellIs" dxfId="0" priority="19964" operator="equal">
      <formula>0</formula>
    </cfRule>
    <cfRule type="cellIs" dxfId="0" priority="19965" operator="equal">
      <formula>0</formula>
    </cfRule>
    <cfRule type="cellIs" dxfId="0" priority="19966" operator="equal">
      <formula>0</formula>
    </cfRule>
    <cfRule type="cellIs" dxfId="0" priority="19967" operator="equal">
      <formula>0</formula>
    </cfRule>
    <cfRule type="cellIs" dxfId="0" priority="19968" operator="equal">
      <formula>0</formula>
    </cfRule>
    <cfRule type="cellIs" dxfId="0" priority="19969" operator="equal">
      <formula>0</formula>
    </cfRule>
    <cfRule type="cellIs" dxfId="0" priority="19970" operator="equal">
      <formula>0</formula>
    </cfRule>
    <cfRule type="cellIs" dxfId="0" priority="19971" operator="equal">
      <formula>0</formula>
    </cfRule>
    <cfRule type="cellIs" dxfId="0" priority="19972" operator="equal">
      <formula>0</formula>
    </cfRule>
    <cfRule type="cellIs" dxfId="0" priority="19973" operator="equal">
      <formula>0</formula>
    </cfRule>
    <cfRule type="cellIs" dxfId="0" priority="19974" operator="equal">
      <formula>0</formula>
    </cfRule>
    <cfRule type="cellIs" dxfId="0" priority="19975" operator="equal">
      <formula>0</formula>
    </cfRule>
    <cfRule type="cellIs" dxfId="0" priority="19976" operator="equal">
      <formula>0</formula>
    </cfRule>
    <cfRule type="cellIs" dxfId="0" priority="19977" operator="equal">
      <formula>0</formula>
    </cfRule>
    <cfRule type="cellIs" dxfId="0" priority="19978" operator="equal">
      <formula>0</formula>
    </cfRule>
    <cfRule type="cellIs" dxfId="0" priority="19979" operator="equal">
      <formula>0</formula>
    </cfRule>
    <cfRule type="cellIs" dxfId="0" priority="19980" operator="equal">
      <formula>0</formula>
    </cfRule>
    <cfRule type="cellIs" dxfId="0" priority="19981" operator="equal">
      <formula>0</formula>
    </cfRule>
    <cfRule type="cellIs" dxfId="0" priority="19982" operator="equal">
      <formula>0</formula>
    </cfRule>
    <cfRule type="cellIs" dxfId="0" priority="19983" operator="equal">
      <formula>0</formula>
    </cfRule>
    <cfRule type="cellIs" dxfId="0" priority="19984" operator="equal">
      <formula>0</formula>
    </cfRule>
    <cfRule type="cellIs" dxfId="0" priority="19985" operator="equal">
      <formula>0</formula>
    </cfRule>
    <cfRule type="cellIs" dxfId="0" priority="19986" operator="equal">
      <formula>0</formula>
    </cfRule>
    <cfRule type="cellIs" dxfId="0" priority="19987" operator="equal">
      <formula>0</formula>
    </cfRule>
    <cfRule type="cellIs" dxfId="0" priority="19988" operator="equal">
      <formula>0</formula>
    </cfRule>
    <cfRule type="cellIs" dxfId="0" priority="19989" operator="equal">
      <formula>0</formula>
    </cfRule>
    <cfRule type="cellIs" dxfId="0" priority="19990" operator="equal">
      <formula>0</formula>
    </cfRule>
    <cfRule type="cellIs" dxfId="0" priority="19991" operator="equal">
      <formula>0</formula>
    </cfRule>
    <cfRule type="cellIs" dxfId="0" priority="19992" operator="equal">
      <formula>0</formula>
    </cfRule>
    <cfRule type="cellIs" dxfId="0" priority="19993" operator="equal">
      <formula>0</formula>
    </cfRule>
    <cfRule type="cellIs" dxfId="0" priority="19994" operator="equal">
      <formula>0</formula>
    </cfRule>
    <cfRule type="cellIs" dxfId="0" priority="19995" operator="equal">
      <formula>0</formula>
    </cfRule>
    <cfRule type="cellIs" dxfId="0" priority="19996" operator="equal">
      <formula>0</formula>
    </cfRule>
    <cfRule type="cellIs" dxfId="0" priority="19997" operator="equal">
      <formula>0</formula>
    </cfRule>
    <cfRule type="cellIs" dxfId="0" priority="19998" operator="equal">
      <formula>0</formula>
    </cfRule>
    <cfRule type="cellIs" dxfId="0" priority="19999" operator="equal">
      <formula>0</formula>
    </cfRule>
    <cfRule type="cellIs" dxfId="0" priority="20000" operator="equal">
      <formula>0</formula>
    </cfRule>
    <cfRule type="cellIs" dxfId="0" priority="20001" operator="equal">
      <formula>0</formula>
    </cfRule>
    <cfRule type="cellIs" dxfId="0" priority="20002" operator="equal">
      <formula>0</formula>
    </cfRule>
    <cfRule type="cellIs" dxfId="0" priority="20003" operator="equal">
      <formula>0</formula>
    </cfRule>
    <cfRule type="cellIs" dxfId="0" priority="20004" operator="equal">
      <formula>0</formula>
    </cfRule>
    <cfRule type="cellIs" dxfId="0" priority="20005" operator="equal">
      <formula>0</formula>
    </cfRule>
    <cfRule type="cellIs" dxfId="0" priority="20006" operator="equal">
      <formula>0</formula>
    </cfRule>
    <cfRule type="cellIs" dxfId="0" priority="20007" operator="equal">
      <formula>0</formula>
    </cfRule>
    <cfRule type="cellIs" dxfId="0" priority="20008" operator="equal">
      <formula>0</formula>
    </cfRule>
    <cfRule type="cellIs" dxfId="0" priority="20009" operator="equal">
      <formula>0</formula>
    </cfRule>
    <cfRule type="cellIs" dxfId="0" priority="20010" operator="equal">
      <formula>0</formula>
    </cfRule>
    <cfRule type="cellIs" dxfId="0" priority="20011" operator="equal">
      <formula>0</formula>
    </cfRule>
    <cfRule type="cellIs" dxfId="0" priority="20012" operator="equal">
      <formula>0</formula>
    </cfRule>
    <cfRule type="cellIs" dxfId="0" priority="20013" operator="equal">
      <formula>0</formula>
    </cfRule>
    <cfRule type="cellIs" dxfId="0" priority="20014" operator="equal">
      <formula>0</formula>
    </cfRule>
    <cfRule type="cellIs" dxfId="0" priority="20015" operator="equal">
      <formula>0</formula>
    </cfRule>
    <cfRule type="cellIs" dxfId="0" priority="20016" operator="equal">
      <formula>0</formula>
    </cfRule>
    <cfRule type="cellIs" dxfId="0" priority="20017" operator="equal">
      <formula>0</formula>
    </cfRule>
    <cfRule type="cellIs" dxfId="0" priority="20018" operator="equal">
      <formula>0</formula>
    </cfRule>
    <cfRule type="cellIs" dxfId="0" priority="20019" operator="equal">
      <formula>0</formula>
    </cfRule>
    <cfRule type="cellIs" dxfId="0" priority="20020" operator="equal">
      <formula>0</formula>
    </cfRule>
    <cfRule type="cellIs" dxfId="0" priority="20021" operator="equal">
      <formula>0</formula>
    </cfRule>
    <cfRule type="cellIs" dxfId="0" priority="20022" operator="equal">
      <formula>0</formula>
    </cfRule>
    <cfRule type="cellIs" dxfId="0" priority="20023" operator="equal">
      <formula>0</formula>
    </cfRule>
    <cfRule type="cellIs" dxfId="0" priority="20024" operator="equal">
      <formula>0</formula>
    </cfRule>
    <cfRule type="cellIs" dxfId="0" priority="20025" operator="equal">
      <formula>0</formula>
    </cfRule>
    <cfRule type="cellIs" dxfId="0" priority="20026" operator="equal">
      <formula>0</formula>
    </cfRule>
    <cfRule type="cellIs" dxfId="0" priority="20027" operator="equal">
      <formula>0</formula>
    </cfRule>
    <cfRule type="cellIs" dxfId="0" priority="20028" operator="equal">
      <formula>0</formula>
    </cfRule>
    <cfRule type="cellIs" dxfId="0" priority="20029" operator="equal">
      <formula>0</formula>
    </cfRule>
    <cfRule type="cellIs" dxfId="0" priority="20030" operator="equal">
      <formula>0</formula>
    </cfRule>
    <cfRule type="cellIs" dxfId="0" priority="20031" operator="equal">
      <formula>0</formula>
    </cfRule>
    <cfRule type="cellIs" dxfId="0" priority="20032" operator="equal">
      <formula>0</formula>
    </cfRule>
    <cfRule type="cellIs" dxfId="0" priority="20033" operator="equal">
      <formula>0</formula>
    </cfRule>
    <cfRule type="cellIs" dxfId="0" priority="20034" operator="equal">
      <formula>0</formula>
    </cfRule>
    <cfRule type="cellIs" dxfId="0" priority="20035" operator="equal">
      <formula>0</formula>
    </cfRule>
    <cfRule type="cellIs" dxfId="0" priority="20036" operator="equal">
      <formula>0</formula>
    </cfRule>
    <cfRule type="cellIs" dxfId="0" priority="20037" operator="equal">
      <formula>0</formula>
    </cfRule>
    <cfRule type="cellIs" dxfId="0" priority="20038" operator="equal">
      <formula>0</formula>
    </cfRule>
    <cfRule type="cellIs" dxfId="0" priority="20039" operator="equal">
      <formula>0</formula>
    </cfRule>
    <cfRule type="cellIs" dxfId="0" priority="20040" operator="equal">
      <formula>0</formula>
    </cfRule>
    <cfRule type="cellIs" dxfId="0" priority="20041" operator="equal">
      <formula>0</formula>
    </cfRule>
    <cfRule type="cellIs" dxfId="0" priority="20042" operator="equal">
      <formula>0</formula>
    </cfRule>
    <cfRule type="cellIs" dxfId="0" priority="20043" operator="equal">
      <formula>0</formula>
    </cfRule>
    <cfRule type="cellIs" dxfId="0" priority="20044" operator="equal">
      <formula>0</formula>
    </cfRule>
    <cfRule type="cellIs" dxfId="0" priority="20045" operator="equal">
      <formula>0</formula>
    </cfRule>
    <cfRule type="cellIs" dxfId="0" priority="20046" operator="equal">
      <formula>0</formula>
    </cfRule>
    <cfRule type="cellIs" dxfId="0" priority="20047" operator="equal">
      <formula>0</formula>
    </cfRule>
    <cfRule type="cellIs" dxfId="0" priority="20048" operator="equal">
      <formula>0</formula>
    </cfRule>
    <cfRule type="cellIs" dxfId="0" priority="20049" operator="equal">
      <formula>0</formula>
    </cfRule>
    <cfRule type="cellIs" dxfId="0" priority="20050" operator="equal">
      <formula>0</formula>
    </cfRule>
    <cfRule type="cellIs" dxfId="0" priority="20051" operator="equal">
      <formula>0</formula>
    </cfRule>
    <cfRule type="cellIs" dxfId="0" priority="20052" operator="equal">
      <formula>0</formula>
    </cfRule>
    <cfRule type="cellIs" dxfId="0" priority="20053" operator="equal">
      <formula>0</formula>
    </cfRule>
    <cfRule type="cellIs" dxfId="0" priority="20054" operator="equal">
      <formula>0</formula>
    </cfRule>
    <cfRule type="cellIs" dxfId="0" priority="20055" operator="equal">
      <formula>0</formula>
    </cfRule>
    <cfRule type="cellIs" dxfId="0" priority="20056" operator="equal">
      <formula>0</formula>
    </cfRule>
    <cfRule type="cellIs" dxfId="0" priority="20057" operator="equal">
      <formula>0</formula>
    </cfRule>
    <cfRule type="cellIs" dxfId="0" priority="20058" operator="equal">
      <formula>0</formula>
    </cfRule>
    <cfRule type="cellIs" dxfId="0" priority="20059" operator="equal">
      <formula>0</formula>
    </cfRule>
    <cfRule type="cellIs" dxfId="0" priority="20060" operator="equal">
      <formula>0</formula>
    </cfRule>
    <cfRule type="cellIs" dxfId="0" priority="20061" operator="equal">
      <formula>0</formula>
    </cfRule>
    <cfRule type="cellIs" dxfId="0" priority="20062" operator="equal">
      <formula>0</formula>
    </cfRule>
    <cfRule type="cellIs" dxfId="0" priority="20063" operator="equal">
      <formula>0</formula>
    </cfRule>
    <cfRule type="cellIs" dxfId="0" priority="20064" operator="equal">
      <formula>0</formula>
    </cfRule>
    <cfRule type="cellIs" dxfId="0" priority="20065" operator="equal">
      <formula>0</formula>
    </cfRule>
    <cfRule type="cellIs" dxfId="0" priority="20066" operator="equal">
      <formula>0</formula>
    </cfRule>
    <cfRule type="cellIs" dxfId="0" priority="20067" operator="equal">
      <formula>0</formula>
    </cfRule>
    <cfRule type="cellIs" dxfId="0" priority="20068" operator="equal">
      <formula>0</formula>
    </cfRule>
    <cfRule type="cellIs" dxfId="0" priority="20069" operator="equal">
      <formula>0</formula>
    </cfRule>
    <cfRule type="cellIs" dxfId="0" priority="20070" operator="equal">
      <formula>0</formula>
    </cfRule>
    <cfRule type="cellIs" dxfId="0" priority="20071" operator="equal">
      <formula>0</formula>
    </cfRule>
    <cfRule type="cellIs" dxfId="0" priority="20072" operator="equal">
      <formula>0</formula>
    </cfRule>
    <cfRule type="cellIs" dxfId="0" priority="20073" operator="equal">
      <formula>0</formula>
    </cfRule>
    <cfRule type="cellIs" dxfId="0" priority="20074" operator="equal">
      <formula>0</formula>
    </cfRule>
    <cfRule type="cellIs" dxfId="0" priority="20075" operator="equal">
      <formula>0</formula>
    </cfRule>
    <cfRule type="cellIs" dxfId="0" priority="20076" operator="equal">
      <formula>0</formula>
    </cfRule>
    <cfRule type="cellIs" dxfId="0" priority="20077" operator="equal">
      <formula>0</formula>
    </cfRule>
    <cfRule type="cellIs" dxfId="0" priority="20078" operator="equal">
      <formula>0</formula>
    </cfRule>
    <cfRule type="cellIs" dxfId="0" priority="20079" operator="equal">
      <formula>0</formula>
    </cfRule>
    <cfRule type="cellIs" dxfId="0" priority="20080" operator="equal">
      <formula>0</formula>
    </cfRule>
    <cfRule type="cellIs" dxfId="0" priority="20081" operator="equal">
      <formula>0</formula>
    </cfRule>
    <cfRule type="cellIs" dxfId="0" priority="20082" operator="equal">
      <formula>0</formula>
    </cfRule>
    <cfRule type="cellIs" dxfId="0" priority="20083" operator="equal">
      <formula>0</formula>
    </cfRule>
    <cfRule type="cellIs" dxfId="0" priority="20084" operator="equal">
      <formula>0</formula>
    </cfRule>
    <cfRule type="cellIs" dxfId="0" priority="20085" operator="equal">
      <formula>0</formula>
    </cfRule>
    <cfRule type="cellIs" dxfId="0" priority="20086" operator="equal">
      <formula>0</formula>
    </cfRule>
    <cfRule type="cellIs" dxfId="0" priority="20087" operator="equal">
      <formula>0</formula>
    </cfRule>
    <cfRule type="cellIs" dxfId="0" priority="20088" operator="equal">
      <formula>0</formula>
    </cfRule>
    <cfRule type="cellIs" dxfId="0" priority="20089" operator="equal">
      <formula>0</formula>
    </cfRule>
    <cfRule type="cellIs" dxfId="0" priority="20090" operator="equal">
      <formula>0</formula>
    </cfRule>
    <cfRule type="cellIs" dxfId="0" priority="20091" operator="equal">
      <formula>0</formula>
    </cfRule>
    <cfRule type="cellIs" dxfId="0" priority="20092" operator="equal">
      <formula>0</formula>
    </cfRule>
    <cfRule type="cellIs" dxfId="0" priority="20093" operator="equal">
      <formula>0</formula>
    </cfRule>
    <cfRule type="cellIs" dxfId="0" priority="20094" operator="equal">
      <formula>0</formula>
    </cfRule>
    <cfRule type="cellIs" dxfId="0" priority="20095" operator="equal">
      <formula>0</formula>
    </cfRule>
    <cfRule type="cellIs" dxfId="0" priority="20096" operator="equal">
      <formula>0</formula>
    </cfRule>
    <cfRule type="cellIs" dxfId="0" priority="20097" operator="equal">
      <formula>0</formula>
    </cfRule>
    <cfRule type="cellIs" dxfId="0" priority="20098" operator="equal">
      <formula>0</formula>
    </cfRule>
    <cfRule type="cellIs" dxfId="0" priority="20099" operator="equal">
      <formula>0</formula>
    </cfRule>
    <cfRule type="cellIs" dxfId="0" priority="20100" operator="equal">
      <formula>0</formula>
    </cfRule>
    <cfRule type="cellIs" dxfId="0" priority="20101" operator="equal">
      <formula>0</formula>
    </cfRule>
    <cfRule type="cellIs" dxfId="0" priority="20102" operator="equal">
      <formula>0</formula>
    </cfRule>
    <cfRule type="cellIs" dxfId="0" priority="20103" operator="equal">
      <formula>0</formula>
    </cfRule>
    <cfRule type="cellIs" dxfId="0" priority="20104" operator="equal">
      <formula>0</formula>
    </cfRule>
    <cfRule type="cellIs" dxfId="0" priority="20105" operator="equal">
      <formula>0</formula>
    </cfRule>
    <cfRule type="cellIs" dxfId="0" priority="20106" operator="equal">
      <formula>0</formula>
    </cfRule>
    <cfRule type="cellIs" dxfId="0" priority="20107" operator="equal">
      <formula>0</formula>
    </cfRule>
    <cfRule type="cellIs" dxfId="0" priority="20108" operator="equal">
      <formula>0</formula>
    </cfRule>
    <cfRule type="cellIs" dxfId="0" priority="20109" operator="equal">
      <formula>0</formula>
    </cfRule>
    <cfRule type="cellIs" dxfId="0" priority="20110" operator="equal">
      <formula>0</formula>
    </cfRule>
    <cfRule type="cellIs" dxfId="0" priority="20111" operator="equal">
      <formula>0</formula>
    </cfRule>
    <cfRule type="cellIs" dxfId="0" priority="20112" operator="equal">
      <formula>0</formula>
    </cfRule>
    <cfRule type="cellIs" dxfId="0" priority="20113" operator="equal">
      <formula>0</formula>
    </cfRule>
    <cfRule type="cellIs" dxfId="0" priority="20114" operator="equal">
      <formula>0</formula>
    </cfRule>
    <cfRule type="cellIs" dxfId="0" priority="20115" operator="equal">
      <formula>0</formula>
    </cfRule>
    <cfRule type="cellIs" dxfId="0" priority="20116" operator="equal">
      <formula>0</formula>
    </cfRule>
    <cfRule type="cellIs" dxfId="0" priority="20117" operator="equal">
      <formula>0</formula>
    </cfRule>
    <cfRule type="cellIs" dxfId="0" priority="20118" operator="equal">
      <formula>0</formula>
    </cfRule>
    <cfRule type="cellIs" dxfId="0" priority="20119" operator="equal">
      <formula>0</formula>
    </cfRule>
    <cfRule type="cellIs" dxfId="0" priority="20120" operator="equal">
      <formula>0</formula>
    </cfRule>
    <cfRule type="cellIs" dxfId="0" priority="20121" operator="equal">
      <formula>0</formula>
    </cfRule>
    <cfRule type="cellIs" dxfId="0" priority="20122" operator="equal">
      <formula>0</formula>
    </cfRule>
    <cfRule type="cellIs" dxfId="0" priority="20123" operator="equal">
      <formula>0</formula>
    </cfRule>
    <cfRule type="cellIs" dxfId="0" priority="20124" operator="equal">
      <formula>0</formula>
    </cfRule>
    <cfRule type="cellIs" dxfId="0" priority="20125" operator="equal">
      <formula>0</formula>
    </cfRule>
    <cfRule type="cellIs" dxfId="0" priority="20126" operator="equal">
      <formula>0</formula>
    </cfRule>
    <cfRule type="cellIs" dxfId="0" priority="20127" operator="equal">
      <formula>0</formula>
    </cfRule>
    <cfRule type="cellIs" dxfId="0" priority="20128" operator="equal">
      <formula>0</formula>
    </cfRule>
    <cfRule type="cellIs" dxfId="0" priority="20129" operator="equal">
      <formula>0</formula>
    </cfRule>
    <cfRule type="cellIs" dxfId="0" priority="20130" operator="equal">
      <formula>0</formula>
    </cfRule>
    <cfRule type="cellIs" dxfId="0" priority="20131" operator="equal">
      <formula>0</formula>
    </cfRule>
    <cfRule type="cellIs" dxfId="0" priority="20132" operator="equal">
      <formula>0</formula>
    </cfRule>
    <cfRule type="cellIs" dxfId="0" priority="20133" operator="equal">
      <formula>0</formula>
    </cfRule>
    <cfRule type="cellIs" dxfId="0" priority="20134" operator="equal">
      <formula>0</formula>
    </cfRule>
    <cfRule type="cellIs" dxfId="0" priority="20135" operator="equal">
      <formula>0</formula>
    </cfRule>
    <cfRule type="cellIs" dxfId="0" priority="20136" operator="equal">
      <formula>0</formula>
    </cfRule>
    <cfRule type="cellIs" dxfId="0" priority="20137" operator="equal">
      <formula>0</formula>
    </cfRule>
    <cfRule type="cellIs" dxfId="0" priority="20138" operator="equal">
      <formula>0</formula>
    </cfRule>
    <cfRule type="cellIs" dxfId="0" priority="20139" operator="equal">
      <formula>0</formula>
    </cfRule>
    <cfRule type="cellIs" dxfId="0" priority="20140" operator="equal">
      <formula>0</formula>
    </cfRule>
    <cfRule type="cellIs" dxfId="0" priority="20141" operator="equal">
      <formula>0</formula>
    </cfRule>
    <cfRule type="cellIs" dxfId="0" priority="20142" operator="equal">
      <formula>0</formula>
    </cfRule>
    <cfRule type="cellIs" dxfId="0" priority="20143" operator="equal">
      <formula>0</formula>
    </cfRule>
    <cfRule type="cellIs" dxfId="0" priority="20144" operator="equal">
      <formula>0</formula>
    </cfRule>
    <cfRule type="cellIs" dxfId="0" priority="20145" operator="equal">
      <formula>0</formula>
    </cfRule>
    <cfRule type="cellIs" dxfId="0" priority="20146" operator="equal">
      <formula>0</formula>
    </cfRule>
    <cfRule type="cellIs" dxfId="0" priority="20147" operator="equal">
      <formula>0</formula>
    </cfRule>
    <cfRule type="cellIs" dxfId="0" priority="20148" operator="equal">
      <formula>0</formula>
    </cfRule>
    <cfRule type="cellIs" dxfId="0" priority="20149" operator="equal">
      <formula>0</formula>
    </cfRule>
    <cfRule type="cellIs" dxfId="0" priority="20150" operator="equal">
      <formula>0</formula>
    </cfRule>
    <cfRule type="cellIs" dxfId="0" priority="20151" operator="equal">
      <formula>0</formula>
    </cfRule>
    <cfRule type="cellIs" dxfId="0" priority="20152" operator="equal">
      <formula>0</formula>
    </cfRule>
    <cfRule type="cellIs" dxfId="0" priority="20153" operator="equal">
      <formula>0</formula>
    </cfRule>
    <cfRule type="cellIs" dxfId="0" priority="20154" operator="equal">
      <formula>0</formula>
    </cfRule>
    <cfRule type="cellIs" dxfId="0" priority="20155" operator="equal">
      <formula>0</formula>
    </cfRule>
    <cfRule type="cellIs" dxfId="0" priority="20156" operator="equal">
      <formula>0</formula>
    </cfRule>
    <cfRule type="cellIs" dxfId="0" priority="20157" operator="equal">
      <formula>0</formula>
    </cfRule>
    <cfRule type="cellIs" dxfId="0" priority="20158" operator="equal">
      <formula>0</formula>
    </cfRule>
    <cfRule type="cellIs" dxfId="0" priority="20159" operator="equal">
      <formula>0</formula>
    </cfRule>
    <cfRule type="cellIs" dxfId="0" priority="20160" operator="equal">
      <formula>0</formula>
    </cfRule>
    <cfRule type="cellIs" dxfId="0" priority="20161" operator="equal">
      <formula>0</formula>
    </cfRule>
    <cfRule type="cellIs" dxfId="0" priority="20162" operator="equal">
      <formula>0</formula>
    </cfRule>
    <cfRule type="cellIs" dxfId="0" priority="20163" operator="equal">
      <formula>0</formula>
    </cfRule>
    <cfRule type="cellIs" dxfId="0" priority="20164" operator="equal">
      <formula>0</formula>
    </cfRule>
    <cfRule type="cellIs" dxfId="0" priority="20165" operator="equal">
      <formula>0</formula>
    </cfRule>
    <cfRule type="cellIs" dxfId="0" priority="20166" operator="equal">
      <formula>0</formula>
    </cfRule>
    <cfRule type="cellIs" dxfId="0" priority="20167" operator="equal">
      <formula>0</formula>
    </cfRule>
    <cfRule type="cellIs" dxfId="0" priority="20168" operator="equal">
      <formula>0</formula>
    </cfRule>
    <cfRule type="cellIs" dxfId="0" priority="20169" operator="equal">
      <formula>0</formula>
    </cfRule>
    <cfRule type="cellIs" dxfId="0" priority="20170" operator="equal">
      <formula>0</formula>
    </cfRule>
    <cfRule type="cellIs" dxfId="0" priority="20171" operator="equal">
      <formula>0</formula>
    </cfRule>
    <cfRule type="cellIs" dxfId="0" priority="20172" operator="equal">
      <formula>0</formula>
    </cfRule>
    <cfRule type="cellIs" dxfId="0" priority="20173" operator="equal">
      <formula>0</formula>
    </cfRule>
    <cfRule type="cellIs" dxfId="0" priority="20174" operator="equal">
      <formula>0</formula>
    </cfRule>
    <cfRule type="cellIs" dxfId="0" priority="20175" operator="equal">
      <formula>0</formula>
    </cfRule>
    <cfRule type="cellIs" dxfId="0" priority="20176" operator="equal">
      <formula>0</formula>
    </cfRule>
    <cfRule type="cellIs" dxfId="0" priority="20177" operator="equal">
      <formula>0</formula>
    </cfRule>
    <cfRule type="cellIs" dxfId="0" priority="20178" operator="equal">
      <formula>0</formula>
    </cfRule>
    <cfRule type="cellIs" dxfId="0" priority="20179" operator="equal">
      <formula>0</formula>
    </cfRule>
    <cfRule type="cellIs" dxfId="0" priority="20180" operator="equal">
      <formula>0</formula>
    </cfRule>
    <cfRule type="cellIs" dxfId="0" priority="20181" operator="equal">
      <formula>0</formula>
    </cfRule>
    <cfRule type="cellIs" dxfId="0" priority="20182" operator="equal">
      <formula>0</formula>
    </cfRule>
    <cfRule type="cellIs" dxfId="0" priority="20183" operator="equal">
      <formula>0</formula>
    </cfRule>
    <cfRule type="cellIs" dxfId="0" priority="20184" operator="equal">
      <formula>0</formula>
    </cfRule>
    <cfRule type="cellIs" dxfId="0" priority="20185" operator="equal">
      <formula>0</formula>
    </cfRule>
    <cfRule type="cellIs" dxfId="0" priority="20186" operator="equal">
      <formula>0</formula>
    </cfRule>
    <cfRule type="cellIs" dxfId="0" priority="20187" operator="equal">
      <formula>0</formula>
    </cfRule>
    <cfRule type="cellIs" dxfId="0" priority="20188" operator="equal">
      <formula>0</formula>
    </cfRule>
    <cfRule type="cellIs" dxfId="0" priority="20189" operator="equal">
      <formula>0</formula>
    </cfRule>
    <cfRule type="cellIs" dxfId="0" priority="20190" operator="equal">
      <formula>0</formula>
    </cfRule>
    <cfRule type="cellIs" dxfId="0" priority="20191" operator="equal">
      <formula>0</formula>
    </cfRule>
    <cfRule type="cellIs" dxfId="0" priority="20192" operator="equal">
      <formula>0</formula>
    </cfRule>
    <cfRule type="cellIs" dxfId="0" priority="20193" operator="equal">
      <formula>0</formula>
    </cfRule>
    <cfRule type="cellIs" dxfId="0" priority="20194" operator="equal">
      <formula>0</formula>
    </cfRule>
    <cfRule type="cellIs" dxfId="0" priority="20195" operator="equal">
      <formula>0</formula>
    </cfRule>
    <cfRule type="cellIs" dxfId="0" priority="20196" operator="equal">
      <formula>0</formula>
    </cfRule>
    <cfRule type="cellIs" dxfId="0" priority="20197" operator="equal">
      <formula>0</formula>
    </cfRule>
    <cfRule type="cellIs" dxfId="0" priority="20198" operator="equal">
      <formula>0</formula>
    </cfRule>
    <cfRule type="cellIs" dxfId="0" priority="20199" operator="equal">
      <formula>0</formula>
    </cfRule>
    <cfRule type="cellIs" dxfId="0" priority="20200" operator="equal">
      <formula>0</formula>
    </cfRule>
    <cfRule type="cellIs" dxfId="0" priority="20201" operator="equal">
      <formula>0</formula>
    </cfRule>
    <cfRule type="cellIs" dxfId="0" priority="20202" operator="equal">
      <formula>0</formula>
    </cfRule>
    <cfRule type="cellIs" dxfId="0" priority="20203" operator="equal">
      <formula>0</formula>
    </cfRule>
    <cfRule type="cellIs" dxfId="0" priority="20204" operator="equal">
      <formula>0</formula>
    </cfRule>
    <cfRule type="cellIs" dxfId="0" priority="20205" operator="equal">
      <formula>0</formula>
    </cfRule>
    <cfRule type="cellIs" dxfId="0" priority="20206" operator="equal">
      <formula>0</formula>
    </cfRule>
    <cfRule type="cellIs" dxfId="0" priority="20207" operator="equal">
      <formula>0</formula>
    </cfRule>
    <cfRule type="cellIs" dxfId="0" priority="20208" operator="equal">
      <formula>0</formula>
    </cfRule>
    <cfRule type="cellIs" dxfId="0" priority="20209" operator="equal">
      <formula>0</formula>
    </cfRule>
    <cfRule type="cellIs" dxfId="0" priority="20210" operator="equal">
      <formula>0</formula>
    </cfRule>
    <cfRule type="cellIs" dxfId="0" priority="20211" operator="equal">
      <formula>0</formula>
    </cfRule>
    <cfRule type="cellIs" dxfId="0" priority="20212" operator="equal">
      <formula>0</formula>
    </cfRule>
    <cfRule type="cellIs" dxfId="0" priority="20213" operator="equal">
      <formula>0</formula>
    </cfRule>
    <cfRule type="cellIs" dxfId="0" priority="20214" operator="equal">
      <formula>0</formula>
    </cfRule>
    <cfRule type="cellIs" dxfId="0" priority="20215" operator="equal">
      <formula>0</formula>
    </cfRule>
    <cfRule type="cellIs" dxfId="0" priority="20216" operator="equal">
      <formula>0</formula>
    </cfRule>
    <cfRule type="cellIs" dxfId="0" priority="20217" operator="equal">
      <formula>0</formula>
    </cfRule>
    <cfRule type="cellIs" dxfId="0" priority="20218" operator="equal">
      <formula>0</formula>
    </cfRule>
    <cfRule type="cellIs" dxfId="0" priority="20219" operator="equal">
      <formula>0</formula>
    </cfRule>
    <cfRule type="cellIs" dxfId="0" priority="20220" operator="equal">
      <formula>0</formula>
    </cfRule>
    <cfRule type="cellIs" dxfId="0" priority="20221" operator="equal">
      <formula>0</formula>
    </cfRule>
    <cfRule type="cellIs" dxfId="0" priority="20222" operator="equal">
      <formula>0</formula>
    </cfRule>
    <cfRule type="cellIs" dxfId="0" priority="20223" operator="equal">
      <formula>0</formula>
    </cfRule>
    <cfRule type="cellIs" dxfId="0" priority="20224" operator="equal">
      <formula>0</formula>
    </cfRule>
    <cfRule type="cellIs" dxfId="0" priority="20225" operator="equal">
      <formula>0</formula>
    </cfRule>
    <cfRule type="cellIs" dxfId="0" priority="20226" operator="equal">
      <formula>0</formula>
    </cfRule>
    <cfRule type="cellIs" dxfId="0" priority="20227" operator="equal">
      <formula>0</formula>
    </cfRule>
    <cfRule type="cellIs" dxfId="0" priority="20228" operator="equal">
      <formula>0</formula>
    </cfRule>
    <cfRule type="cellIs" dxfId="0" priority="20229" operator="equal">
      <formula>0</formula>
    </cfRule>
    <cfRule type="cellIs" dxfId="0" priority="20230" operator="equal">
      <formula>0</formula>
    </cfRule>
    <cfRule type="cellIs" dxfId="0" priority="20231" operator="equal">
      <formula>0</formula>
    </cfRule>
    <cfRule type="cellIs" dxfId="0" priority="20232" operator="equal">
      <formula>0</formula>
    </cfRule>
    <cfRule type="cellIs" dxfId="0" priority="20233" operator="equal">
      <formula>0</formula>
    </cfRule>
    <cfRule type="cellIs" dxfId="0" priority="20234" operator="equal">
      <formula>0</formula>
    </cfRule>
    <cfRule type="cellIs" dxfId="0" priority="20235" operator="equal">
      <formula>0</formula>
    </cfRule>
    <cfRule type="cellIs" dxfId="0" priority="20236" operator="equal">
      <formula>0</formula>
    </cfRule>
    <cfRule type="cellIs" dxfId="0" priority="20237" operator="equal">
      <formula>0</formula>
    </cfRule>
    <cfRule type="cellIs" dxfId="0" priority="20238" operator="equal">
      <formula>0</formula>
    </cfRule>
    <cfRule type="cellIs" dxfId="0" priority="20239" operator="equal">
      <formula>0</formula>
    </cfRule>
    <cfRule type="cellIs" dxfId="0" priority="20240" operator="equal">
      <formula>0</formula>
    </cfRule>
    <cfRule type="cellIs" dxfId="0" priority="20241" operator="equal">
      <formula>0</formula>
    </cfRule>
    <cfRule type="cellIs" dxfId="0" priority="20242" operator="equal">
      <formula>0</formula>
    </cfRule>
    <cfRule type="cellIs" dxfId="0" priority="20243" operator="equal">
      <formula>0</formula>
    </cfRule>
    <cfRule type="cellIs" dxfId="0" priority="20244" operator="equal">
      <formula>0</formula>
    </cfRule>
    <cfRule type="cellIs" dxfId="0" priority="20245" operator="equal">
      <formula>0</formula>
    </cfRule>
    <cfRule type="cellIs" dxfId="0" priority="20246" operator="equal">
      <formula>0</formula>
    </cfRule>
    <cfRule type="cellIs" dxfId="0" priority="20247" operator="equal">
      <formula>0</formula>
    </cfRule>
    <cfRule type="cellIs" dxfId="0" priority="20248" operator="equal">
      <formula>0</formula>
    </cfRule>
    <cfRule type="cellIs" dxfId="0" priority="20249" operator="equal">
      <formula>0</formula>
    </cfRule>
    <cfRule type="cellIs" dxfId="0" priority="20250" operator="equal">
      <formula>0</formula>
    </cfRule>
    <cfRule type="cellIs" dxfId="0" priority="20251" operator="equal">
      <formula>0</formula>
    </cfRule>
    <cfRule type="cellIs" dxfId="0" priority="20252" operator="equal">
      <formula>0</formula>
    </cfRule>
    <cfRule type="cellIs" dxfId="0" priority="20253" operator="equal">
      <formula>0</formula>
    </cfRule>
    <cfRule type="cellIs" dxfId="0" priority="20254" operator="equal">
      <formula>0</formula>
    </cfRule>
    <cfRule type="cellIs" dxfId="0" priority="20255" operator="equal">
      <formula>0</formula>
    </cfRule>
    <cfRule type="cellIs" dxfId="0" priority="20256" operator="equal">
      <formula>0</formula>
    </cfRule>
    <cfRule type="cellIs" dxfId="0" priority="20257" operator="equal">
      <formula>0</formula>
    </cfRule>
    <cfRule type="cellIs" dxfId="0" priority="20258" operator="equal">
      <formula>0</formula>
    </cfRule>
    <cfRule type="cellIs" dxfId="0" priority="20259" operator="equal">
      <formula>0</formula>
    </cfRule>
    <cfRule type="cellIs" dxfId="0" priority="20260" operator="equal">
      <formula>0</formula>
    </cfRule>
    <cfRule type="cellIs" dxfId="0" priority="20261" operator="equal">
      <formula>0</formula>
    </cfRule>
    <cfRule type="cellIs" dxfId="0" priority="20262" operator="equal">
      <formula>0</formula>
    </cfRule>
    <cfRule type="cellIs" dxfId="0" priority="20263" operator="equal">
      <formula>0</formula>
    </cfRule>
    <cfRule type="cellIs" dxfId="0" priority="20264" operator="equal">
      <formula>0</formula>
    </cfRule>
    <cfRule type="cellIs" dxfId="0" priority="20265" operator="equal">
      <formula>0</formula>
    </cfRule>
    <cfRule type="cellIs" dxfId="0" priority="20266" operator="equal">
      <formula>0</formula>
    </cfRule>
    <cfRule type="cellIs" dxfId="0" priority="20267" operator="equal">
      <formula>0</formula>
    </cfRule>
    <cfRule type="cellIs" dxfId="0" priority="20268" operator="equal">
      <formula>0</formula>
    </cfRule>
    <cfRule type="cellIs" dxfId="0" priority="20269" operator="equal">
      <formula>0</formula>
    </cfRule>
    <cfRule type="cellIs" dxfId="0" priority="20270" operator="equal">
      <formula>0</formula>
    </cfRule>
    <cfRule type="cellIs" dxfId="0" priority="20271" operator="equal">
      <formula>0</formula>
    </cfRule>
    <cfRule type="cellIs" dxfId="0" priority="20272" operator="equal">
      <formula>0</formula>
    </cfRule>
    <cfRule type="cellIs" dxfId="0" priority="20273" operator="equal">
      <formula>0</formula>
    </cfRule>
    <cfRule type="cellIs" dxfId="0" priority="20274" operator="equal">
      <formula>0</formula>
    </cfRule>
    <cfRule type="cellIs" dxfId="0" priority="20275" operator="equal">
      <formula>0</formula>
    </cfRule>
    <cfRule type="cellIs" dxfId="0" priority="20276" operator="equal">
      <formula>0</formula>
    </cfRule>
    <cfRule type="cellIs" dxfId="0" priority="20277" operator="equal">
      <formula>0</formula>
    </cfRule>
    <cfRule type="cellIs" dxfId="0" priority="20278" operator="equal">
      <formula>0</formula>
    </cfRule>
    <cfRule type="cellIs" dxfId="0" priority="20279" operator="equal">
      <formula>0</formula>
    </cfRule>
    <cfRule type="cellIs" dxfId="0" priority="20280" operator="equal">
      <formula>0</formula>
    </cfRule>
    <cfRule type="cellIs" dxfId="0" priority="20281" operator="equal">
      <formula>0</formula>
    </cfRule>
    <cfRule type="cellIs" dxfId="0" priority="20282" operator="equal">
      <formula>0</formula>
    </cfRule>
    <cfRule type="cellIs" dxfId="0" priority="20283" operator="equal">
      <formula>0</formula>
    </cfRule>
    <cfRule type="cellIs" dxfId="0" priority="20284" operator="equal">
      <formula>0</formula>
    </cfRule>
    <cfRule type="cellIs" dxfId="0" priority="20285" operator="equal">
      <formula>0</formula>
    </cfRule>
    <cfRule type="cellIs" dxfId="0" priority="20286" operator="equal">
      <formula>0</formula>
    </cfRule>
    <cfRule type="cellIs" dxfId="0" priority="20287" operator="equal">
      <formula>0</formula>
    </cfRule>
    <cfRule type="cellIs" dxfId="0" priority="20288" operator="equal">
      <formula>0</formula>
    </cfRule>
  </conditionalFormatting>
  <conditionalFormatting sqref="E564">
    <cfRule type="cellIs" dxfId="0" priority="20289" operator="equal">
      <formula>0</formula>
    </cfRule>
    <cfRule type="cellIs" dxfId="0" priority="20290" operator="equal">
      <formula>0</formula>
    </cfRule>
    <cfRule type="cellIs" dxfId="0" priority="20291" operator="equal">
      <formula>0</formula>
    </cfRule>
    <cfRule type="cellIs" dxfId="0" priority="20292" operator="equal">
      <formula>0</formula>
    </cfRule>
    <cfRule type="cellIs" dxfId="0" priority="20293" operator="equal">
      <formula>0</formula>
    </cfRule>
    <cfRule type="cellIs" dxfId="0" priority="20294" operator="equal">
      <formula>0</formula>
    </cfRule>
    <cfRule type="cellIs" dxfId="0" priority="20295" operator="equal">
      <formula>0</formula>
    </cfRule>
    <cfRule type="cellIs" dxfId="0" priority="20296" operator="equal">
      <formula>0</formula>
    </cfRule>
    <cfRule type="cellIs" dxfId="0" priority="20297" operator="equal">
      <formula>0</formula>
    </cfRule>
    <cfRule type="cellIs" dxfId="0" priority="20298" operator="equal">
      <formula>0</formula>
    </cfRule>
    <cfRule type="cellIs" dxfId="0" priority="20299" operator="equal">
      <formula>0</formula>
    </cfRule>
    <cfRule type="cellIs" dxfId="0" priority="20300" operator="equal">
      <formula>0</formula>
    </cfRule>
    <cfRule type="cellIs" dxfId="0" priority="20301" operator="equal">
      <formula>0</formula>
    </cfRule>
    <cfRule type="cellIs" dxfId="0" priority="20302" operator="equal">
      <formula>0</formula>
    </cfRule>
    <cfRule type="cellIs" dxfId="0" priority="20303" operator="equal">
      <formula>0</formula>
    </cfRule>
    <cfRule type="cellIs" dxfId="0" priority="20304" operator="equal">
      <formula>0</formula>
    </cfRule>
    <cfRule type="cellIs" dxfId="0" priority="20305" operator="equal">
      <formula>0</formula>
    </cfRule>
    <cfRule type="cellIs" dxfId="0" priority="20306" operator="equal">
      <formula>0</formula>
    </cfRule>
    <cfRule type="cellIs" dxfId="0" priority="20307" operator="equal">
      <formula>0</formula>
    </cfRule>
    <cfRule type="cellIs" dxfId="0" priority="20308" operator="equal">
      <formula>0</formula>
    </cfRule>
    <cfRule type="cellIs" dxfId="0" priority="20309" operator="equal">
      <formula>0</formula>
    </cfRule>
    <cfRule type="cellIs" dxfId="0" priority="20310" operator="equal">
      <formula>0</formula>
    </cfRule>
    <cfRule type="cellIs" dxfId="0" priority="20311" operator="equal">
      <formula>0</formula>
    </cfRule>
    <cfRule type="cellIs" dxfId="0" priority="20312" operator="equal">
      <formula>0</formula>
    </cfRule>
    <cfRule type="cellIs" dxfId="0" priority="20313" operator="equal">
      <formula>0</formula>
    </cfRule>
    <cfRule type="cellIs" dxfId="0" priority="20314" operator="equal">
      <formula>0</formula>
    </cfRule>
    <cfRule type="cellIs" dxfId="0" priority="20315" operator="equal">
      <formula>0</formula>
    </cfRule>
    <cfRule type="cellIs" dxfId="0" priority="20316" operator="equal">
      <formula>0</formula>
    </cfRule>
    <cfRule type="cellIs" dxfId="0" priority="20317" operator="equal">
      <formula>0</formula>
    </cfRule>
    <cfRule type="cellIs" dxfId="0" priority="20318" operator="equal">
      <formula>0</formula>
    </cfRule>
    <cfRule type="cellIs" dxfId="0" priority="20319" operator="equal">
      <formula>0</formula>
    </cfRule>
    <cfRule type="cellIs" dxfId="0" priority="20320" operator="equal">
      <formula>0</formula>
    </cfRule>
    <cfRule type="cellIs" dxfId="0" priority="20321" operator="equal">
      <formula>0</formula>
    </cfRule>
    <cfRule type="cellIs" dxfId="0" priority="20322" operator="equal">
      <formula>0</formula>
    </cfRule>
    <cfRule type="cellIs" dxfId="0" priority="20323" operator="equal">
      <formula>0</formula>
    </cfRule>
    <cfRule type="cellIs" dxfId="0" priority="20324" operator="equal">
      <formula>0</formula>
    </cfRule>
    <cfRule type="cellIs" dxfId="0" priority="20325" operator="equal">
      <formula>0</formula>
    </cfRule>
    <cfRule type="cellIs" dxfId="0" priority="20326" operator="equal">
      <formula>0</formula>
    </cfRule>
    <cfRule type="cellIs" dxfId="0" priority="20327" operator="equal">
      <formula>0</formula>
    </cfRule>
    <cfRule type="cellIs" dxfId="0" priority="20328" operator="equal">
      <formula>0</formula>
    </cfRule>
    <cfRule type="cellIs" dxfId="0" priority="20329" operator="equal">
      <formula>0</formula>
    </cfRule>
    <cfRule type="cellIs" dxfId="0" priority="20330" operator="equal">
      <formula>0</formula>
    </cfRule>
    <cfRule type="cellIs" dxfId="0" priority="20331" operator="equal">
      <formula>0</formula>
    </cfRule>
    <cfRule type="cellIs" dxfId="0" priority="20332" operator="equal">
      <formula>0</formula>
    </cfRule>
    <cfRule type="cellIs" dxfId="0" priority="20333" operator="equal">
      <formula>0</formula>
    </cfRule>
    <cfRule type="cellIs" dxfId="0" priority="20334" operator="equal">
      <formula>0</formula>
    </cfRule>
    <cfRule type="cellIs" dxfId="0" priority="20335" operator="equal">
      <formula>0</formula>
    </cfRule>
    <cfRule type="cellIs" dxfId="0" priority="20336" operator="equal">
      <formula>0</formula>
    </cfRule>
    <cfRule type="cellIs" dxfId="0" priority="20337" operator="equal">
      <formula>0</formula>
    </cfRule>
    <cfRule type="cellIs" dxfId="0" priority="20338" operator="equal">
      <formula>0</formula>
    </cfRule>
    <cfRule type="cellIs" dxfId="0" priority="20339" operator="equal">
      <formula>0</formula>
    </cfRule>
    <cfRule type="cellIs" dxfId="0" priority="20340" operator="equal">
      <formula>0</formula>
    </cfRule>
    <cfRule type="cellIs" dxfId="0" priority="20341" operator="equal">
      <formula>0</formula>
    </cfRule>
    <cfRule type="cellIs" dxfId="0" priority="20342" operator="equal">
      <formula>0</formula>
    </cfRule>
    <cfRule type="cellIs" dxfId="0" priority="20343" operator="equal">
      <formula>0</formula>
    </cfRule>
    <cfRule type="cellIs" dxfId="0" priority="20344" operator="equal">
      <formula>0</formula>
    </cfRule>
    <cfRule type="cellIs" dxfId="0" priority="20345" operator="equal">
      <formula>0</formula>
    </cfRule>
    <cfRule type="cellIs" dxfId="0" priority="20346" operator="equal">
      <formula>0</formula>
    </cfRule>
    <cfRule type="cellIs" dxfId="0" priority="20347" operator="equal">
      <formula>0</formula>
    </cfRule>
    <cfRule type="cellIs" dxfId="0" priority="20348" operator="equal">
      <formula>0</formula>
    </cfRule>
    <cfRule type="cellIs" dxfId="0" priority="20349" operator="equal">
      <formula>0</formula>
    </cfRule>
    <cfRule type="cellIs" dxfId="0" priority="20350" operator="equal">
      <formula>0</formula>
    </cfRule>
    <cfRule type="cellIs" dxfId="0" priority="20351" operator="equal">
      <formula>0</formula>
    </cfRule>
    <cfRule type="cellIs" dxfId="0" priority="20352" operator="equal">
      <formula>0</formula>
    </cfRule>
    <cfRule type="cellIs" dxfId="0" priority="20353" operator="equal">
      <formula>0</formula>
    </cfRule>
    <cfRule type="cellIs" dxfId="0" priority="20354" operator="equal">
      <formula>0</formula>
    </cfRule>
    <cfRule type="cellIs" dxfId="0" priority="20355" operator="equal">
      <formula>0</formula>
    </cfRule>
    <cfRule type="cellIs" dxfId="0" priority="20356" operator="equal">
      <formula>0</formula>
    </cfRule>
    <cfRule type="cellIs" dxfId="0" priority="20357" operator="equal">
      <formula>0</formula>
    </cfRule>
    <cfRule type="cellIs" dxfId="0" priority="20358" operator="equal">
      <formula>0</formula>
    </cfRule>
    <cfRule type="cellIs" dxfId="0" priority="20359" operator="equal">
      <formula>0</formula>
    </cfRule>
    <cfRule type="cellIs" dxfId="0" priority="20360" operator="equal">
      <formula>0</formula>
    </cfRule>
    <cfRule type="cellIs" dxfId="0" priority="20361" operator="equal">
      <formula>0</formula>
    </cfRule>
    <cfRule type="cellIs" dxfId="0" priority="20362" operator="equal">
      <formula>0</formula>
    </cfRule>
    <cfRule type="cellIs" dxfId="0" priority="20363" operator="equal">
      <formula>0</formula>
    </cfRule>
    <cfRule type="cellIs" dxfId="0" priority="20364" operator="equal">
      <formula>0</formula>
    </cfRule>
    <cfRule type="cellIs" dxfId="0" priority="20365" operator="equal">
      <formula>0</formula>
    </cfRule>
    <cfRule type="cellIs" dxfId="0" priority="20366" operator="equal">
      <formula>0</formula>
    </cfRule>
    <cfRule type="cellIs" dxfId="0" priority="20367" operator="equal">
      <formula>0</formula>
    </cfRule>
    <cfRule type="cellIs" dxfId="0" priority="20368" operator="equal">
      <formula>0</formula>
    </cfRule>
    <cfRule type="cellIs" dxfId="0" priority="20369" operator="equal">
      <formula>0</formula>
    </cfRule>
    <cfRule type="cellIs" dxfId="0" priority="20370" operator="equal">
      <formula>0</formula>
    </cfRule>
    <cfRule type="cellIs" dxfId="0" priority="20371" operator="equal">
      <formula>0</formula>
    </cfRule>
    <cfRule type="cellIs" dxfId="0" priority="20372" operator="equal">
      <formula>0</formula>
    </cfRule>
    <cfRule type="cellIs" dxfId="0" priority="20373" operator="equal">
      <formula>0</formula>
    </cfRule>
    <cfRule type="cellIs" dxfId="0" priority="20374" operator="equal">
      <formula>0</formula>
    </cfRule>
    <cfRule type="cellIs" dxfId="0" priority="20375" operator="equal">
      <formula>0</formula>
    </cfRule>
    <cfRule type="cellIs" dxfId="0" priority="20376" operator="equal">
      <formula>0</formula>
    </cfRule>
    <cfRule type="cellIs" dxfId="0" priority="20377" operator="equal">
      <formula>0</formula>
    </cfRule>
    <cfRule type="cellIs" dxfId="0" priority="20378" operator="equal">
      <formula>0</formula>
    </cfRule>
    <cfRule type="cellIs" dxfId="0" priority="20379" operator="equal">
      <formula>0</formula>
    </cfRule>
    <cfRule type="cellIs" dxfId="0" priority="20380" operator="equal">
      <formula>0</formula>
    </cfRule>
    <cfRule type="cellIs" dxfId="0" priority="20381" operator="equal">
      <formula>0</formula>
    </cfRule>
    <cfRule type="cellIs" dxfId="0" priority="20382" operator="equal">
      <formula>0</formula>
    </cfRule>
    <cfRule type="cellIs" dxfId="0" priority="20383" operator="equal">
      <formula>0</formula>
    </cfRule>
    <cfRule type="cellIs" dxfId="0" priority="20384" operator="equal">
      <formula>0</formula>
    </cfRule>
    <cfRule type="cellIs" dxfId="0" priority="20385" operator="equal">
      <formula>0</formula>
    </cfRule>
    <cfRule type="cellIs" dxfId="0" priority="20386" operator="equal">
      <formula>0</formula>
    </cfRule>
    <cfRule type="cellIs" dxfId="0" priority="20387" operator="equal">
      <formula>0</formula>
    </cfRule>
    <cfRule type="cellIs" dxfId="0" priority="20388" operator="equal">
      <formula>0</formula>
    </cfRule>
    <cfRule type="cellIs" dxfId="0" priority="20389" operator="equal">
      <formula>0</formula>
    </cfRule>
    <cfRule type="cellIs" dxfId="0" priority="20390" operator="equal">
      <formula>0</formula>
    </cfRule>
    <cfRule type="cellIs" dxfId="0" priority="20391" operator="equal">
      <formula>0</formula>
    </cfRule>
    <cfRule type="cellIs" dxfId="0" priority="20392" operator="equal">
      <formula>0</formula>
    </cfRule>
    <cfRule type="cellIs" dxfId="0" priority="20393" operator="equal">
      <formula>0</formula>
    </cfRule>
    <cfRule type="cellIs" dxfId="0" priority="20394" operator="equal">
      <formula>0</formula>
    </cfRule>
    <cfRule type="cellIs" dxfId="0" priority="20395" operator="equal">
      <formula>0</formula>
    </cfRule>
    <cfRule type="cellIs" dxfId="0" priority="20396" operator="equal">
      <formula>0</formula>
    </cfRule>
    <cfRule type="cellIs" dxfId="0" priority="20397" operator="equal">
      <formula>0</formula>
    </cfRule>
    <cfRule type="cellIs" dxfId="0" priority="20398" operator="equal">
      <formula>0</formula>
    </cfRule>
    <cfRule type="cellIs" dxfId="0" priority="20399" operator="equal">
      <formula>0</formula>
    </cfRule>
    <cfRule type="cellIs" dxfId="0" priority="20400" operator="equal">
      <formula>0</formula>
    </cfRule>
    <cfRule type="cellIs" dxfId="0" priority="20401" operator="equal">
      <formula>0</formula>
    </cfRule>
    <cfRule type="cellIs" dxfId="0" priority="20402" operator="equal">
      <formula>0</formula>
    </cfRule>
    <cfRule type="cellIs" dxfId="0" priority="20403" operator="equal">
      <formula>0</formula>
    </cfRule>
    <cfRule type="cellIs" dxfId="0" priority="20404" operator="equal">
      <formula>0</formula>
    </cfRule>
    <cfRule type="cellIs" dxfId="0" priority="20405" operator="equal">
      <formula>0</formula>
    </cfRule>
    <cfRule type="cellIs" dxfId="0" priority="20406" operator="equal">
      <formula>0</formula>
    </cfRule>
    <cfRule type="cellIs" dxfId="0" priority="20407" operator="equal">
      <formula>0</formula>
    </cfRule>
    <cfRule type="cellIs" dxfId="0" priority="20408" operator="equal">
      <formula>0</formula>
    </cfRule>
    <cfRule type="cellIs" dxfId="0" priority="20409" operator="equal">
      <formula>0</formula>
    </cfRule>
    <cfRule type="cellIs" dxfId="0" priority="20410" operator="equal">
      <formula>0</formula>
    </cfRule>
    <cfRule type="cellIs" dxfId="0" priority="20411" operator="equal">
      <formula>0</formula>
    </cfRule>
    <cfRule type="cellIs" dxfId="0" priority="20412" operator="equal">
      <formula>0</formula>
    </cfRule>
    <cfRule type="cellIs" dxfId="0" priority="20413" operator="equal">
      <formula>0</formula>
    </cfRule>
    <cfRule type="cellIs" dxfId="0" priority="20414" operator="equal">
      <formula>0</formula>
    </cfRule>
    <cfRule type="cellIs" dxfId="0" priority="20415" operator="equal">
      <formula>0</formula>
    </cfRule>
    <cfRule type="cellIs" dxfId="0" priority="20416" operator="equal">
      <formula>0</formula>
    </cfRule>
    <cfRule type="cellIs" dxfId="0" priority="20417" operator="equal">
      <formula>0</formula>
    </cfRule>
    <cfRule type="cellIs" dxfId="0" priority="20418" operator="equal">
      <formula>0</formula>
    </cfRule>
    <cfRule type="cellIs" dxfId="0" priority="20419" operator="equal">
      <formula>0</formula>
    </cfRule>
    <cfRule type="cellIs" dxfId="0" priority="20420" operator="equal">
      <formula>0</formula>
    </cfRule>
    <cfRule type="cellIs" dxfId="0" priority="20421" operator="equal">
      <formula>0</formula>
    </cfRule>
    <cfRule type="cellIs" dxfId="0" priority="20422" operator="equal">
      <formula>0</formula>
    </cfRule>
    <cfRule type="cellIs" dxfId="0" priority="20423" operator="equal">
      <formula>0</formula>
    </cfRule>
    <cfRule type="cellIs" dxfId="0" priority="20424" operator="equal">
      <formula>0</formula>
    </cfRule>
    <cfRule type="cellIs" dxfId="0" priority="20425" operator="equal">
      <formula>0</formula>
    </cfRule>
    <cfRule type="cellIs" dxfId="0" priority="20426" operator="equal">
      <formula>0</formula>
    </cfRule>
    <cfRule type="cellIs" dxfId="0" priority="20427" operator="equal">
      <formula>0</formula>
    </cfRule>
    <cfRule type="cellIs" dxfId="0" priority="20428" operator="equal">
      <formula>0</formula>
    </cfRule>
    <cfRule type="cellIs" dxfId="0" priority="20429" operator="equal">
      <formula>0</formula>
    </cfRule>
    <cfRule type="cellIs" dxfId="0" priority="20430" operator="equal">
      <formula>0</formula>
    </cfRule>
    <cfRule type="cellIs" dxfId="0" priority="20431" operator="equal">
      <formula>0</formula>
    </cfRule>
    <cfRule type="cellIs" dxfId="0" priority="20432" operator="equal">
      <formula>0</formula>
    </cfRule>
    <cfRule type="cellIs" dxfId="0" priority="20433" operator="equal">
      <formula>0</formula>
    </cfRule>
    <cfRule type="cellIs" dxfId="0" priority="20434" operator="equal">
      <formula>0</formula>
    </cfRule>
    <cfRule type="cellIs" dxfId="0" priority="20435" operator="equal">
      <formula>0</formula>
    </cfRule>
    <cfRule type="cellIs" dxfId="0" priority="20436" operator="equal">
      <formula>0</formula>
    </cfRule>
    <cfRule type="cellIs" dxfId="0" priority="20437" operator="equal">
      <formula>0</formula>
    </cfRule>
    <cfRule type="cellIs" dxfId="0" priority="20438" operator="equal">
      <formula>0</formula>
    </cfRule>
    <cfRule type="cellIs" dxfId="0" priority="20439" operator="equal">
      <formula>0</formula>
    </cfRule>
    <cfRule type="cellIs" dxfId="0" priority="20440" operator="equal">
      <formula>0</formula>
    </cfRule>
    <cfRule type="cellIs" dxfId="0" priority="20441" operator="equal">
      <formula>0</formula>
    </cfRule>
    <cfRule type="cellIs" dxfId="0" priority="20442" operator="equal">
      <formula>0</formula>
    </cfRule>
    <cfRule type="cellIs" dxfId="0" priority="20443" operator="equal">
      <formula>0</formula>
    </cfRule>
    <cfRule type="cellIs" dxfId="0" priority="20444" operator="equal">
      <formula>0</formula>
    </cfRule>
    <cfRule type="cellIs" dxfId="0" priority="20445" operator="equal">
      <formula>0</formula>
    </cfRule>
    <cfRule type="cellIs" dxfId="0" priority="20446" operator="equal">
      <formula>0</formula>
    </cfRule>
    <cfRule type="cellIs" dxfId="0" priority="20447" operator="equal">
      <formula>0</formula>
    </cfRule>
    <cfRule type="cellIs" dxfId="0" priority="20448" operator="equal">
      <formula>0</formula>
    </cfRule>
    <cfRule type="cellIs" dxfId="0" priority="20449" operator="equal">
      <formula>0</formula>
    </cfRule>
    <cfRule type="cellIs" dxfId="0" priority="20450" operator="equal">
      <formula>0</formula>
    </cfRule>
    <cfRule type="cellIs" dxfId="0" priority="20451" operator="equal">
      <formula>0</formula>
    </cfRule>
    <cfRule type="cellIs" dxfId="0" priority="20452" operator="equal">
      <formula>0</formula>
    </cfRule>
    <cfRule type="cellIs" dxfId="0" priority="20453" operator="equal">
      <formula>0</formula>
    </cfRule>
    <cfRule type="cellIs" dxfId="0" priority="20454" operator="equal">
      <formula>0</formula>
    </cfRule>
    <cfRule type="cellIs" dxfId="0" priority="20455" operator="equal">
      <formula>0</formula>
    </cfRule>
    <cfRule type="cellIs" dxfId="0" priority="20456" operator="equal">
      <formula>0</formula>
    </cfRule>
    <cfRule type="cellIs" dxfId="0" priority="20457" operator="equal">
      <formula>0</formula>
    </cfRule>
    <cfRule type="cellIs" dxfId="0" priority="20458" operator="equal">
      <formula>0</formula>
    </cfRule>
    <cfRule type="cellIs" dxfId="0" priority="20459" operator="equal">
      <formula>0</formula>
    </cfRule>
    <cfRule type="cellIs" dxfId="0" priority="20460" operator="equal">
      <formula>0</formula>
    </cfRule>
    <cfRule type="cellIs" dxfId="0" priority="20461" operator="equal">
      <formula>0</formula>
    </cfRule>
    <cfRule type="cellIs" dxfId="0" priority="20462" operator="equal">
      <formula>0</formula>
    </cfRule>
    <cfRule type="cellIs" dxfId="0" priority="20463" operator="equal">
      <formula>0</formula>
    </cfRule>
    <cfRule type="cellIs" dxfId="0" priority="20464" operator="equal">
      <formula>0</formula>
    </cfRule>
    <cfRule type="cellIs" dxfId="0" priority="20465" operator="equal">
      <formula>0</formula>
    </cfRule>
    <cfRule type="cellIs" dxfId="0" priority="20466" operator="equal">
      <formula>0</formula>
    </cfRule>
    <cfRule type="cellIs" dxfId="0" priority="20467" operator="equal">
      <formula>0</formula>
    </cfRule>
    <cfRule type="cellIs" dxfId="0" priority="20468" operator="equal">
      <formula>0</formula>
    </cfRule>
    <cfRule type="cellIs" dxfId="0" priority="20469" operator="equal">
      <formula>0</formula>
    </cfRule>
    <cfRule type="cellIs" dxfId="0" priority="20470" operator="equal">
      <formula>0</formula>
    </cfRule>
    <cfRule type="cellIs" dxfId="0" priority="20471" operator="equal">
      <formula>0</formula>
    </cfRule>
    <cfRule type="cellIs" dxfId="0" priority="20472" operator="equal">
      <formula>0</formula>
    </cfRule>
    <cfRule type="cellIs" dxfId="0" priority="20473" operator="equal">
      <formula>0</formula>
    </cfRule>
    <cfRule type="cellIs" dxfId="0" priority="20474" operator="equal">
      <formula>0</formula>
    </cfRule>
    <cfRule type="cellIs" dxfId="0" priority="20475" operator="equal">
      <formula>0</formula>
    </cfRule>
    <cfRule type="cellIs" dxfId="0" priority="20476" operator="equal">
      <formula>0</formula>
    </cfRule>
    <cfRule type="cellIs" dxfId="0" priority="20477" operator="equal">
      <formula>0</formula>
    </cfRule>
    <cfRule type="cellIs" dxfId="0" priority="20478" operator="equal">
      <formula>0</formula>
    </cfRule>
    <cfRule type="cellIs" dxfId="0" priority="20479" operator="equal">
      <formula>0</formula>
    </cfRule>
    <cfRule type="cellIs" dxfId="0" priority="20480" operator="equal">
      <formula>0</formula>
    </cfRule>
    <cfRule type="cellIs" dxfId="0" priority="20481" operator="equal">
      <formula>0</formula>
    </cfRule>
    <cfRule type="cellIs" dxfId="0" priority="20482" operator="equal">
      <formula>0</formula>
    </cfRule>
    <cfRule type="cellIs" dxfId="0" priority="20483" operator="equal">
      <formula>0</formula>
    </cfRule>
    <cfRule type="cellIs" dxfId="0" priority="20484" operator="equal">
      <formula>0</formula>
    </cfRule>
    <cfRule type="cellIs" dxfId="0" priority="20485" operator="equal">
      <formula>0</formula>
    </cfRule>
    <cfRule type="cellIs" dxfId="0" priority="20486" operator="equal">
      <formula>0</formula>
    </cfRule>
    <cfRule type="cellIs" dxfId="0" priority="20487" operator="equal">
      <formula>0</formula>
    </cfRule>
    <cfRule type="cellIs" dxfId="0" priority="20488" operator="equal">
      <formula>0</formula>
    </cfRule>
    <cfRule type="cellIs" dxfId="0" priority="20489" operator="equal">
      <formula>0</formula>
    </cfRule>
    <cfRule type="cellIs" dxfId="0" priority="20490" operator="equal">
      <formula>0</formula>
    </cfRule>
    <cfRule type="cellIs" dxfId="0" priority="20491" operator="equal">
      <formula>0</formula>
    </cfRule>
    <cfRule type="cellIs" dxfId="0" priority="20492" operator="equal">
      <formula>0</formula>
    </cfRule>
    <cfRule type="cellIs" dxfId="0" priority="20493" operator="equal">
      <formula>0</formula>
    </cfRule>
    <cfRule type="cellIs" dxfId="0" priority="20494" operator="equal">
      <formula>0</formula>
    </cfRule>
    <cfRule type="cellIs" dxfId="0" priority="20495" operator="equal">
      <formula>0</formula>
    </cfRule>
    <cfRule type="cellIs" dxfId="0" priority="20496" operator="equal">
      <formula>0</formula>
    </cfRule>
    <cfRule type="cellIs" dxfId="0" priority="20497" operator="equal">
      <formula>0</formula>
    </cfRule>
    <cfRule type="cellIs" dxfId="0" priority="20498" operator="equal">
      <formula>0</formula>
    </cfRule>
    <cfRule type="cellIs" dxfId="0" priority="20499" operator="equal">
      <formula>0</formula>
    </cfRule>
    <cfRule type="cellIs" dxfId="0" priority="20500" operator="equal">
      <formula>0</formula>
    </cfRule>
    <cfRule type="cellIs" dxfId="0" priority="20501" operator="equal">
      <formula>0</formula>
    </cfRule>
    <cfRule type="cellIs" dxfId="0" priority="20502" operator="equal">
      <formula>0</formula>
    </cfRule>
    <cfRule type="cellIs" dxfId="0" priority="20503" operator="equal">
      <formula>0</formula>
    </cfRule>
    <cfRule type="cellIs" dxfId="0" priority="20504" operator="equal">
      <formula>0</formula>
    </cfRule>
    <cfRule type="cellIs" dxfId="0" priority="20505" operator="equal">
      <formula>0</formula>
    </cfRule>
    <cfRule type="cellIs" dxfId="0" priority="20506" operator="equal">
      <formula>0</formula>
    </cfRule>
    <cfRule type="cellIs" dxfId="0" priority="20507" operator="equal">
      <formula>0</formula>
    </cfRule>
    <cfRule type="cellIs" dxfId="0" priority="20508" operator="equal">
      <formula>0</formula>
    </cfRule>
    <cfRule type="cellIs" dxfId="0" priority="20509" operator="equal">
      <formula>0</formula>
    </cfRule>
    <cfRule type="cellIs" dxfId="0" priority="20510" operator="equal">
      <formula>0</formula>
    </cfRule>
    <cfRule type="cellIs" dxfId="0" priority="20511" operator="equal">
      <formula>0</formula>
    </cfRule>
    <cfRule type="cellIs" dxfId="0" priority="20512" operator="equal">
      <formula>0</formula>
    </cfRule>
    <cfRule type="cellIs" dxfId="0" priority="20513" operator="equal">
      <formula>0</formula>
    </cfRule>
    <cfRule type="cellIs" dxfId="0" priority="20514" operator="equal">
      <formula>0</formula>
    </cfRule>
    <cfRule type="cellIs" dxfId="0" priority="20515" operator="equal">
      <formula>0</formula>
    </cfRule>
    <cfRule type="cellIs" dxfId="0" priority="20516" operator="equal">
      <formula>0</formula>
    </cfRule>
    <cfRule type="cellIs" dxfId="0" priority="20517" operator="equal">
      <formula>0</formula>
    </cfRule>
    <cfRule type="cellIs" dxfId="0" priority="20518" operator="equal">
      <formula>0</formula>
    </cfRule>
    <cfRule type="cellIs" dxfId="0" priority="20519" operator="equal">
      <formula>0</formula>
    </cfRule>
    <cfRule type="cellIs" dxfId="0" priority="20520" operator="equal">
      <formula>0</formula>
    </cfRule>
    <cfRule type="cellIs" dxfId="0" priority="20521" operator="equal">
      <formula>0</formula>
    </cfRule>
    <cfRule type="cellIs" dxfId="0" priority="20522" operator="equal">
      <formula>0</formula>
    </cfRule>
    <cfRule type="cellIs" dxfId="0" priority="20523" operator="equal">
      <formula>0</formula>
    </cfRule>
    <cfRule type="cellIs" dxfId="0" priority="20524" operator="equal">
      <formula>0</formula>
    </cfRule>
    <cfRule type="cellIs" dxfId="0" priority="20525" operator="equal">
      <formula>0</formula>
    </cfRule>
    <cfRule type="cellIs" dxfId="0" priority="20526" operator="equal">
      <formula>0</formula>
    </cfRule>
    <cfRule type="cellIs" dxfId="0" priority="20527" operator="equal">
      <formula>0</formula>
    </cfRule>
    <cfRule type="cellIs" dxfId="0" priority="20528" operator="equal">
      <formula>0</formula>
    </cfRule>
    <cfRule type="cellIs" dxfId="0" priority="20529" operator="equal">
      <formula>0</formula>
    </cfRule>
    <cfRule type="cellIs" dxfId="0" priority="20530" operator="equal">
      <formula>0</formula>
    </cfRule>
    <cfRule type="cellIs" dxfId="0" priority="20531" operator="equal">
      <formula>0</formula>
    </cfRule>
    <cfRule type="cellIs" dxfId="0" priority="20532" operator="equal">
      <formula>0</formula>
    </cfRule>
    <cfRule type="cellIs" dxfId="0" priority="20533" operator="equal">
      <formula>0</formula>
    </cfRule>
    <cfRule type="cellIs" dxfId="0" priority="20534" operator="equal">
      <formula>0</formula>
    </cfRule>
    <cfRule type="cellIs" dxfId="0" priority="20535" operator="equal">
      <formula>0</formula>
    </cfRule>
    <cfRule type="cellIs" dxfId="0" priority="20536" operator="equal">
      <formula>0</formula>
    </cfRule>
    <cfRule type="cellIs" dxfId="0" priority="20537" operator="equal">
      <formula>0</formula>
    </cfRule>
    <cfRule type="cellIs" dxfId="0" priority="20538" operator="equal">
      <formula>0</formula>
    </cfRule>
    <cfRule type="cellIs" dxfId="0" priority="20539" operator="equal">
      <formula>0</formula>
    </cfRule>
    <cfRule type="cellIs" dxfId="0" priority="20540" operator="equal">
      <formula>0</formula>
    </cfRule>
    <cfRule type="cellIs" dxfId="0" priority="20541" operator="equal">
      <formula>0</formula>
    </cfRule>
    <cfRule type="cellIs" dxfId="0" priority="20542" operator="equal">
      <formula>0</formula>
    </cfRule>
    <cfRule type="cellIs" dxfId="0" priority="20543" operator="equal">
      <formula>0</formula>
    </cfRule>
    <cfRule type="cellIs" dxfId="0" priority="20544" operator="equal">
      <formula>0</formula>
    </cfRule>
    <cfRule type="cellIs" dxfId="0" priority="20545" operator="equal">
      <formula>0</formula>
    </cfRule>
    <cfRule type="cellIs" dxfId="0" priority="20546" operator="equal">
      <formula>0</formula>
    </cfRule>
    <cfRule type="cellIs" dxfId="0" priority="20547" operator="equal">
      <formula>0</formula>
    </cfRule>
    <cfRule type="cellIs" dxfId="0" priority="20548" operator="equal">
      <formula>0</formula>
    </cfRule>
    <cfRule type="cellIs" dxfId="0" priority="20549" operator="equal">
      <formula>0</formula>
    </cfRule>
    <cfRule type="cellIs" dxfId="0" priority="20550" operator="equal">
      <formula>0</formula>
    </cfRule>
    <cfRule type="cellIs" dxfId="0" priority="20551" operator="equal">
      <formula>0</formula>
    </cfRule>
    <cfRule type="cellIs" dxfId="0" priority="20552" operator="equal">
      <formula>0</formula>
    </cfRule>
    <cfRule type="cellIs" dxfId="0" priority="20553" operator="equal">
      <formula>0</formula>
    </cfRule>
    <cfRule type="cellIs" dxfId="0" priority="20554" operator="equal">
      <formula>0</formula>
    </cfRule>
    <cfRule type="cellIs" dxfId="0" priority="20555" operator="equal">
      <formula>0</formula>
    </cfRule>
    <cfRule type="cellIs" dxfId="0" priority="20556" operator="equal">
      <formula>0</formula>
    </cfRule>
    <cfRule type="cellIs" dxfId="0" priority="20557" operator="equal">
      <formula>0</formula>
    </cfRule>
    <cfRule type="cellIs" dxfId="0" priority="20558" operator="equal">
      <formula>0</formula>
    </cfRule>
    <cfRule type="cellIs" dxfId="0" priority="20559" operator="equal">
      <formula>0</formula>
    </cfRule>
    <cfRule type="cellIs" dxfId="0" priority="20560" operator="equal">
      <formula>0</formula>
    </cfRule>
    <cfRule type="cellIs" dxfId="0" priority="20561" operator="equal">
      <formula>0</formula>
    </cfRule>
    <cfRule type="cellIs" dxfId="0" priority="20562" operator="equal">
      <formula>0</formula>
    </cfRule>
    <cfRule type="cellIs" dxfId="0" priority="20563" operator="equal">
      <formula>0</formula>
    </cfRule>
    <cfRule type="cellIs" dxfId="0" priority="20564" operator="equal">
      <formula>0</formula>
    </cfRule>
    <cfRule type="cellIs" dxfId="0" priority="20565" operator="equal">
      <formula>0</formula>
    </cfRule>
    <cfRule type="cellIs" dxfId="0" priority="20566" operator="equal">
      <formula>0</formula>
    </cfRule>
    <cfRule type="cellIs" dxfId="0" priority="20567" operator="equal">
      <formula>0</formula>
    </cfRule>
    <cfRule type="cellIs" dxfId="0" priority="20568" operator="equal">
      <formula>0</formula>
    </cfRule>
    <cfRule type="cellIs" dxfId="0" priority="20569" operator="equal">
      <formula>0</formula>
    </cfRule>
    <cfRule type="cellIs" dxfId="0" priority="20570" operator="equal">
      <formula>0</formula>
    </cfRule>
    <cfRule type="cellIs" dxfId="0" priority="20571" operator="equal">
      <formula>0</formula>
    </cfRule>
    <cfRule type="cellIs" dxfId="0" priority="20572" operator="equal">
      <formula>0</formula>
    </cfRule>
    <cfRule type="cellIs" dxfId="0" priority="20573" operator="equal">
      <formula>0</formula>
    </cfRule>
    <cfRule type="cellIs" dxfId="0" priority="20574" operator="equal">
      <formula>0</formula>
    </cfRule>
    <cfRule type="cellIs" dxfId="0" priority="20575" operator="equal">
      <formula>0</formula>
    </cfRule>
    <cfRule type="cellIs" dxfId="0" priority="20576" operator="equal">
      <formula>0</formula>
    </cfRule>
    <cfRule type="cellIs" dxfId="0" priority="20577" operator="equal">
      <formula>0</formula>
    </cfRule>
    <cfRule type="cellIs" dxfId="0" priority="20578" operator="equal">
      <formula>0</formula>
    </cfRule>
    <cfRule type="cellIs" dxfId="0" priority="20579" operator="equal">
      <formula>0</formula>
    </cfRule>
    <cfRule type="cellIs" dxfId="0" priority="20580" operator="equal">
      <formula>0</formula>
    </cfRule>
    <cfRule type="cellIs" dxfId="0" priority="20581" operator="equal">
      <formula>0</formula>
    </cfRule>
    <cfRule type="cellIs" dxfId="0" priority="20582" operator="equal">
      <formula>0</formula>
    </cfRule>
    <cfRule type="cellIs" dxfId="0" priority="20583" operator="equal">
      <formula>0</formula>
    </cfRule>
    <cfRule type="cellIs" dxfId="0" priority="20584" operator="equal">
      <formula>0</formula>
    </cfRule>
    <cfRule type="cellIs" dxfId="0" priority="20585" operator="equal">
      <formula>0</formula>
    </cfRule>
    <cfRule type="cellIs" dxfId="0" priority="20586" operator="equal">
      <formula>0</formula>
    </cfRule>
    <cfRule type="cellIs" dxfId="0" priority="20587" operator="equal">
      <formula>0</formula>
    </cfRule>
    <cfRule type="cellIs" dxfId="0" priority="20588" operator="equal">
      <formula>0</formula>
    </cfRule>
    <cfRule type="cellIs" dxfId="0" priority="20589" operator="equal">
      <formula>0</formula>
    </cfRule>
    <cfRule type="cellIs" dxfId="0" priority="20590" operator="equal">
      <formula>0</formula>
    </cfRule>
    <cfRule type="cellIs" dxfId="0" priority="20591" operator="equal">
      <formula>0</formula>
    </cfRule>
    <cfRule type="cellIs" dxfId="0" priority="20592" operator="equal">
      <formula>0</formula>
    </cfRule>
    <cfRule type="cellIs" dxfId="0" priority="20593" operator="equal">
      <formula>0</formula>
    </cfRule>
    <cfRule type="cellIs" dxfId="0" priority="20594" operator="equal">
      <formula>0</formula>
    </cfRule>
    <cfRule type="cellIs" dxfId="0" priority="20595" operator="equal">
      <formula>0</formula>
    </cfRule>
    <cfRule type="cellIs" dxfId="0" priority="20596" operator="equal">
      <formula>0</formula>
    </cfRule>
    <cfRule type="cellIs" dxfId="0" priority="20597" operator="equal">
      <formula>0</formula>
    </cfRule>
    <cfRule type="cellIs" dxfId="0" priority="20598" operator="equal">
      <formula>0</formula>
    </cfRule>
    <cfRule type="cellIs" dxfId="0" priority="20599" operator="equal">
      <formula>0</formula>
    </cfRule>
    <cfRule type="cellIs" dxfId="0" priority="20600" operator="equal">
      <formula>0</formula>
    </cfRule>
    <cfRule type="cellIs" dxfId="0" priority="20601" operator="equal">
      <formula>0</formula>
    </cfRule>
    <cfRule type="cellIs" dxfId="0" priority="20602" operator="equal">
      <formula>0</formula>
    </cfRule>
    <cfRule type="cellIs" dxfId="0" priority="20603" operator="equal">
      <formula>0</formula>
    </cfRule>
    <cfRule type="cellIs" dxfId="0" priority="20604" operator="equal">
      <formula>0</formula>
    </cfRule>
    <cfRule type="cellIs" dxfId="0" priority="20605" operator="equal">
      <formula>0</formula>
    </cfRule>
    <cfRule type="cellIs" dxfId="0" priority="20606" operator="equal">
      <formula>0</formula>
    </cfRule>
    <cfRule type="cellIs" dxfId="0" priority="20607" operator="equal">
      <formula>0</formula>
    </cfRule>
    <cfRule type="cellIs" dxfId="0" priority="20608" operator="equal">
      <formula>0</formula>
    </cfRule>
    <cfRule type="cellIs" dxfId="0" priority="20609" operator="equal">
      <formula>0</formula>
    </cfRule>
    <cfRule type="cellIs" dxfId="0" priority="20610" operator="equal">
      <formula>0</formula>
    </cfRule>
    <cfRule type="cellIs" dxfId="0" priority="20611" operator="equal">
      <formula>0</formula>
    </cfRule>
    <cfRule type="cellIs" dxfId="0" priority="20612" operator="equal">
      <formula>0</formula>
    </cfRule>
    <cfRule type="cellIs" dxfId="0" priority="20613" operator="equal">
      <formula>0</formula>
    </cfRule>
    <cfRule type="cellIs" dxfId="0" priority="20614" operator="equal">
      <formula>0</formula>
    </cfRule>
    <cfRule type="cellIs" dxfId="0" priority="20615" operator="equal">
      <formula>0</formula>
    </cfRule>
    <cfRule type="cellIs" dxfId="0" priority="20616" operator="equal">
      <formula>0</formula>
    </cfRule>
    <cfRule type="cellIs" dxfId="0" priority="20617" operator="equal">
      <formula>0</formula>
    </cfRule>
    <cfRule type="cellIs" dxfId="0" priority="20618" operator="equal">
      <formula>0</formula>
    </cfRule>
    <cfRule type="cellIs" dxfId="0" priority="20619" operator="equal">
      <formula>0</formula>
    </cfRule>
    <cfRule type="cellIs" dxfId="0" priority="20620" operator="equal">
      <formula>0</formula>
    </cfRule>
    <cfRule type="cellIs" dxfId="0" priority="20621" operator="equal">
      <formula>0</formula>
    </cfRule>
    <cfRule type="cellIs" dxfId="0" priority="20622" operator="equal">
      <formula>0</formula>
    </cfRule>
    <cfRule type="cellIs" dxfId="0" priority="20623" operator="equal">
      <formula>0</formula>
    </cfRule>
    <cfRule type="cellIs" dxfId="0" priority="20624" operator="equal">
      <formula>0</formula>
    </cfRule>
    <cfRule type="cellIs" dxfId="0" priority="20625" operator="equal">
      <formula>0</formula>
    </cfRule>
    <cfRule type="cellIs" dxfId="0" priority="20626" operator="equal">
      <formula>0</formula>
    </cfRule>
    <cfRule type="cellIs" dxfId="0" priority="20627" operator="equal">
      <formula>0</formula>
    </cfRule>
    <cfRule type="cellIs" dxfId="0" priority="20628" operator="equal">
      <formula>0</formula>
    </cfRule>
    <cfRule type="cellIs" dxfId="0" priority="20629" operator="equal">
      <formula>0</formula>
    </cfRule>
    <cfRule type="cellIs" dxfId="0" priority="20630" operator="equal">
      <formula>0</formula>
    </cfRule>
    <cfRule type="cellIs" dxfId="0" priority="20631" operator="equal">
      <formula>0</formula>
    </cfRule>
    <cfRule type="cellIs" dxfId="0" priority="20632" operator="equal">
      <formula>0</formula>
    </cfRule>
    <cfRule type="cellIs" dxfId="0" priority="20633" operator="equal">
      <formula>0</formula>
    </cfRule>
    <cfRule type="cellIs" dxfId="0" priority="20634" operator="equal">
      <formula>0</formula>
    </cfRule>
    <cfRule type="cellIs" dxfId="0" priority="20635" operator="equal">
      <formula>0</formula>
    </cfRule>
    <cfRule type="cellIs" dxfId="0" priority="20636" operator="equal">
      <formula>0</formula>
    </cfRule>
    <cfRule type="cellIs" dxfId="0" priority="20637" operator="equal">
      <formula>0</formula>
    </cfRule>
    <cfRule type="cellIs" dxfId="0" priority="20638" operator="equal">
      <formula>0</formula>
    </cfRule>
    <cfRule type="cellIs" dxfId="0" priority="20639" operator="equal">
      <formula>0</formula>
    </cfRule>
    <cfRule type="cellIs" dxfId="0" priority="20640" operator="equal">
      <formula>0</formula>
    </cfRule>
    <cfRule type="cellIs" dxfId="0" priority="20641" operator="equal">
      <formula>0</formula>
    </cfRule>
    <cfRule type="cellIs" dxfId="0" priority="20642" operator="equal">
      <formula>0</formula>
    </cfRule>
    <cfRule type="cellIs" dxfId="0" priority="20643" operator="equal">
      <formula>0</formula>
    </cfRule>
    <cfRule type="cellIs" dxfId="0" priority="20644" operator="equal">
      <formula>0</formula>
    </cfRule>
    <cfRule type="cellIs" dxfId="0" priority="20645" operator="equal">
      <formula>0</formula>
    </cfRule>
    <cfRule type="cellIs" dxfId="0" priority="20646" operator="equal">
      <formula>0</formula>
    </cfRule>
    <cfRule type="cellIs" dxfId="0" priority="20647" operator="equal">
      <formula>0</formula>
    </cfRule>
    <cfRule type="cellIs" dxfId="0" priority="20648" operator="equal">
      <formula>0</formula>
    </cfRule>
    <cfRule type="cellIs" dxfId="0" priority="20649" operator="equal">
      <formula>0</formula>
    </cfRule>
    <cfRule type="cellIs" dxfId="0" priority="20650" operator="equal">
      <formula>0</formula>
    </cfRule>
    <cfRule type="cellIs" dxfId="0" priority="20651" operator="equal">
      <formula>0</formula>
    </cfRule>
    <cfRule type="cellIs" dxfId="0" priority="20652" operator="equal">
      <formula>0</formula>
    </cfRule>
    <cfRule type="cellIs" dxfId="0" priority="20653" operator="equal">
      <formula>0</formula>
    </cfRule>
    <cfRule type="cellIs" dxfId="0" priority="20654" operator="equal">
      <formula>0</formula>
    </cfRule>
    <cfRule type="cellIs" dxfId="0" priority="20655" operator="equal">
      <formula>0</formula>
    </cfRule>
    <cfRule type="cellIs" dxfId="0" priority="20656" operator="equal">
      <formula>0</formula>
    </cfRule>
    <cfRule type="cellIs" dxfId="0" priority="20657" operator="equal">
      <formula>0</formula>
    </cfRule>
    <cfRule type="cellIs" dxfId="0" priority="20658" operator="equal">
      <formula>0</formula>
    </cfRule>
    <cfRule type="cellIs" dxfId="0" priority="20659" operator="equal">
      <formula>0</formula>
    </cfRule>
    <cfRule type="cellIs" dxfId="0" priority="20660" operator="equal">
      <formula>0</formula>
    </cfRule>
    <cfRule type="cellIs" dxfId="0" priority="20661" operator="equal">
      <formula>0</formula>
    </cfRule>
    <cfRule type="cellIs" dxfId="0" priority="20662" operator="equal">
      <formula>0</formula>
    </cfRule>
    <cfRule type="cellIs" dxfId="0" priority="20663" operator="equal">
      <formula>0</formula>
    </cfRule>
    <cfRule type="cellIs" dxfId="0" priority="20664" operator="equal">
      <formula>0</formula>
    </cfRule>
    <cfRule type="cellIs" dxfId="0" priority="20665" operator="equal">
      <formula>0</formula>
    </cfRule>
    <cfRule type="cellIs" dxfId="0" priority="20666" operator="equal">
      <formula>0</formula>
    </cfRule>
    <cfRule type="cellIs" dxfId="0" priority="20667" operator="equal">
      <formula>0</formula>
    </cfRule>
    <cfRule type="cellIs" dxfId="0" priority="20668" operator="equal">
      <formula>0</formula>
    </cfRule>
    <cfRule type="cellIs" dxfId="0" priority="20669" operator="equal">
      <formula>0</formula>
    </cfRule>
    <cfRule type="cellIs" dxfId="0" priority="20670" operator="equal">
      <formula>0</formula>
    </cfRule>
    <cfRule type="cellIs" dxfId="0" priority="20671" operator="equal">
      <formula>0</formula>
    </cfRule>
    <cfRule type="cellIs" dxfId="0" priority="20672" operator="equal">
      <formula>0</formula>
    </cfRule>
  </conditionalFormatting>
  <conditionalFormatting sqref="E565">
    <cfRule type="cellIs" dxfId="0" priority="21825" operator="equal">
      <formula>0</formula>
    </cfRule>
    <cfRule type="cellIs" dxfId="0" priority="21826" operator="equal">
      <formula>0</formula>
    </cfRule>
    <cfRule type="cellIs" dxfId="0" priority="21827" operator="equal">
      <formula>0</formula>
    </cfRule>
    <cfRule type="cellIs" dxfId="0" priority="21828" operator="equal">
      <formula>0</formula>
    </cfRule>
    <cfRule type="cellIs" dxfId="0" priority="21829" operator="equal">
      <formula>0</formula>
    </cfRule>
    <cfRule type="cellIs" dxfId="0" priority="21830" operator="equal">
      <formula>0</formula>
    </cfRule>
    <cfRule type="cellIs" dxfId="0" priority="21831" operator="equal">
      <formula>0</formula>
    </cfRule>
    <cfRule type="cellIs" dxfId="0" priority="21832" operator="equal">
      <formula>0</formula>
    </cfRule>
    <cfRule type="cellIs" dxfId="0" priority="21833" operator="equal">
      <formula>0</formula>
    </cfRule>
    <cfRule type="cellIs" dxfId="0" priority="21834" operator="equal">
      <formula>0</formula>
    </cfRule>
    <cfRule type="cellIs" dxfId="0" priority="21835" operator="equal">
      <formula>0</formula>
    </cfRule>
    <cfRule type="cellIs" dxfId="0" priority="21836" operator="equal">
      <formula>0</formula>
    </cfRule>
    <cfRule type="cellIs" dxfId="0" priority="21837" operator="equal">
      <formula>0</formula>
    </cfRule>
    <cfRule type="cellIs" dxfId="0" priority="21838" operator="equal">
      <formula>0</formula>
    </cfRule>
    <cfRule type="cellIs" dxfId="0" priority="21839" operator="equal">
      <formula>0</formula>
    </cfRule>
    <cfRule type="cellIs" dxfId="0" priority="21840" operator="equal">
      <formula>0</formula>
    </cfRule>
    <cfRule type="cellIs" dxfId="0" priority="21841" operator="equal">
      <formula>0</formula>
    </cfRule>
    <cfRule type="cellIs" dxfId="0" priority="21842" operator="equal">
      <formula>0</formula>
    </cfRule>
    <cfRule type="cellIs" dxfId="0" priority="21843" operator="equal">
      <formula>0</formula>
    </cfRule>
    <cfRule type="cellIs" dxfId="0" priority="21844" operator="equal">
      <formula>0</formula>
    </cfRule>
    <cfRule type="cellIs" dxfId="0" priority="21845" operator="equal">
      <formula>0</formula>
    </cfRule>
    <cfRule type="cellIs" dxfId="0" priority="21846" operator="equal">
      <formula>0</formula>
    </cfRule>
    <cfRule type="cellIs" dxfId="0" priority="21847" operator="equal">
      <formula>0</formula>
    </cfRule>
    <cfRule type="cellIs" dxfId="0" priority="21848" operator="equal">
      <formula>0</formula>
    </cfRule>
    <cfRule type="cellIs" dxfId="0" priority="21849" operator="equal">
      <formula>0</formula>
    </cfRule>
    <cfRule type="cellIs" dxfId="0" priority="21850" operator="equal">
      <formula>0</formula>
    </cfRule>
    <cfRule type="cellIs" dxfId="0" priority="21851" operator="equal">
      <formula>0</formula>
    </cfRule>
    <cfRule type="cellIs" dxfId="0" priority="21852" operator="equal">
      <formula>0</formula>
    </cfRule>
    <cfRule type="cellIs" dxfId="0" priority="21853" operator="equal">
      <formula>0</formula>
    </cfRule>
    <cfRule type="cellIs" dxfId="0" priority="21854" operator="equal">
      <formula>0</formula>
    </cfRule>
    <cfRule type="cellIs" dxfId="0" priority="21855" operator="equal">
      <formula>0</formula>
    </cfRule>
    <cfRule type="cellIs" dxfId="0" priority="21856" operator="equal">
      <formula>0</formula>
    </cfRule>
    <cfRule type="cellIs" dxfId="0" priority="21857" operator="equal">
      <formula>0</formula>
    </cfRule>
    <cfRule type="cellIs" dxfId="0" priority="21858" operator="equal">
      <formula>0</formula>
    </cfRule>
    <cfRule type="cellIs" dxfId="0" priority="21859" operator="equal">
      <formula>0</formula>
    </cfRule>
    <cfRule type="cellIs" dxfId="0" priority="21860" operator="equal">
      <formula>0</formula>
    </cfRule>
    <cfRule type="cellIs" dxfId="0" priority="21861" operator="equal">
      <formula>0</formula>
    </cfRule>
    <cfRule type="cellIs" dxfId="0" priority="21862" operator="equal">
      <formula>0</formula>
    </cfRule>
    <cfRule type="cellIs" dxfId="0" priority="21863" operator="equal">
      <formula>0</formula>
    </cfRule>
    <cfRule type="cellIs" dxfId="0" priority="21864" operator="equal">
      <formula>0</formula>
    </cfRule>
    <cfRule type="cellIs" dxfId="0" priority="21865" operator="equal">
      <formula>0</formula>
    </cfRule>
    <cfRule type="cellIs" dxfId="0" priority="21866" operator="equal">
      <formula>0</formula>
    </cfRule>
    <cfRule type="cellIs" dxfId="0" priority="21867" operator="equal">
      <formula>0</formula>
    </cfRule>
    <cfRule type="cellIs" dxfId="0" priority="21868" operator="equal">
      <formula>0</formula>
    </cfRule>
    <cfRule type="cellIs" dxfId="0" priority="21869" operator="equal">
      <formula>0</formula>
    </cfRule>
    <cfRule type="cellIs" dxfId="0" priority="21870" operator="equal">
      <formula>0</formula>
    </cfRule>
    <cfRule type="cellIs" dxfId="0" priority="21871" operator="equal">
      <formula>0</formula>
    </cfRule>
    <cfRule type="cellIs" dxfId="0" priority="21872" operator="equal">
      <formula>0</formula>
    </cfRule>
    <cfRule type="cellIs" dxfId="0" priority="21873" operator="equal">
      <formula>0</formula>
    </cfRule>
    <cfRule type="cellIs" dxfId="0" priority="21874" operator="equal">
      <formula>0</formula>
    </cfRule>
    <cfRule type="cellIs" dxfId="0" priority="21875" operator="equal">
      <formula>0</formula>
    </cfRule>
    <cfRule type="cellIs" dxfId="0" priority="21876" operator="equal">
      <formula>0</formula>
    </cfRule>
    <cfRule type="cellIs" dxfId="0" priority="21877" operator="equal">
      <formula>0</formula>
    </cfRule>
    <cfRule type="cellIs" dxfId="0" priority="21878" operator="equal">
      <formula>0</formula>
    </cfRule>
    <cfRule type="cellIs" dxfId="0" priority="21879" operator="equal">
      <formula>0</formula>
    </cfRule>
    <cfRule type="cellIs" dxfId="0" priority="21880" operator="equal">
      <formula>0</formula>
    </cfRule>
    <cfRule type="cellIs" dxfId="0" priority="21881" operator="equal">
      <formula>0</formula>
    </cfRule>
    <cfRule type="cellIs" dxfId="0" priority="21882" operator="equal">
      <formula>0</formula>
    </cfRule>
    <cfRule type="cellIs" dxfId="0" priority="21883" operator="equal">
      <formula>0</formula>
    </cfRule>
    <cfRule type="cellIs" dxfId="0" priority="21884" operator="equal">
      <formula>0</formula>
    </cfRule>
    <cfRule type="cellIs" dxfId="0" priority="21885" operator="equal">
      <formula>0</formula>
    </cfRule>
    <cfRule type="cellIs" dxfId="0" priority="21886" operator="equal">
      <formula>0</formula>
    </cfRule>
    <cfRule type="cellIs" dxfId="0" priority="21887" operator="equal">
      <formula>0</formula>
    </cfRule>
    <cfRule type="cellIs" dxfId="0" priority="21888" operator="equal">
      <formula>0</formula>
    </cfRule>
    <cfRule type="cellIs" dxfId="0" priority="21889" operator="equal">
      <formula>0</formula>
    </cfRule>
    <cfRule type="cellIs" dxfId="0" priority="21890" operator="equal">
      <formula>0</formula>
    </cfRule>
    <cfRule type="cellIs" dxfId="0" priority="21891" operator="equal">
      <formula>0</formula>
    </cfRule>
    <cfRule type="cellIs" dxfId="0" priority="21892" operator="equal">
      <formula>0</formula>
    </cfRule>
    <cfRule type="cellIs" dxfId="0" priority="21893" operator="equal">
      <formula>0</formula>
    </cfRule>
    <cfRule type="cellIs" dxfId="0" priority="21894" operator="equal">
      <formula>0</formula>
    </cfRule>
    <cfRule type="cellIs" dxfId="0" priority="21895" operator="equal">
      <formula>0</formula>
    </cfRule>
    <cfRule type="cellIs" dxfId="0" priority="21896" operator="equal">
      <formula>0</formula>
    </cfRule>
    <cfRule type="cellIs" dxfId="0" priority="21897" operator="equal">
      <formula>0</formula>
    </cfRule>
    <cfRule type="cellIs" dxfId="0" priority="21898" operator="equal">
      <formula>0</formula>
    </cfRule>
    <cfRule type="cellIs" dxfId="0" priority="21899" operator="equal">
      <formula>0</formula>
    </cfRule>
    <cfRule type="cellIs" dxfId="0" priority="21900" operator="equal">
      <formula>0</formula>
    </cfRule>
    <cfRule type="cellIs" dxfId="0" priority="21901" operator="equal">
      <formula>0</formula>
    </cfRule>
    <cfRule type="cellIs" dxfId="0" priority="21902" operator="equal">
      <formula>0</formula>
    </cfRule>
    <cfRule type="cellIs" dxfId="0" priority="21903" operator="equal">
      <formula>0</formula>
    </cfRule>
    <cfRule type="cellIs" dxfId="0" priority="21904" operator="equal">
      <formula>0</formula>
    </cfRule>
    <cfRule type="cellIs" dxfId="0" priority="21905" operator="equal">
      <formula>0</formula>
    </cfRule>
    <cfRule type="cellIs" dxfId="0" priority="21906" operator="equal">
      <formula>0</formula>
    </cfRule>
    <cfRule type="cellIs" dxfId="0" priority="21907" operator="equal">
      <formula>0</formula>
    </cfRule>
    <cfRule type="cellIs" dxfId="0" priority="21908" operator="equal">
      <formula>0</formula>
    </cfRule>
    <cfRule type="cellIs" dxfId="0" priority="21909" operator="equal">
      <formula>0</formula>
    </cfRule>
    <cfRule type="cellIs" dxfId="0" priority="21910" operator="equal">
      <formula>0</formula>
    </cfRule>
    <cfRule type="cellIs" dxfId="0" priority="21911" operator="equal">
      <formula>0</formula>
    </cfRule>
    <cfRule type="cellIs" dxfId="0" priority="21912" operator="equal">
      <formula>0</formula>
    </cfRule>
    <cfRule type="cellIs" dxfId="0" priority="21913" operator="equal">
      <formula>0</formula>
    </cfRule>
    <cfRule type="cellIs" dxfId="0" priority="21914" operator="equal">
      <formula>0</formula>
    </cfRule>
    <cfRule type="cellIs" dxfId="0" priority="21915" operator="equal">
      <formula>0</formula>
    </cfRule>
    <cfRule type="cellIs" dxfId="0" priority="21916" operator="equal">
      <formula>0</formula>
    </cfRule>
    <cfRule type="cellIs" dxfId="0" priority="21917" operator="equal">
      <formula>0</formula>
    </cfRule>
    <cfRule type="cellIs" dxfId="0" priority="21918" operator="equal">
      <formula>0</formula>
    </cfRule>
    <cfRule type="cellIs" dxfId="0" priority="21919" operator="equal">
      <formula>0</formula>
    </cfRule>
    <cfRule type="cellIs" dxfId="0" priority="21920" operator="equal">
      <formula>0</formula>
    </cfRule>
    <cfRule type="cellIs" dxfId="0" priority="21921" operator="equal">
      <formula>0</formula>
    </cfRule>
    <cfRule type="cellIs" dxfId="0" priority="21922" operator="equal">
      <formula>0</formula>
    </cfRule>
    <cfRule type="cellIs" dxfId="0" priority="21923" operator="equal">
      <formula>0</formula>
    </cfRule>
    <cfRule type="cellIs" dxfId="0" priority="21924" operator="equal">
      <formula>0</formula>
    </cfRule>
    <cfRule type="cellIs" dxfId="0" priority="21925" operator="equal">
      <formula>0</formula>
    </cfRule>
    <cfRule type="cellIs" dxfId="0" priority="21926" operator="equal">
      <formula>0</formula>
    </cfRule>
    <cfRule type="cellIs" dxfId="0" priority="21927" operator="equal">
      <formula>0</formula>
    </cfRule>
    <cfRule type="cellIs" dxfId="0" priority="21928" operator="equal">
      <formula>0</formula>
    </cfRule>
    <cfRule type="cellIs" dxfId="0" priority="21929" operator="equal">
      <formula>0</formula>
    </cfRule>
    <cfRule type="cellIs" dxfId="0" priority="21930" operator="equal">
      <formula>0</formula>
    </cfRule>
    <cfRule type="cellIs" dxfId="0" priority="21931" operator="equal">
      <formula>0</formula>
    </cfRule>
    <cfRule type="cellIs" dxfId="0" priority="21932" operator="equal">
      <formula>0</formula>
    </cfRule>
    <cfRule type="cellIs" dxfId="0" priority="21933" operator="equal">
      <formula>0</formula>
    </cfRule>
    <cfRule type="cellIs" dxfId="0" priority="21934" operator="equal">
      <formula>0</formula>
    </cfRule>
    <cfRule type="cellIs" dxfId="0" priority="21935" operator="equal">
      <formula>0</formula>
    </cfRule>
    <cfRule type="cellIs" dxfId="0" priority="21936" operator="equal">
      <formula>0</formula>
    </cfRule>
    <cfRule type="cellIs" dxfId="0" priority="21937" operator="equal">
      <formula>0</formula>
    </cfRule>
    <cfRule type="cellIs" dxfId="0" priority="21938" operator="equal">
      <formula>0</formula>
    </cfRule>
    <cfRule type="cellIs" dxfId="0" priority="21939" operator="equal">
      <formula>0</formula>
    </cfRule>
    <cfRule type="cellIs" dxfId="0" priority="21940" operator="equal">
      <formula>0</formula>
    </cfRule>
    <cfRule type="cellIs" dxfId="0" priority="21941" operator="equal">
      <formula>0</formula>
    </cfRule>
    <cfRule type="cellIs" dxfId="0" priority="21942" operator="equal">
      <formula>0</formula>
    </cfRule>
    <cfRule type="cellIs" dxfId="0" priority="21943" operator="equal">
      <formula>0</formula>
    </cfRule>
    <cfRule type="cellIs" dxfId="0" priority="21944" operator="equal">
      <formula>0</formula>
    </cfRule>
    <cfRule type="cellIs" dxfId="0" priority="21945" operator="equal">
      <formula>0</formula>
    </cfRule>
    <cfRule type="cellIs" dxfId="0" priority="21946" operator="equal">
      <formula>0</formula>
    </cfRule>
    <cfRule type="cellIs" dxfId="0" priority="21947" operator="equal">
      <formula>0</formula>
    </cfRule>
    <cfRule type="cellIs" dxfId="0" priority="21948" operator="equal">
      <formula>0</formula>
    </cfRule>
    <cfRule type="cellIs" dxfId="0" priority="21949" operator="equal">
      <formula>0</formula>
    </cfRule>
    <cfRule type="cellIs" dxfId="0" priority="21950" operator="equal">
      <formula>0</formula>
    </cfRule>
    <cfRule type="cellIs" dxfId="0" priority="21951" operator="equal">
      <formula>0</formula>
    </cfRule>
    <cfRule type="cellIs" dxfId="0" priority="21952" operator="equal">
      <formula>0</formula>
    </cfRule>
    <cfRule type="cellIs" dxfId="0" priority="21953" operator="equal">
      <formula>0</formula>
    </cfRule>
    <cfRule type="cellIs" dxfId="0" priority="21954" operator="equal">
      <formula>0</formula>
    </cfRule>
    <cfRule type="cellIs" dxfId="0" priority="21955" operator="equal">
      <formula>0</formula>
    </cfRule>
    <cfRule type="cellIs" dxfId="0" priority="21956" operator="equal">
      <formula>0</formula>
    </cfRule>
    <cfRule type="cellIs" dxfId="0" priority="21957" operator="equal">
      <formula>0</formula>
    </cfRule>
    <cfRule type="cellIs" dxfId="0" priority="21958" operator="equal">
      <formula>0</formula>
    </cfRule>
    <cfRule type="cellIs" dxfId="0" priority="21959" operator="equal">
      <formula>0</formula>
    </cfRule>
    <cfRule type="cellIs" dxfId="0" priority="21960" operator="equal">
      <formula>0</formula>
    </cfRule>
    <cfRule type="cellIs" dxfId="0" priority="21961" operator="equal">
      <formula>0</formula>
    </cfRule>
    <cfRule type="cellIs" dxfId="0" priority="21962" operator="equal">
      <formula>0</formula>
    </cfRule>
    <cfRule type="cellIs" dxfId="0" priority="21963" operator="equal">
      <formula>0</formula>
    </cfRule>
    <cfRule type="cellIs" dxfId="0" priority="21964" operator="equal">
      <formula>0</formula>
    </cfRule>
    <cfRule type="cellIs" dxfId="0" priority="21965" operator="equal">
      <formula>0</formula>
    </cfRule>
    <cfRule type="cellIs" dxfId="0" priority="21966" operator="equal">
      <formula>0</formula>
    </cfRule>
    <cfRule type="cellIs" dxfId="0" priority="21967" operator="equal">
      <formula>0</formula>
    </cfRule>
    <cfRule type="cellIs" dxfId="0" priority="21968" operator="equal">
      <formula>0</formula>
    </cfRule>
    <cfRule type="cellIs" dxfId="0" priority="21969" operator="equal">
      <formula>0</formula>
    </cfRule>
    <cfRule type="cellIs" dxfId="0" priority="21970" operator="equal">
      <formula>0</formula>
    </cfRule>
    <cfRule type="cellIs" dxfId="0" priority="21971" operator="equal">
      <formula>0</formula>
    </cfRule>
    <cfRule type="cellIs" dxfId="0" priority="21972" operator="equal">
      <formula>0</formula>
    </cfRule>
    <cfRule type="cellIs" dxfId="0" priority="21973" operator="equal">
      <formula>0</formula>
    </cfRule>
    <cfRule type="cellIs" dxfId="0" priority="21974" operator="equal">
      <formula>0</formula>
    </cfRule>
    <cfRule type="cellIs" dxfId="0" priority="21975" operator="equal">
      <formula>0</formula>
    </cfRule>
    <cfRule type="cellIs" dxfId="0" priority="21976" operator="equal">
      <formula>0</formula>
    </cfRule>
    <cfRule type="cellIs" dxfId="0" priority="21977" operator="equal">
      <formula>0</formula>
    </cfRule>
    <cfRule type="cellIs" dxfId="0" priority="21978" operator="equal">
      <formula>0</formula>
    </cfRule>
    <cfRule type="cellIs" dxfId="0" priority="21979" operator="equal">
      <formula>0</formula>
    </cfRule>
    <cfRule type="cellIs" dxfId="0" priority="21980" operator="equal">
      <formula>0</formula>
    </cfRule>
    <cfRule type="cellIs" dxfId="0" priority="21981" operator="equal">
      <formula>0</formula>
    </cfRule>
    <cfRule type="cellIs" dxfId="0" priority="21982" operator="equal">
      <formula>0</formula>
    </cfRule>
    <cfRule type="cellIs" dxfId="0" priority="21983" operator="equal">
      <formula>0</formula>
    </cfRule>
    <cfRule type="cellIs" dxfId="0" priority="21984" operator="equal">
      <formula>0</formula>
    </cfRule>
    <cfRule type="cellIs" dxfId="0" priority="21985" operator="equal">
      <formula>0</formula>
    </cfRule>
    <cfRule type="cellIs" dxfId="0" priority="21986" operator="equal">
      <formula>0</formula>
    </cfRule>
    <cfRule type="cellIs" dxfId="0" priority="21987" operator="equal">
      <formula>0</formula>
    </cfRule>
    <cfRule type="cellIs" dxfId="0" priority="21988" operator="equal">
      <formula>0</formula>
    </cfRule>
    <cfRule type="cellIs" dxfId="0" priority="21989" operator="equal">
      <formula>0</formula>
    </cfRule>
    <cfRule type="cellIs" dxfId="0" priority="21990" operator="equal">
      <formula>0</formula>
    </cfRule>
    <cfRule type="cellIs" dxfId="0" priority="21991" operator="equal">
      <formula>0</formula>
    </cfRule>
    <cfRule type="cellIs" dxfId="0" priority="21992" operator="equal">
      <formula>0</formula>
    </cfRule>
    <cfRule type="cellIs" dxfId="0" priority="21993" operator="equal">
      <formula>0</formula>
    </cfRule>
    <cfRule type="cellIs" dxfId="0" priority="21994" operator="equal">
      <formula>0</formula>
    </cfRule>
    <cfRule type="cellIs" dxfId="0" priority="21995" operator="equal">
      <formula>0</formula>
    </cfRule>
    <cfRule type="cellIs" dxfId="0" priority="21996" operator="equal">
      <formula>0</formula>
    </cfRule>
    <cfRule type="cellIs" dxfId="0" priority="21997" operator="equal">
      <formula>0</formula>
    </cfRule>
    <cfRule type="cellIs" dxfId="0" priority="21998" operator="equal">
      <formula>0</formula>
    </cfRule>
    <cfRule type="cellIs" dxfId="0" priority="21999" operator="equal">
      <formula>0</formula>
    </cfRule>
    <cfRule type="cellIs" dxfId="0" priority="22000" operator="equal">
      <formula>0</formula>
    </cfRule>
    <cfRule type="cellIs" dxfId="0" priority="22001" operator="equal">
      <formula>0</formula>
    </cfRule>
    <cfRule type="cellIs" dxfId="0" priority="22002" operator="equal">
      <formula>0</formula>
    </cfRule>
    <cfRule type="cellIs" dxfId="0" priority="22003" operator="equal">
      <formula>0</formula>
    </cfRule>
    <cfRule type="cellIs" dxfId="0" priority="22004" operator="equal">
      <formula>0</formula>
    </cfRule>
    <cfRule type="cellIs" dxfId="0" priority="22005" operator="equal">
      <formula>0</formula>
    </cfRule>
    <cfRule type="cellIs" dxfId="0" priority="22006" operator="equal">
      <formula>0</formula>
    </cfRule>
    <cfRule type="cellIs" dxfId="0" priority="22007" operator="equal">
      <formula>0</formula>
    </cfRule>
    <cfRule type="cellIs" dxfId="0" priority="22008" operator="equal">
      <formula>0</formula>
    </cfRule>
    <cfRule type="cellIs" dxfId="0" priority="22009" operator="equal">
      <formula>0</formula>
    </cfRule>
    <cfRule type="cellIs" dxfId="0" priority="22010" operator="equal">
      <formula>0</formula>
    </cfRule>
    <cfRule type="cellIs" dxfId="0" priority="22011" operator="equal">
      <formula>0</formula>
    </cfRule>
    <cfRule type="cellIs" dxfId="0" priority="22012" operator="equal">
      <formula>0</formula>
    </cfRule>
    <cfRule type="cellIs" dxfId="0" priority="22013" operator="equal">
      <formula>0</formula>
    </cfRule>
    <cfRule type="cellIs" dxfId="0" priority="22014" operator="equal">
      <formula>0</formula>
    </cfRule>
    <cfRule type="cellIs" dxfId="0" priority="22015" operator="equal">
      <formula>0</formula>
    </cfRule>
    <cfRule type="cellIs" dxfId="0" priority="22016" operator="equal">
      <formula>0</formula>
    </cfRule>
    <cfRule type="cellIs" dxfId="0" priority="22017" operator="equal">
      <formula>0</formula>
    </cfRule>
    <cfRule type="cellIs" dxfId="0" priority="22018" operator="equal">
      <formula>0</formula>
    </cfRule>
    <cfRule type="cellIs" dxfId="0" priority="22019" operator="equal">
      <formula>0</formula>
    </cfRule>
    <cfRule type="cellIs" dxfId="0" priority="22020" operator="equal">
      <formula>0</formula>
    </cfRule>
    <cfRule type="cellIs" dxfId="0" priority="22021" operator="equal">
      <formula>0</formula>
    </cfRule>
    <cfRule type="cellIs" dxfId="0" priority="22022" operator="equal">
      <formula>0</formula>
    </cfRule>
    <cfRule type="cellIs" dxfId="0" priority="22023" operator="equal">
      <formula>0</formula>
    </cfRule>
    <cfRule type="cellIs" dxfId="0" priority="22024" operator="equal">
      <formula>0</formula>
    </cfRule>
    <cfRule type="cellIs" dxfId="0" priority="22025" operator="equal">
      <formula>0</formula>
    </cfRule>
    <cfRule type="cellIs" dxfId="0" priority="22026" operator="equal">
      <formula>0</formula>
    </cfRule>
    <cfRule type="cellIs" dxfId="0" priority="22027" operator="equal">
      <formula>0</formula>
    </cfRule>
    <cfRule type="cellIs" dxfId="0" priority="22028" operator="equal">
      <formula>0</formula>
    </cfRule>
    <cfRule type="cellIs" dxfId="0" priority="22029" operator="equal">
      <formula>0</formula>
    </cfRule>
    <cfRule type="cellIs" dxfId="0" priority="22030" operator="equal">
      <formula>0</formula>
    </cfRule>
    <cfRule type="cellIs" dxfId="0" priority="22031" operator="equal">
      <formula>0</formula>
    </cfRule>
    <cfRule type="cellIs" dxfId="0" priority="22032" operator="equal">
      <formula>0</formula>
    </cfRule>
    <cfRule type="cellIs" dxfId="0" priority="22033" operator="equal">
      <formula>0</formula>
    </cfRule>
    <cfRule type="cellIs" dxfId="0" priority="22034" operator="equal">
      <formula>0</formula>
    </cfRule>
    <cfRule type="cellIs" dxfId="0" priority="22035" operator="equal">
      <formula>0</formula>
    </cfRule>
    <cfRule type="cellIs" dxfId="0" priority="22036" operator="equal">
      <formula>0</formula>
    </cfRule>
    <cfRule type="cellIs" dxfId="0" priority="22037" operator="equal">
      <formula>0</formula>
    </cfRule>
    <cfRule type="cellIs" dxfId="0" priority="22038" operator="equal">
      <formula>0</formula>
    </cfRule>
    <cfRule type="cellIs" dxfId="0" priority="22039" operator="equal">
      <formula>0</formula>
    </cfRule>
    <cfRule type="cellIs" dxfId="0" priority="22040" operator="equal">
      <formula>0</formula>
    </cfRule>
    <cfRule type="cellIs" dxfId="0" priority="22041" operator="equal">
      <formula>0</formula>
    </cfRule>
    <cfRule type="cellIs" dxfId="0" priority="22042" operator="equal">
      <formula>0</formula>
    </cfRule>
    <cfRule type="cellIs" dxfId="0" priority="22043" operator="equal">
      <formula>0</formula>
    </cfRule>
    <cfRule type="cellIs" dxfId="0" priority="22044" operator="equal">
      <formula>0</formula>
    </cfRule>
    <cfRule type="cellIs" dxfId="0" priority="22045" operator="equal">
      <formula>0</formula>
    </cfRule>
    <cfRule type="cellIs" dxfId="0" priority="22046" operator="equal">
      <formula>0</formula>
    </cfRule>
    <cfRule type="cellIs" dxfId="0" priority="22047" operator="equal">
      <formula>0</formula>
    </cfRule>
    <cfRule type="cellIs" dxfId="0" priority="22048" operator="equal">
      <formula>0</formula>
    </cfRule>
    <cfRule type="cellIs" dxfId="0" priority="22049" operator="equal">
      <formula>0</formula>
    </cfRule>
    <cfRule type="cellIs" dxfId="0" priority="22050" operator="equal">
      <formula>0</formula>
    </cfRule>
    <cfRule type="cellIs" dxfId="0" priority="22051" operator="equal">
      <formula>0</formula>
    </cfRule>
    <cfRule type="cellIs" dxfId="0" priority="22052" operator="equal">
      <formula>0</formula>
    </cfRule>
    <cfRule type="cellIs" dxfId="0" priority="22053" operator="equal">
      <formula>0</formula>
    </cfRule>
    <cfRule type="cellIs" dxfId="0" priority="22054" operator="equal">
      <formula>0</formula>
    </cfRule>
    <cfRule type="cellIs" dxfId="0" priority="22055" operator="equal">
      <formula>0</formula>
    </cfRule>
    <cfRule type="cellIs" dxfId="0" priority="22056" operator="equal">
      <formula>0</formula>
    </cfRule>
    <cfRule type="cellIs" dxfId="0" priority="22057" operator="equal">
      <formula>0</formula>
    </cfRule>
    <cfRule type="cellIs" dxfId="0" priority="22058" operator="equal">
      <formula>0</formula>
    </cfRule>
    <cfRule type="cellIs" dxfId="0" priority="22059" operator="equal">
      <formula>0</formula>
    </cfRule>
    <cfRule type="cellIs" dxfId="0" priority="22060" operator="equal">
      <formula>0</formula>
    </cfRule>
    <cfRule type="cellIs" dxfId="0" priority="22061" operator="equal">
      <formula>0</formula>
    </cfRule>
    <cfRule type="cellIs" dxfId="0" priority="22062" operator="equal">
      <formula>0</formula>
    </cfRule>
    <cfRule type="cellIs" dxfId="0" priority="22063" operator="equal">
      <formula>0</formula>
    </cfRule>
    <cfRule type="cellIs" dxfId="0" priority="22064" operator="equal">
      <formula>0</formula>
    </cfRule>
    <cfRule type="cellIs" dxfId="0" priority="22065" operator="equal">
      <formula>0</formula>
    </cfRule>
    <cfRule type="cellIs" dxfId="0" priority="22066" operator="equal">
      <formula>0</formula>
    </cfRule>
    <cfRule type="cellIs" dxfId="0" priority="22067" operator="equal">
      <formula>0</formula>
    </cfRule>
    <cfRule type="cellIs" dxfId="0" priority="22068" operator="equal">
      <formula>0</formula>
    </cfRule>
    <cfRule type="cellIs" dxfId="0" priority="22069" operator="equal">
      <formula>0</formula>
    </cfRule>
    <cfRule type="cellIs" dxfId="0" priority="22070" operator="equal">
      <formula>0</formula>
    </cfRule>
    <cfRule type="cellIs" dxfId="0" priority="22071" operator="equal">
      <formula>0</formula>
    </cfRule>
    <cfRule type="cellIs" dxfId="0" priority="22072" operator="equal">
      <formula>0</formula>
    </cfRule>
    <cfRule type="cellIs" dxfId="0" priority="22073" operator="equal">
      <formula>0</formula>
    </cfRule>
    <cfRule type="cellIs" dxfId="0" priority="22074" operator="equal">
      <formula>0</formula>
    </cfRule>
    <cfRule type="cellIs" dxfId="0" priority="22075" operator="equal">
      <formula>0</formula>
    </cfRule>
    <cfRule type="cellIs" dxfId="0" priority="22076" operator="equal">
      <formula>0</formula>
    </cfRule>
    <cfRule type="cellIs" dxfId="0" priority="22077" operator="equal">
      <formula>0</formula>
    </cfRule>
    <cfRule type="cellIs" dxfId="0" priority="22078" operator="equal">
      <formula>0</formula>
    </cfRule>
    <cfRule type="cellIs" dxfId="0" priority="22079" operator="equal">
      <formula>0</formula>
    </cfRule>
    <cfRule type="cellIs" dxfId="0" priority="22080" operator="equal">
      <formula>0</formula>
    </cfRule>
    <cfRule type="cellIs" dxfId="0" priority="22081" operator="equal">
      <formula>0</formula>
    </cfRule>
    <cfRule type="cellIs" dxfId="0" priority="22082" operator="equal">
      <formula>0</formula>
    </cfRule>
    <cfRule type="cellIs" dxfId="0" priority="22083" operator="equal">
      <formula>0</formula>
    </cfRule>
    <cfRule type="cellIs" dxfId="0" priority="22084" operator="equal">
      <formula>0</formula>
    </cfRule>
    <cfRule type="cellIs" dxfId="0" priority="22085" operator="equal">
      <formula>0</formula>
    </cfRule>
    <cfRule type="cellIs" dxfId="0" priority="22086" operator="equal">
      <formula>0</formula>
    </cfRule>
    <cfRule type="cellIs" dxfId="0" priority="22087" operator="equal">
      <formula>0</formula>
    </cfRule>
    <cfRule type="cellIs" dxfId="0" priority="22088" operator="equal">
      <formula>0</formula>
    </cfRule>
    <cfRule type="cellIs" dxfId="0" priority="22089" operator="equal">
      <formula>0</formula>
    </cfRule>
    <cfRule type="cellIs" dxfId="0" priority="22090" operator="equal">
      <formula>0</formula>
    </cfRule>
    <cfRule type="cellIs" dxfId="0" priority="22091" operator="equal">
      <formula>0</formula>
    </cfRule>
    <cfRule type="cellIs" dxfId="0" priority="22092" operator="equal">
      <formula>0</formula>
    </cfRule>
    <cfRule type="cellIs" dxfId="0" priority="22093" operator="equal">
      <formula>0</formula>
    </cfRule>
    <cfRule type="cellIs" dxfId="0" priority="22094" operator="equal">
      <formula>0</formula>
    </cfRule>
    <cfRule type="cellIs" dxfId="0" priority="22095" operator="equal">
      <formula>0</formula>
    </cfRule>
    <cfRule type="cellIs" dxfId="0" priority="22096" operator="equal">
      <formula>0</formula>
    </cfRule>
    <cfRule type="cellIs" dxfId="0" priority="22097" operator="equal">
      <formula>0</formula>
    </cfRule>
    <cfRule type="cellIs" dxfId="0" priority="22098" operator="equal">
      <formula>0</formula>
    </cfRule>
    <cfRule type="cellIs" dxfId="0" priority="22099" operator="equal">
      <formula>0</formula>
    </cfRule>
    <cfRule type="cellIs" dxfId="0" priority="22100" operator="equal">
      <formula>0</formula>
    </cfRule>
    <cfRule type="cellIs" dxfId="0" priority="22101" operator="equal">
      <formula>0</formula>
    </cfRule>
    <cfRule type="cellIs" dxfId="0" priority="22102" operator="equal">
      <formula>0</formula>
    </cfRule>
    <cfRule type="cellIs" dxfId="0" priority="22103" operator="equal">
      <formula>0</formula>
    </cfRule>
    <cfRule type="cellIs" dxfId="0" priority="22104" operator="equal">
      <formula>0</formula>
    </cfRule>
    <cfRule type="cellIs" dxfId="0" priority="22105" operator="equal">
      <formula>0</formula>
    </cfRule>
    <cfRule type="cellIs" dxfId="0" priority="22106" operator="equal">
      <formula>0</formula>
    </cfRule>
    <cfRule type="cellIs" dxfId="0" priority="22107" operator="equal">
      <formula>0</formula>
    </cfRule>
    <cfRule type="cellIs" dxfId="0" priority="22108" operator="equal">
      <formula>0</formula>
    </cfRule>
    <cfRule type="cellIs" dxfId="0" priority="22109" operator="equal">
      <formula>0</formula>
    </cfRule>
    <cfRule type="cellIs" dxfId="0" priority="22110" operator="equal">
      <formula>0</formula>
    </cfRule>
    <cfRule type="cellIs" dxfId="0" priority="22111" operator="equal">
      <formula>0</formula>
    </cfRule>
    <cfRule type="cellIs" dxfId="0" priority="22112" operator="equal">
      <formula>0</formula>
    </cfRule>
  </conditionalFormatting>
  <conditionalFormatting sqref="E567">
    <cfRule type="cellIs" dxfId="0" priority="19521" operator="equal">
      <formula>0</formula>
    </cfRule>
    <cfRule type="cellIs" dxfId="0" priority="19522" operator="equal">
      <formula>0</formula>
    </cfRule>
    <cfRule type="cellIs" dxfId="0" priority="19523" operator="equal">
      <formula>0</formula>
    </cfRule>
    <cfRule type="cellIs" dxfId="0" priority="19524" operator="equal">
      <formula>0</formula>
    </cfRule>
    <cfRule type="cellIs" dxfId="0" priority="19525" operator="equal">
      <formula>0</formula>
    </cfRule>
    <cfRule type="cellIs" dxfId="0" priority="19526" operator="equal">
      <formula>0</formula>
    </cfRule>
    <cfRule type="cellIs" dxfId="0" priority="19527" operator="equal">
      <formula>0</formula>
    </cfRule>
    <cfRule type="cellIs" dxfId="0" priority="19528" operator="equal">
      <formula>0</formula>
    </cfRule>
    <cfRule type="cellIs" dxfId="0" priority="19529" operator="equal">
      <formula>0</formula>
    </cfRule>
    <cfRule type="cellIs" dxfId="0" priority="19530" operator="equal">
      <formula>0</formula>
    </cfRule>
    <cfRule type="cellIs" dxfId="0" priority="19531" operator="equal">
      <formula>0</formula>
    </cfRule>
    <cfRule type="cellIs" dxfId="0" priority="19532" operator="equal">
      <formula>0</formula>
    </cfRule>
    <cfRule type="cellIs" dxfId="0" priority="19533" operator="equal">
      <formula>0</formula>
    </cfRule>
    <cfRule type="cellIs" dxfId="0" priority="19534" operator="equal">
      <formula>0</formula>
    </cfRule>
    <cfRule type="cellIs" dxfId="0" priority="19535" operator="equal">
      <formula>0</formula>
    </cfRule>
    <cfRule type="cellIs" dxfId="0" priority="19536" operator="equal">
      <formula>0</formula>
    </cfRule>
    <cfRule type="cellIs" dxfId="0" priority="19537" operator="equal">
      <formula>0</formula>
    </cfRule>
    <cfRule type="cellIs" dxfId="0" priority="19538" operator="equal">
      <formula>0</formula>
    </cfRule>
    <cfRule type="cellIs" dxfId="0" priority="19539" operator="equal">
      <formula>0</formula>
    </cfRule>
    <cfRule type="cellIs" dxfId="0" priority="19540" operator="equal">
      <formula>0</formula>
    </cfRule>
    <cfRule type="cellIs" dxfId="0" priority="19541" operator="equal">
      <formula>0</formula>
    </cfRule>
    <cfRule type="cellIs" dxfId="0" priority="19542" operator="equal">
      <formula>0</formula>
    </cfRule>
    <cfRule type="cellIs" dxfId="0" priority="19543" operator="equal">
      <formula>0</formula>
    </cfRule>
    <cfRule type="cellIs" dxfId="0" priority="19544" operator="equal">
      <formula>0</formula>
    </cfRule>
    <cfRule type="cellIs" dxfId="0" priority="19545" operator="equal">
      <formula>0</formula>
    </cfRule>
    <cfRule type="cellIs" dxfId="0" priority="19546" operator="equal">
      <formula>0</formula>
    </cfRule>
    <cfRule type="cellIs" dxfId="0" priority="19547" operator="equal">
      <formula>0</formula>
    </cfRule>
    <cfRule type="cellIs" dxfId="0" priority="19548" operator="equal">
      <formula>0</formula>
    </cfRule>
    <cfRule type="cellIs" dxfId="0" priority="19549" operator="equal">
      <formula>0</formula>
    </cfRule>
    <cfRule type="cellIs" dxfId="0" priority="19550" operator="equal">
      <formula>0</formula>
    </cfRule>
    <cfRule type="cellIs" dxfId="0" priority="19551" operator="equal">
      <formula>0</formula>
    </cfRule>
    <cfRule type="cellIs" dxfId="0" priority="19552" operator="equal">
      <formula>0</formula>
    </cfRule>
    <cfRule type="cellIs" dxfId="0" priority="19553" operator="equal">
      <formula>0</formula>
    </cfRule>
    <cfRule type="cellIs" dxfId="0" priority="19554" operator="equal">
      <formula>0</formula>
    </cfRule>
    <cfRule type="cellIs" dxfId="0" priority="19555" operator="equal">
      <formula>0</formula>
    </cfRule>
    <cfRule type="cellIs" dxfId="0" priority="19556" operator="equal">
      <formula>0</formula>
    </cfRule>
    <cfRule type="cellIs" dxfId="0" priority="19557" operator="equal">
      <formula>0</formula>
    </cfRule>
    <cfRule type="cellIs" dxfId="0" priority="19558" operator="equal">
      <formula>0</formula>
    </cfRule>
    <cfRule type="cellIs" dxfId="0" priority="19559" operator="equal">
      <formula>0</formula>
    </cfRule>
    <cfRule type="cellIs" dxfId="0" priority="19560" operator="equal">
      <formula>0</formula>
    </cfRule>
    <cfRule type="cellIs" dxfId="0" priority="19561" operator="equal">
      <formula>0</formula>
    </cfRule>
    <cfRule type="cellIs" dxfId="0" priority="19562" operator="equal">
      <formula>0</formula>
    </cfRule>
    <cfRule type="cellIs" dxfId="0" priority="19563" operator="equal">
      <formula>0</formula>
    </cfRule>
    <cfRule type="cellIs" dxfId="0" priority="19564" operator="equal">
      <formula>0</formula>
    </cfRule>
    <cfRule type="cellIs" dxfId="0" priority="19565" operator="equal">
      <formula>0</formula>
    </cfRule>
    <cfRule type="cellIs" dxfId="0" priority="19566" operator="equal">
      <formula>0</formula>
    </cfRule>
    <cfRule type="cellIs" dxfId="0" priority="19567" operator="equal">
      <formula>0</formula>
    </cfRule>
    <cfRule type="cellIs" dxfId="0" priority="19568" operator="equal">
      <formula>0</formula>
    </cfRule>
    <cfRule type="cellIs" dxfId="0" priority="19569" operator="equal">
      <formula>0</formula>
    </cfRule>
    <cfRule type="cellIs" dxfId="0" priority="19570" operator="equal">
      <formula>0</formula>
    </cfRule>
    <cfRule type="cellIs" dxfId="0" priority="19571" operator="equal">
      <formula>0</formula>
    </cfRule>
    <cfRule type="cellIs" dxfId="0" priority="19572" operator="equal">
      <formula>0</formula>
    </cfRule>
    <cfRule type="cellIs" dxfId="0" priority="19573" operator="equal">
      <formula>0</formula>
    </cfRule>
    <cfRule type="cellIs" dxfId="0" priority="19574" operator="equal">
      <formula>0</formula>
    </cfRule>
    <cfRule type="cellIs" dxfId="0" priority="19575" operator="equal">
      <formula>0</formula>
    </cfRule>
    <cfRule type="cellIs" dxfId="0" priority="19576" operator="equal">
      <formula>0</formula>
    </cfRule>
    <cfRule type="cellIs" dxfId="0" priority="19577" operator="equal">
      <formula>0</formula>
    </cfRule>
    <cfRule type="cellIs" dxfId="0" priority="19578" operator="equal">
      <formula>0</formula>
    </cfRule>
    <cfRule type="cellIs" dxfId="0" priority="19579" operator="equal">
      <formula>0</formula>
    </cfRule>
    <cfRule type="cellIs" dxfId="0" priority="19580" operator="equal">
      <formula>0</formula>
    </cfRule>
    <cfRule type="cellIs" dxfId="0" priority="19581" operator="equal">
      <formula>0</formula>
    </cfRule>
    <cfRule type="cellIs" dxfId="0" priority="19582" operator="equal">
      <formula>0</formula>
    </cfRule>
    <cfRule type="cellIs" dxfId="0" priority="19583" operator="equal">
      <formula>0</formula>
    </cfRule>
    <cfRule type="cellIs" dxfId="0" priority="19584" operator="equal">
      <formula>0</formula>
    </cfRule>
    <cfRule type="cellIs" dxfId="0" priority="19585" operator="equal">
      <formula>0</formula>
    </cfRule>
    <cfRule type="cellIs" dxfId="0" priority="19586" operator="equal">
      <formula>0</formula>
    </cfRule>
    <cfRule type="cellIs" dxfId="0" priority="19587" operator="equal">
      <formula>0</formula>
    </cfRule>
    <cfRule type="cellIs" dxfId="0" priority="19588" operator="equal">
      <formula>0</formula>
    </cfRule>
    <cfRule type="cellIs" dxfId="0" priority="19589" operator="equal">
      <formula>0</formula>
    </cfRule>
    <cfRule type="cellIs" dxfId="0" priority="19590" operator="equal">
      <formula>0</formula>
    </cfRule>
    <cfRule type="cellIs" dxfId="0" priority="19591" operator="equal">
      <formula>0</formula>
    </cfRule>
    <cfRule type="cellIs" dxfId="0" priority="19592" operator="equal">
      <formula>0</formula>
    </cfRule>
    <cfRule type="cellIs" dxfId="0" priority="19593" operator="equal">
      <formula>0</formula>
    </cfRule>
    <cfRule type="cellIs" dxfId="0" priority="19594" operator="equal">
      <formula>0</formula>
    </cfRule>
    <cfRule type="cellIs" dxfId="0" priority="19595" operator="equal">
      <formula>0</formula>
    </cfRule>
    <cfRule type="cellIs" dxfId="0" priority="19596" operator="equal">
      <formula>0</formula>
    </cfRule>
    <cfRule type="cellIs" dxfId="0" priority="19597" operator="equal">
      <formula>0</formula>
    </cfRule>
    <cfRule type="cellIs" dxfId="0" priority="19598" operator="equal">
      <formula>0</formula>
    </cfRule>
    <cfRule type="cellIs" dxfId="0" priority="19599" operator="equal">
      <formula>0</formula>
    </cfRule>
    <cfRule type="cellIs" dxfId="0" priority="19600" operator="equal">
      <formula>0</formula>
    </cfRule>
    <cfRule type="cellIs" dxfId="0" priority="19601" operator="equal">
      <formula>0</formula>
    </cfRule>
    <cfRule type="cellIs" dxfId="0" priority="19602" operator="equal">
      <formula>0</formula>
    </cfRule>
    <cfRule type="cellIs" dxfId="0" priority="19603" operator="equal">
      <formula>0</formula>
    </cfRule>
    <cfRule type="cellIs" dxfId="0" priority="19604" operator="equal">
      <formula>0</formula>
    </cfRule>
    <cfRule type="cellIs" dxfId="0" priority="19605" operator="equal">
      <formula>0</formula>
    </cfRule>
    <cfRule type="cellIs" dxfId="0" priority="19606" operator="equal">
      <formula>0</formula>
    </cfRule>
    <cfRule type="cellIs" dxfId="0" priority="19607" operator="equal">
      <formula>0</formula>
    </cfRule>
    <cfRule type="cellIs" dxfId="0" priority="19608" operator="equal">
      <formula>0</formula>
    </cfRule>
    <cfRule type="cellIs" dxfId="0" priority="19609" operator="equal">
      <formula>0</formula>
    </cfRule>
    <cfRule type="cellIs" dxfId="0" priority="19610" operator="equal">
      <formula>0</formula>
    </cfRule>
    <cfRule type="cellIs" dxfId="0" priority="19611" operator="equal">
      <formula>0</formula>
    </cfRule>
    <cfRule type="cellIs" dxfId="0" priority="19612" operator="equal">
      <formula>0</formula>
    </cfRule>
    <cfRule type="cellIs" dxfId="0" priority="19613" operator="equal">
      <formula>0</formula>
    </cfRule>
    <cfRule type="cellIs" dxfId="0" priority="19614" operator="equal">
      <formula>0</formula>
    </cfRule>
    <cfRule type="cellIs" dxfId="0" priority="19615" operator="equal">
      <formula>0</formula>
    </cfRule>
    <cfRule type="cellIs" dxfId="0" priority="19616" operator="equal">
      <formula>0</formula>
    </cfRule>
    <cfRule type="cellIs" dxfId="0" priority="19617" operator="equal">
      <formula>0</formula>
    </cfRule>
    <cfRule type="cellIs" dxfId="0" priority="19618" operator="equal">
      <formula>0</formula>
    </cfRule>
    <cfRule type="cellIs" dxfId="0" priority="19619" operator="equal">
      <formula>0</formula>
    </cfRule>
    <cfRule type="cellIs" dxfId="0" priority="19620" operator="equal">
      <formula>0</formula>
    </cfRule>
    <cfRule type="cellIs" dxfId="0" priority="19621" operator="equal">
      <formula>0</formula>
    </cfRule>
    <cfRule type="cellIs" dxfId="0" priority="19622" operator="equal">
      <formula>0</formula>
    </cfRule>
    <cfRule type="cellIs" dxfId="0" priority="19623" operator="equal">
      <formula>0</formula>
    </cfRule>
    <cfRule type="cellIs" dxfId="0" priority="19624" operator="equal">
      <formula>0</formula>
    </cfRule>
    <cfRule type="cellIs" dxfId="0" priority="19625" operator="equal">
      <formula>0</formula>
    </cfRule>
    <cfRule type="cellIs" dxfId="0" priority="19626" operator="equal">
      <formula>0</formula>
    </cfRule>
    <cfRule type="cellIs" dxfId="0" priority="19627" operator="equal">
      <formula>0</formula>
    </cfRule>
    <cfRule type="cellIs" dxfId="0" priority="19628" operator="equal">
      <formula>0</formula>
    </cfRule>
    <cfRule type="cellIs" dxfId="0" priority="19629" operator="equal">
      <formula>0</formula>
    </cfRule>
    <cfRule type="cellIs" dxfId="0" priority="19630" operator="equal">
      <formula>0</formula>
    </cfRule>
    <cfRule type="cellIs" dxfId="0" priority="19631" operator="equal">
      <formula>0</formula>
    </cfRule>
    <cfRule type="cellIs" dxfId="0" priority="19632" operator="equal">
      <formula>0</formula>
    </cfRule>
    <cfRule type="cellIs" dxfId="0" priority="19633" operator="equal">
      <formula>0</formula>
    </cfRule>
    <cfRule type="cellIs" dxfId="0" priority="19634" operator="equal">
      <formula>0</formula>
    </cfRule>
    <cfRule type="cellIs" dxfId="0" priority="19635" operator="equal">
      <formula>0</formula>
    </cfRule>
    <cfRule type="cellIs" dxfId="0" priority="19636" operator="equal">
      <formula>0</formula>
    </cfRule>
    <cfRule type="cellIs" dxfId="0" priority="19637" operator="equal">
      <formula>0</formula>
    </cfRule>
    <cfRule type="cellIs" dxfId="0" priority="19638" operator="equal">
      <formula>0</formula>
    </cfRule>
    <cfRule type="cellIs" dxfId="0" priority="19639" operator="equal">
      <formula>0</formula>
    </cfRule>
    <cfRule type="cellIs" dxfId="0" priority="19640" operator="equal">
      <formula>0</formula>
    </cfRule>
    <cfRule type="cellIs" dxfId="0" priority="19641" operator="equal">
      <formula>0</formula>
    </cfRule>
    <cfRule type="cellIs" dxfId="0" priority="19642" operator="equal">
      <formula>0</formula>
    </cfRule>
    <cfRule type="cellIs" dxfId="0" priority="19643" operator="equal">
      <formula>0</formula>
    </cfRule>
    <cfRule type="cellIs" dxfId="0" priority="19644" operator="equal">
      <formula>0</formula>
    </cfRule>
    <cfRule type="cellIs" dxfId="0" priority="19645" operator="equal">
      <formula>0</formula>
    </cfRule>
    <cfRule type="cellIs" dxfId="0" priority="19646" operator="equal">
      <formula>0</formula>
    </cfRule>
    <cfRule type="cellIs" dxfId="0" priority="19647" operator="equal">
      <formula>0</formula>
    </cfRule>
    <cfRule type="cellIs" dxfId="0" priority="19648" operator="equal">
      <formula>0</formula>
    </cfRule>
    <cfRule type="cellIs" dxfId="0" priority="19649" operator="equal">
      <formula>0</formula>
    </cfRule>
    <cfRule type="cellIs" dxfId="0" priority="19650" operator="equal">
      <formula>0</formula>
    </cfRule>
    <cfRule type="cellIs" dxfId="0" priority="19651" operator="equal">
      <formula>0</formula>
    </cfRule>
    <cfRule type="cellIs" dxfId="0" priority="19652" operator="equal">
      <formula>0</formula>
    </cfRule>
    <cfRule type="cellIs" dxfId="0" priority="19653" operator="equal">
      <formula>0</formula>
    </cfRule>
    <cfRule type="cellIs" dxfId="0" priority="19654" operator="equal">
      <formula>0</formula>
    </cfRule>
    <cfRule type="cellIs" dxfId="0" priority="19655" operator="equal">
      <formula>0</formula>
    </cfRule>
    <cfRule type="cellIs" dxfId="0" priority="19656" operator="equal">
      <formula>0</formula>
    </cfRule>
    <cfRule type="cellIs" dxfId="0" priority="19657" operator="equal">
      <formula>0</formula>
    </cfRule>
    <cfRule type="cellIs" dxfId="0" priority="19658" operator="equal">
      <formula>0</formula>
    </cfRule>
    <cfRule type="cellIs" dxfId="0" priority="19659" operator="equal">
      <formula>0</formula>
    </cfRule>
    <cfRule type="cellIs" dxfId="0" priority="19660" operator="equal">
      <formula>0</formula>
    </cfRule>
    <cfRule type="cellIs" dxfId="0" priority="19661" operator="equal">
      <formula>0</formula>
    </cfRule>
    <cfRule type="cellIs" dxfId="0" priority="19662" operator="equal">
      <formula>0</formula>
    </cfRule>
    <cfRule type="cellIs" dxfId="0" priority="19663" operator="equal">
      <formula>0</formula>
    </cfRule>
    <cfRule type="cellIs" dxfId="0" priority="19664" operator="equal">
      <formula>0</formula>
    </cfRule>
    <cfRule type="cellIs" dxfId="0" priority="19665" operator="equal">
      <formula>0</formula>
    </cfRule>
    <cfRule type="cellIs" dxfId="0" priority="19666" operator="equal">
      <formula>0</formula>
    </cfRule>
    <cfRule type="cellIs" dxfId="0" priority="19667" operator="equal">
      <formula>0</formula>
    </cfRule>
    <cfRule type="cellIs" dxfId="0" priority="19668" operator="equal">
      <formula>0</formula>
    </cfRule>
    <cfRule type="cellIs" dxfId="0" priority="19669" operator="equal">
      <formula>0</formula>
    </cfRule>
    <cfRule type="cellIs" dxfId="0" priority="19670" operator="equal">
      <formula>0</formula>
    </cfRule>
    <cfRule type="cellIs" dxfId="0" priority="19671" operator="equal">
      <formula>0</formula>
    </cfRule>
    <cfRule type="cellIs" dxfId="0" priority="19672" operator="equal">
      <formula>0</formula>
    </cfRule>
    <cfRule type="cellIs" dxfId="0" priority="19673" operator="equal">
      <formula>0</formula>
    </cfRule>
    <cfRule type="cellIs" dxfId="0" priority="19674" operator="equal">
      <formula>0</formula>
    </cfRule>
    <cfRule type="cellIs" dxfId="0" priority="19675" operator="equal">
      <formula>0</formula>
    </cfRule>
    <cfRule type="cellIs" dxfId="0" priority="19676" operator="equal">
      <formula>0</formula>
    </cfRule>
    <cfRule type="cellIs" dxfId="0" priority="19677" operator="equal">
      <formula>0</formula>
    </cfRule>
    <cfRule type="cellIs" dxfId="0" priority="19678" operator="equal">
      <formula>0</formula>
    </cfRule>
    <cfRule type="cellIs" dxfId="0" priority="19679" operator="equal">
      <formula>0</formula>
    </cfRule>
    <cfRule type="cellIs" dxfId="0" priority="19680" operator="equal">
      <formula>0</formula>
    </cfRule>
    <cfRule type="cellIs" dxfId="0" priority="19681" operator="equal">
      <formula>0</formula>
    </cfRule>
    <cfRule type="cellIs" dxfId="0" priority="19682" operator="equal">
      <formula>0</formula>
    </cfRule>
    <cfRule type="cellIs" dxfId="0" priority="19683" operator="equal">
      <formula>0</formula>
    </cfRule>
    <cfRule type="cellIs" dxfId="0" priority="19684" operator="equal">
      <formula>0</formula>
    </cfRule>
    <cfRule type="cellIs" dxfId="0" priority="19685" operator="equal">
      <formula>0</formula>
    </cfRule>
    <cfRule type="cellIs" dxfId="0" priority="19686" operator="equal">
      <formula>0</formula>
    </cfRule>
    <cfRule type="cellIs" dxfId="0" priority="19687" operator="equal">
      <formula>0</formula>
    </cfRule>
    <cfRule type="cellIs" dxfId="0" priority="19688" operator="equal">
      <formula>0</formula>
    </cfRule>
    <cfRule type="cellIs" dxfId="0" priority="19689" operator="equal">
      <formula>0</formula>
    </cfRule>
    <cfRule type="cellIs" dxfId="0" priority="19690" operator="equal">
      <formula>0</formula>
    </cfRule>
    <cfRule type="cellIs" dxfId="0" priority="19691" operator="equal">
      <formula>0</formula>
    </cfRule>
    <cfRule type="cellIs" dxfId="0" priority="19692" operator="equal">
      <formula>0</formula>
    </cfRule>
    <cfRule type="cellIs" dxfId="0" priority="19693" operator="equal">
      <formula>0</formula>
    </cfRule>
    <cfRule type="cellIs" dxfId="0" priority="19694" operator="equal">
      <formula>0</formula>
    </cfRule>
    <cfRule type="cellIs" dxfId="0" priority="19695" operator="equal">
      <formula>0</formula>
    </cfRule>
    <cfRule type="cellIs" dxfId="0" priority="19696" operator="equal">
      <formula>0</formula>
    </cfRule>
    <cfRule type="cellIs" dxfId="0" priority="19697" operator="equal">
      <formula>0</formula>
    </cfRule>
    <cfRule type="cellIs" dxfId="0" priority="19698" operator="equal">
      <formula>0</formula>
    </cfRule>
    <cfRule type="cellIs" dxfId="0" priority="19699" operator="equal">
      <formula>0</formula>
    </cfRule>
    <cfRule type="cellIs" dxfId="0" priority="19700" operator="equal">
      <formula>0</formula>
    </cfRule>
    <cfRule type="cellIs" dxfId="0" priority="19701" operator="equal">
      <formula>0</formula>
    </cfRule>
    <cfRule type="cellIs" dxfId="0" priority="19702" operator="equal">
      <formula>0</formula>
    </cfRule>
    <cfRule type="cellIs" dxfId="0" priority="19703" operator="equal">
      <formula>0</formula>
    </cfRule>
    <cfRule type="cellIs" dxfId="0" priority="19704" operator="equal">
      <formula>0</formula>
    </cfRule>
    <cfRule type="cellIs" dxfId="0" priority="19705" operator="equal">
      <formula>0</formula>
    </cfRule>
    <cfRule type="cellIs" dxfId="0" priority="19706" operator="equal">
      <formula>0</formula>
    </cfRule>
    <cfRule type="cellIs" dxfId="0" priority="19707" operator="equal">
      <formula>0</formula>
    </cfRule>
    <cfRule type="cellIs" dxfId="0" priority="19708" operator="equal">
      <formula>0</formula>
    </cfRule>
    <cfRule type="cellIs" dxfId="0" priority="19709" operator="equal">
      <formula>0</formula>
    </cfRule>
    <cfRule type="cellIs" dxfId="0" priority="19710" operator="equal">
      <formula>0</formula>
    </cfRule>
    <cfRule type="cellIs" dxfId="0" priority="19711" operator="equal">
      <formula>0</formula>
    </cfRule>
    <cfRule type="cellIs" dxfId="0" priority="19712" operator="equal">
      <formula>0</formula>
    </cfRule>
    <cfRule type="cellIs" dxfId="0" priority="19713" operator="equal">
      <formula>0</formula>
    </cfRule>
    <cfRule type="cellIs" dxfId="0" priority="19714" operator="equal">
      <formula>0</formula>
    </cfRule>
    <cfRule type="cellIs" dxfId="0" priority="19715" operator="equal">
      <formula>0</formula>
    </cfRule>
    <cfRule type="cellIs" dxfId="0" priority="19716" operator="equal">
      <formula>0</formula>
    </cfRule>
    <cfRule type="cellIs" dxfId="0" priority="19717" operator="equal">
      <formula>0</formula>
    </cfRule>
    <cfRule type="cellIs" dxfId="0" priority="19718" operator="equal">
      <formula>0</formula>
    </cfRule>
    <cfRule type="cellIs" dxfId="0" priority="19719" operator="equal">
      <formula>0</formula>
    </cfRule>
    <cfRule type="cellIs" dxfId="0" priority="19720" operator="equal">
      <formula>0</formula>
    </cfRule>
    <cfRule type="cellIs" dxfId="0" priority="19721" operator="equal">
      <formula>0</formula>
    </cfRule>
    <cfRule type="cellIs" dxfId="0" priority="19722" operator="equal">
      <formula>0</formula>
    </cfRule>
    <cfRule type="cellIs" dxfId="0" priority="19723" operator="equal">
      <formula>0</formula>
    </cfRule>
    <cfRule type="cellIs" dxfId="0" priority="19724" operator="equal">
      <formula>0</formula>
    </cfRule>
    <cfRule type="cellIs" dxfId="0" priority="19725" operator="equal">
      <formula>0</formula>
    </cfRule>
    <cfRule type="cellIs" dxfId="0" priority="19726" operator="equal">
      <formula>0</formula>
    </cfRule>
    <cfRule type="cellIs" dxfId="0" priority="19727" operator="equal">
      <formula>0</formula>
    </cfRule>
    <cfRule type="cellIs" dxfId="0" priority="19728" operator="equal">
      <formula>0</formula>
    </cfRule>
    <cfRule type="cellIs" dxfId="0" priority="19729" operator="equal">
      <formula>0</formula>
    </cfRule>
    <cfRule type="cellIs" dxfId="0" priority="19730" operator="equal">
      <formula>0</formula>
    </cfRule>
    <cfRule type="cellIs" dxfId="0" priority="19731" operator="equal">
      <formula>0</formula>
    </cfRule>
    <cfRule type="cellIs" dxfId="0" priority="19732" operator="equal">
      <formula>0</formula>
    </cfRule>
    <cfRule type="cellIs" dxfId="0" priority="19733" operator="equal">
      <formula>0</formula>
    </cfRule>
    <cfRule type="cellIs" dxfId="0" priority="19734" operator="equal">
      <formula>0</formula>
    </cfRule>
    <cfRule type="cellIs" dxfId="0" priority="19735" operator="equal">
      <formula>0</formula>
    </cfRule>
    <cfRule type="cellIs" dxfId="0" priority="19736" operator="equal">
      <formula>0</formula>
    </cfRule>
    <cfRule type="cellIs" dxfId="0" priority="19737" operator="equal">
      <formula>0</formula>
    </cfRule>
    <cfRule type="cellIs" dxfId="0" priority="19738" operator="equal">
      <formula>0</formula>
    </cfRule>
    <cfRule type="cellIs" dxfId="0" priority="19739" operator="equal">
      <formula>0</formula>
    </cfRule>
    <cfRule type="cellIs" dxfId="0" priority="19740" operator="equal">
      <formula>0</formula>
    </cfRule>
    <cfRule type="cellIs" dxfId="0" priority="19741" operator="equal">
      <formula>0</formula>
    </cfRule>
    <cfRule type="cellIs" dxfId="0" priority="19742" operator="equal">
      <formula>0</formula>
    </cfRule>
    <cfRule type="cellIs" dxfId="0" priority="19743" operator="equal">
      <formula>0</formula>
    </cfRule>
    <cfRule type="cellIs" dxfId="0" priority="19744" operator="equal">
      <formula>0</formula>
    </cfRule>
    <cfRule type="cellIs" dxfId="0" priority="19745" operator="equal">
      <formula>0</formula>
    </cfRule>
    <cfRule type="cellIs" dxfId="0" priority="19746" operator="equal">
      <formula>0</formula>
    </cfRule>
    <cfRule type="cellIs" dxfId="0" priority="19747" operator="equal">
      <formula>0</formula>
    </cfRule>
    <cfRule type="cellIs" dxfId="0" priority="19748" operator="equal">
      <formula>0</formula>
    </cfRule>
    <cfRule type="cellIs" dxfId="0" priority="19749" operator="equal">
      <formula>0</formula>
    </cfRule>
    <cfRule type="cellIs" dxfId="0" priority="19750" operator="equal">
      <formula>0</formula>
    </cfRule>
    <cfRule type="cellIs" dxfId="0" priority="19751" operator="equal">
      <formula>0</formula>
    </cfRule>
    <cfRule type="cellIs" dxfId="0" priority="19752" operator="equal">
      <formula>0</formula>
    </cfRule>
    <cfRule type="cellIs" dxfId="0" priority="19753" operator="equal">
      <formula>0</formula>
    </cfRule>
    <cfRule type="cellIs" dxfId="0" priority="19754" operator="equal">
      <formula>0</formula>
    </cfRule>
    <cfRule type="cellIs" dxfId="0" priority="19755" operator="equal">
      <formula>0</formula>
    </cfRule>
    <cfRule type="cellIs" dxfId="0" priority="19756" operator="equal">
      <formula>0</formula>
    </cfRule>
    <cfRule type="cellIs" dxfId="0" priority="19757" operator="equal">
      <formula>0</formula>
    </cfRule>
    <cfRule type="cellIs" dxfId="0" priority="19758" operator="equal">
      <formula>0</formula>
    </cfRule>
    <cfRule type="cellIs" dxfId="0" priority="19759" operator="equal">
      <formula>0</formula>
    </cfRule>
    <cfRule type="cellIs" dxfId="0" priority="19760" operator="equal">
      <formula>0</formula>
    </cfRule>
    <cfRule type="cellIs" dxfId="0" priority="19761" operator="equal">
      <formula>0</formula>
    </cfRule>
    <cfRule type="cellIs" dxfId="0" priority="19762" operator="equal">
      <formula>0</formula>
    </cfRule>
    <cfRule type="cellIs" dxfId="0" priority="19763" operator="equal">
      <formula>0</formula>
    </cfRule>
    <cfRule type="cellIs" dxfId="0" priority="19764" operator="equal">
      <formula>0</formula>
    </cfRule>
    <cfRule type="cellIs" dxfId="0" priority="19765" operator="equal">
      <formula>0</formula>
    </cfRule>
    <cfRule type="cellIs" dxfId="0" priority="19766" operator="equal">
      <formula>0</formula>
    </cfRule>
    <cfRule type="cellIs" dxfId="0" priority="19767" operator="equal">
      <formula>0</formula>
    </cfRule>
    <cfRule type="cellIs" dxfId="0" priority="19768" operator="equal">
      <formula>0</formula>
    </cfRule>
    <cfRule type="cellIs" dxfId="0" priority="19769" operator="equal">
      <formula>0</formula>
    </cfRule>
    <cfRule type="cellIs" dxfId="0" priority="19770" operator="equal">
      <formula>0</formula>
    </cfRule>
    <cfRule type="cellIs" dxfId="0" priority="19771" operator="equal">
      <formula>0</formula>
    </cfRule>
    <cfRule type="cellIs" dxfId="0" priority="19772" operator="equal">
      <formula>0</formula>
    </cfRule>
    <cfRule type="cellIs" dxfId="0" priority="19773" operator="equal">
      <formula>0</formula>
    </cfRule>
    <cfRule type="cellIs" dxfId="0" priority="19774" operator="equal">
      <formula>0</formula>
    </cfRule>
    <cfRule type="cellIs" dxfId="0" priority="19775" operator="equal">
      <formula>0</formula>
    </cfRule>
    <cfRule type="cellIs" dxfId="0" priority="19776" operator="equal">
      <formula>0</formula>
    </cfRule>
    <cfRule type="cellIs" dxfId="0" priority="19777" operator="equal">
      <formula>0</formula>
    </cfRule>
    <cfRule type="cellIs" dxfId="0" priority="19778" operator="equal">
      <formula>0</formula>
    </cfRule>
    <cfRule type="cellIs" dxfId="0" priority="19779" operator="equal">
      <formula>0</formula>
    </cfRule>
    <cfRule type="cellIs" dxfId="0" priority="19780" operator="equal">
      <formula>0</formula>
    </cfRule>
    <cfRule type="cellIs" dxfId="0" priority="19781" operator="equal">
      <formula>0</formula>
    </cfRule>
    <cfRule type="cellIs" dxfId="0" priority="19782" operator="equal">
      <formula>0</formula>
    </cfRule>
    <cfRule type="cellIs" dxfId="0" priority="19783" operator="equal">
      <formula>0</formula>
    </cfRule>
    <cfRule type="cellIs" dxfId="0" priority="19784" operator="equal">
      <formula>0</formula>
    </cfRule>
    <cfRule type="cellIs" dxfId="0" priority="19785" operator="equal">
      <formula>0</formula>
    </cfRule>
    <cfRule type="cellIs" dxfId="0" priority="19786" operator="equal">
      <formula>0</formula>
    </cfRule>
    <cfRule type="cellIs" dxfId="0" priority="19787" operator="equal">
      <formula>0</formula>
    </cfRule>
    <cfRule type="cellIs" dxfId="0" priority="19788" operator="equal">
      <formula>0</formula>
    </cfRule>
    <cfRule type="cellIs" dxfId="0" priority="19789" operator="equal">
      <formula>0</formula>
    </cfRule>
    <cfRule type="cellIs" dxfId="0" priority="19790" operator="equal">
      <formula>0</formula>
    </cfRule>
    <cfRule type="cellIs" dxfId="0" priority="19791" operator="equal">
      <formula>0</formula>
    </cfRule>
    <cfRule type="cellIs" dxfId="0" priority="19792" operator="equal">
      <formula>0</formula>
    </cfRule>
    <cfRule type="cellIs" dxfId="0" priority="19793" operator="equal">
      <formula>0</formula>
    </cfRule>
    <cfRule type="cellIs" dxfId="0" priority="19794" operator="equal">
      <formula>0</formula>
    </cfRule>
    <cfRule type="cellIs" dxfId="0" priority="19795" operator="equal">
      <formula>0</formula>
    </cfRule>
    <cfRule type="cellIs" dxfId="0" priority="19796" operator="equal">
      <formula>0</formula>
    </cfRule>
    <cfRule type="cellIs" dxfId="0" priority="19797" operator="equal">
      <formula>0</formula>
    </cfRule>
    <cfRule type="cellIs" dxfId="0" priority="19798" operator="equal">
      <formula>0</formula>
    </cfRule>
    <cfRule type="cellIs" dxfId="0" priority="19799" operator="equal">
      <formula>0</formula>
    </cfRule>
    <cfRule type="cellIs" dxfId="0" priority="19800" operator="equal">
      <formula>0</formula>
    </cfRule>
    <cfRule type="cellIs" dxfId="0" priority="19801" operator="equal">
      <formula>0</formula>
    </cfRule>
    <cfRule type="cellIs" dxfId="0" priority="19802" operator="equal">
      <formula>0</formula>
    </cfRule>
    <cfRule type="cellIs" dxfId="0" priority="19803" operator="equal">
      <formula>0</formula>
    </cfRule>
    <cfRule type="cellIs" dxfId="0" priority="19804" operator="equal">
      <formula>0</formula>
    </cfRule>
    <cfRule type="cellIs" dxfId="0" priority="19805" operator="equal">
      <formula>0</formula>
    </cfRule>
    <cfRule type="cellIs" dxfId="0" priority="19806" operator="equal">
      <formula>0</formula>
    </cfRule>
    <cfRule type="cellIs" dxfId="0" priority="19807" operator="equal">
      <formula>0</formula>
    </cfRule>
    <cfRule type="cellIs" dxfId="0" priority="19808" operator="equal">
      <formula>0</formula>
    </cfRule>
    <cfRule type="cellIs" dxfId="0" priority="19809" operator="equal">
      <formula>0</formula>
    </cfRule>
    <cfRule type="cellIs" dxfId="0" priority="19810" operator="equal">
      <formula>0</formula>
    </cfRule>
    <cfRule type="cellIs" dxfId="0" priority="19811" operator="equal">
      <formula>0</formula>
    </cfRule>
    <cfRule type="cellIs" dxfId="0" priority="19812" operator="equal">
      <formula>0</formula>
    </cfRule>
    <cfRule type="cellIs" dxfId="0" priority="19813" operator="equal">
      <formula>0</formula>
    </cfRule>
    <cfRule type="cellIs" dxfId="0" priority="19814" operator="equal">
      <formula>0</formula>
    </cfRule>
    <cfRule type="cellIs" dxfId="0" priority="19815" operator="equal">
      <formula>0</formula>
    </cfRule>
    <cfRule type="cellIs" dxfId="0" priority="19816" operator="equal">
      <formula>0</formula>
    </cfRule>
    <cfRule type="cellIs" dxfId="0" priority="19817" operator="equal">
      <formula>0</formula>
    </cfRule>
    <cfRule type="cellIs" dxfId="0" priority="19818" operator="equal">
      <formula>0</formula>
    </cfRule>
    <cfRule type="cellIs" dxfId="0" priority="19819" operator="equal">
      <formula>0</formula>
    </cfRule>
    <cfRule type="cellIs" dxfId="0" priority="19820" operator="equal">
      <formula>0</formula>
    </cfRule>
    <cfRule type="cellIs" dxfId="0" priority="19821" operator="equal">
      <formula>0</formula>
    </cfRule>
    <cfRule type="cellIs" dxfId="0" priority="19822" operator="equal">
      <formula>0</formula>
    </cfRule>
    <cfRule type="cellIs" dxfId="0" priority="19823" operator="equal">
      <formula>0</formula>
    </cfRule>
    <cfRule type="cellIs" dxfId="0" priority="19824" operator="equal">
      <formula>0</formula>
    </cfRule>
    <cfRule type="cellIs" dxfId="0" priority="19825" operator="equal">
      <formula>0</formula>
    </cfRule>
    <cfRule type="cellIs" dxfId="0" priority="19826" operator="equal">
      <formula>0</formula>
    </cfRule>
    <cfRule type="cellIs" dxfId="0" priority="19827" operator="equal">
      <formula>0</formula>
    </cfRule>
    <cfRule type="cellIs" dxfId="0" priority="19828" operator="equal">
      <formula>0</formula>
    </cfRule>
    <cfRule type="cellIs" dxfId="0" priority="19829" operator="equal">
      <formula>0</formula>
    </cfRule>
    <cfRule type="cellIs" dxfId="0" priority="19830" operator="equal">
      <formula>0</formula>
    </cfRule>
    <cfRule type="cellIs" dxfId="0" priority="19831" operator="equal">
      <formula>0</formula>
    </cfRule>
    <cfRule type="cellIs" dxfId="0" priority="19832" operator="equal">
      <formula>0</formula>
    </cfRule>
    <cfRule type="cellIs" dxfId="0" priority="19833" operator="equal">
      <formula>0</formula>
    </cfRule>
    <cfRule type="cellIs" dxfId="0" priority="19834" operator="equal">
      <formula>0</formula>
    </cfRule>
    <cfRule type="cellIs" dxfId="0" priority="19835" operator="equal">
      <formula>0</formula>
    </cfRule>
    <cfRule type="cellIs" dxfId="0" priority="19836" operator="equal">
      <formula>0</formula>
    </cfRule>
    <cfRule type="cellIs" dxfId="0" priority="19837" operator="equal">
      <formula>0</formula>
    </cfRule>
    <cfRule type="cellIs" dxfId="0" priority="19838" operator="equal">
      <formula>0</formula>
    </cfRule>
    <cfRule type="cellIs" dxfId="0" priority="19839" operator="equal">
      <formula>0</formula>
    </cfRule>
    <cfRule type="cellIs" dxfId="0" priority="19840" operator="equal">
      <formula>0</formula>
    </cfRule>
    <cfRule type="cellIs" dxfId="0" priority="19841" operator="equal">
      <formula>0</formula>
    </cfRule>
    <cfRule type="cellIs" dxfId="0" priority="19842" operator="equal">
      <formula>0</formula>
    </cfRule>
    <cfRule type="cellIs" dxfId="0" priority="19843" operator="equal">
      <formula>0</formula>
    </cfRule>
    <cfRule type="cellIs" dxfId="0" priority="19844" operator="equal">
      <formula>0</formula>
    </cfRule>
    <cfRule type="cellIs" dxfId="0" priority="19845" operator="equal">
      <formula>0</formula>
    </cfRule>
    <cfRule type="cellIs" dxfId="0" priority="19846" operator="equal">
      <formula>0</formula>
    </cfRule>
    <cfRule type="cellIs" dxfId="0" priority="19847" operator="equal">
      <formula>0</formula>
    </cfRule>
    <cfRule type="cellIs" dxfId="0" priority="19848" operator="equal">
      <formula>0</formula>
    </cfRule>
    <cfRule type="cellIs" dxfId="0" priority="19849" operator="equal">
      <formula>0</formula>
    </cfRule>
    <cfRule type="cellIs" dxfId="0" priority="19850" operator="equal">
      <formula>0</formula>
    </cfRule>
    <cfRule type="cellIs" dxfId="0" priority="19851" operator="equal">
      <formula>0</formula>
    </cfRule>
    <cfRule type="cellIs" dxfId="0" priority="19852" operator="equal">
      <formula>0</formula>
    </cfRule>
    <cfRule type="cellIs" dxfId="0" priority="19853" operator="equal">
      <formula>0</formula>
    </cfRule>
    <cfRule type="cellIs" dxfId="0" priority="19854" operator="equal">
      <formula>0</formula>
    </cfRule>
    <cfRule type="cellIs" dxfId="0" priority="19855" operator="equal">
      <formula>0</formula>
    </cfRule>
    <cfRule type="cellIs" dxfId="0" priority="19856" operator="equal">
      <formula>0</formula>
    </cfRule>
    <cfRule type="cellIs" dxfId="0" priority="19857" operator="equal">
      <formula>0</formula>
    </cfRule>
    <cfRule type="cellIs" dxfId="0" priority="19858" operator="equal">
      <formula>0</formula>
    </cfRule>
    <cfRule type="cellIs" dxfId="0" priority="19859" operator="equal">
      <formula>0</formula>
    </cfRule>
    <cfRule type="cellIs" dxfId="0" priority="19860" operator="equal">
      <formula>0</formula>
    </cfRule>
    <cfRule type="cellIs" dxfId="0" priority="19861" operator="equal">
      <formula>0</formula>
    </cfRule>
    <cfRule type="cellIs" dxfId="0" priority="19862" operator="equal">
      <formula>0</formula>
    </cfRule>
    <cfRule type="cellIs" dxfId="0" priority="19863" operator="equal">
      <formula>0</formula>
    </cfRule>
    <cfRule type="cellIs" dxfId="0" priority="19864" operator="equal">
      <formula>0</formula>
    </cfRule>
    <cfRule type="cellIs" dxfId="0" priority="19865" operator="equal">
      <formula>0</formula>
    </cfRule>
    <cfRule type="cellIs" dxfId="0" priority="19866" operator="equal">
      <formula>0</formula>
    </cfRule>
    <cfRule type="cellIs" dxfId="0" priority="19867" operator="equal">
      <formula>0</formula>
    </cfRule>
    <cfRule type="cellIs" dxfId="0" priority="19868" operator="equal">
      <formula>0</formula>
    </cfRule>
    <cfRule type="cellIs" dxfId="0" priority="19869" operator="equal">
      <formula>0</formula>
    </cfRule>
    <cfRule type="cellIs" dxfId="0" priority="19870" operator="equal">
      <formula>0</formula>
    </cfRule>
    <cfRule type="cellIs" dxfId="0" priority="19871" operator="equal">
      <formula>0</formula>
    </cfRule>
    <cfRule type="cellIs" dxfId="0" priority="19872" operator="equal">
      <formula>0</formula>
    </cfRule>
    <cfRule type="cellIs" dxfId="0" priority="19873" operator="equal">
      <formula>0</formula>
    </cfRule>
    <cfRule type="cellIs" dxfId="0" priority="19874" operator="equal">
      <formula>0</formula>
    </cfRule>
    <cfRule type="cellIs" dxfId="0" priority="19875" operator="equal">
      <formula>0</formula>
    </cfRule>
    <cfRule type="cellIs" dxfId="0" priority="19876" operator="equal">
      <formula>0</formula>
    </cfRule>
    <cfRule type="cellIs" dxfId="0" priority="19877" operator="equal">
      <formula>0</formula>
    </cfRule>
    <cfRule type="cellIs" dxfId="0" priority="19878" operator="equal">
      <formula>0</formula>
    </cfRule>
    <cfRule type="cellIs" dxfId="0" priority="19879" operator="equal">
      <formula>0</formula>
    </cfRule>
    <cfRule type="cellIs" dxfId="0" priority="19880" operator="equal">
      <formula>0</formula>
    </cfRule>
    <cfRule type="cellIs" dxfId="0" priority="19881" operator="equal">
      <formula>0</formula>
    </cfRule>
    <cfRule type="cellIs" dxfId="0" priority="19882" operator="equal">
      <formula>0</formula>
    </cfRule>
    <cfRule type="cellIs" dxfId="0" priority="19883" operator="equal">
      <formula>0</formula>
    </cfRule>
    <cfRule type="cellIs" dxfId="0" priority="19884" operator="equal">
      <formula>0</formula>
    </cfRule>
    <cfRule type="cellIs" dxfId="0" priority="19885" operator="equal">
      <formula>0</formula>
    </cfRule>
    <cfRule type="cellIs" dxfId="0" priority="19886" operator="equal">
      <formula>0</formula>
    </cfRule>
    <cfRule type="cellIs" dxfId="0" priority="19887" operator="equal">
      <formula>0</formula>
    </cfRule>
    <cfRule type="cellIs" dxfId="0" priority="19888" operator="equal">
      <formula>0</formula>
    </cfRule>
    <cfRule type="cellIs" dxfId="0" priority="19889" operator="equal">
      <formula>0</formula>
    </cfRule>
    <cfRule type="cellIs" dxfId="0" priority="19890" operator="equal">
      <formula>0</formula>
    </cfRule>
    <cfRule type="cellIs" dxfId="0" priority="19891" operator="equal">
      <formula>0</formula>
    </cfRule>
    <cfRule type="cellIs" dxfId="0" priority="19892" operator="equal">
      <formula>0</formula>
    </cfRule>
    <cfRule type="cellIs" dxfId="0" priority="19893" operator="equal">
      <formula>0</formula>
    </cfRule>
    <cfRule type="cellIs" dxfId="0" priority="19894" operator="equal">
      <formula>0</formula>
    </cfRule>
    <cfRule type="cellIs" dxfId="0" priority="19895" operator="equal">
      <formula>0</formula>
    </cfRule>
    <cfRule type="cellIs" dxfId="0" priority="19896" operator="equal">
      <formula>0</formula>
    </cfRule>
    <cfRule type="cellIs" dxfId="0" priority="19897" operator="equal">
      <formula>0</formula>
    </cfRule>
    <cfRule type="cellIs" dxfId="0" priority="19898" operator="equal">
      <formula>0</formula>
    </cfRule>
    <cfRule type="cellIs" dxfId="0" priority="19899" operator="equal">
      <formula>0</formula>
    </cfRule>
    <cfRule type="cellIs" dxfId="0" priority="19900" operator="equal">
      <formula>0</formula>
    </cfRule>
    <cfRule type="cellIs" dxfId="0" priority="19901" operator="equal">
      <formula>0</formula>
    </cfRule>
    <cfRule type="cellIs" dxfId="0" priority="19902" operator="equal">
      <formula>0</formula>
    </cfRule>
    <cfRule type="cellIs" dxfId="0" priority="19903" operator="equal">
      <formula>0</formula>
    </cfRule>
    <cfRule type="cellIs" dxfId="0" priority="19904" operator="equal">
      <formula>0</formula>
    </cfRule>
  </conditionalFormatting>
  <conditionalFormatting sqref="E570">
    <cfRule type="cellIs" dxfId="0" priority="18753" operator="equal">
      <formula>0</formula>
    </cfRule>
    <cfRule type="cellIs" dxfId="0" priority="18754" operator="equal">
      <formula>0</formula>
    </cfRule>
    <cfRule type="cellIs" dxfId="0" priority="18755" operator="equal">
      <formula>0</formula>
    </cfRule>
    <cfRule type="cellIs" dxfId="0" priority="18756" operator="equal">
      <formula>0</formula>
    </cfRule>
    <cfRule type="cellIs" dxfId="0" priority="18757" operator="equal">
      <formula>0</formula>
    </cfRule>
    <cfRule type="cellIs" dxfId="0" priority="18758" operator="equal">
      <formula>0</formula>
    </cfRule>
    <cfRule type="cellIs" dxfId="0" priority="18759" operator="equal">
      <formula>0</formula>
    </cfRule>
    <cfRule type="cellIs" dxfId="0" priority="18760" operator="equal">
      <formula>0</formula>
    </cfRule>
    <cfRule type="cellIs" dxfId="0" priority="18761" operator="equal">
      <formula>0</formula>
    </cfRule>
    <cfRule type="cellIs" dxfId="0" priority="18762" operator="equal">
      <formula>0</formula>
    </cfRule>
    <cfRule type="cellIs" dxfId="0" priority="18763" operator="equal">
      <formula>0</formula>
    </cfRule>
    <cfRule type="cellIs" dxfId="0" priority="18764" operator="equal">
      <formula>0</formula>
    </cfRule>
    <cfRule type="cellIs" dxfId="0" priority="18765" operator="equal">
      <formula>0</formula>
    </cfRule>
    <cfRule type="cellIs" dxfId="0" priority="18766" operator="equal">
      <formula>0</formula>
    </cfRule>
    <cfRule type="cellIs" dxfId="0" priority="18767" operator="equal">
      <formula>0</formula>
    </cfRule>
    <cfRule type="cellIs" dxfId="0" priority="18768" operator="equal">
      <formula>0</formula>
    </cfRule>
    <cfRule type="cellIs" dxfId="0" priority="18769" operator="equal">
      <formula>0</formula>
    </cfRule>
    <cfRule type="cellIs" dxfId="0" priority="18770" operator="equal">
      <formula>0</formula>
    </cfRule>
    <cfRule type="cellIs" dxfId="0" priority="18771" operator="equal">
      <formula>0</formula>
    </cfRule>
    <cfRule type="cellIs" dxfId="0" priority="18772" operator="equal">
      <formula>0</formula>
    </cfRule>
    <cfRule type="cellIs" dxfId="0" priority="18773" operator="equal">
      <formula>0</formula>
    </cfRule>
    <cfRule type="cellIs" dxfId="0" priority="18774" operator="equal">
      <formula>0</formula>
    </cfRule>
    <cfRule type="cellIs" dxfId="0" priority="18775" operator="equal">
      <formula>0</formula>
    </cfRule>
    <cfRule type="cellIs" dxfId="0" priority="18776" operator="equal">
      <formula>0</formula>
    </cfRule>
    <cfRule type="cellIs" dxfId="0" priority="18777" operator="equal">
      <formula>0</formula>
    </cfRule>
    <cfRule type="cellIs" dxfId="0" priority="18778" operator="equal">
      <formula>0</formula>
    </cfRule>
    <cfRule type="cellIs" dxfId="0" priority="18779" operator="equal">
      <formula>0</formula>
    </cfRule>
    <cfRule type="cellIs" dxfId="0" priority="18780" operator="equal">
      <formula>0</formula>
    </cfRule>
    <cfRule type="cellIs" dxfId="0" priority="18781" operator="equal">
      <formula>0</formula>
    </cfRule>
    <cfRule type="cellIs" dxfId="0" priority="18782" operator="equal">
      <formula>0</formula>
    </cfRule>
    <cfRule type="cellIs" dxfId="0" priority="18783" operator="equal">
      <formula>0</formula>
    </cfRule>
    <cfRule type="cellIs" dxfId="0" priority="18784" operator="equal">
      <formula>0</formula>
    </cfRule>
    <cfRule type="cellIs" dxfId="0" priority="18785" operator="equal">
      <formula>0</formula>
    </cfRule>
    <cfRule type="cellIs" dxfId="0" priority="18786" operator="equal">
      <formula>0</formula>
    </cfRule>
    <cfRule type="cellIs" dxfId="0" priority="18787" operator="equal">
      <formula>0</formula>
    </cfRule>
    <cfRule type="cellIs" dxfId="0" priority="18788" operator="equal">
      <formula>0</formula>
    </cfRule>
    <cfRule type="cellIs" dxfId="0" priority="18789" operator="equal">
      <formula>0</formula>
    </cfRule>
    <cfRule type="cellIs" dxfId="0" priority="18790" operator="equal">
      <formula>0</formula>
    </cfRule>
    <cfRule type="cellIs" dxfId="0" priority="18791" operator="equal">
      <formula>0</formula>
    </cfRule>
    <cfRule type="cellIs" dxfId="0" priority="18792" operator="equal">
      <formula>0</formula>
    </cfRule>
    <cfRule type="cellIs" dxfId="0" priority="18793" operator="equal">
      <formula>0</formula>
    </cfRule>
    <cfRule type="cellIs" dxfId="0" priority="18794" operator="equal">
      <formula>0</formula>
    </cfRule>
    <cfRule type="cellIs" dxfId="0" priority="18795" operator="equal">
      <formula>0</formula>
    </cfRule>
    <cfRule type="cellIs" dxfId="0" priority="18796" operator="equal">
      <formula>0</formula>
    </cfRule>
    <cfRule type="cellIs" dxfId="0" priority="18797" operator="equal">
      <formula>0</formula>
    </cfRule>
    <cfRule type="cellIs" dxfId="0" priority="18798" operator="equal">
      <formula>0</formula>
    </cfRule>
    <cfRule type="cellIs" dxfId="0" priority="18799" operator="equal">
      <formula>0</formula>
    </cfRule>
    <cfRule type="cellIs" dxfId="0" priority="18800" operator="equal">
      <formula>0</formula>
    </cfRule>
    <cfRule type="cellIs" dxfId="0" priority="18801" operator="equal">
      <formula>0</formula>
    </cfRule>
    <cfRule type="cellIs" dxfId="0" priority="18802" operator="equal">
      <formula>0</formula>
    </cfRule>
    <cfRule type="cellIs" dxfId="0" priority="18803" operator="equal">
      <formula>0</formula>
    </cfRule>
    <cfRule type="cellIs" dxfId="0" priority="18804" operator="equal">
      <formula>0</formula>
    </cfRule>
    <cfRule type="cellIs" dxfId="0" priority="18805" operator="equal">
      <formula>0</formula>
    </cfRule>
    <cfRule type="cellIs" dxfId="0" priority="18806" operator="equal">
      <formula>0</formula>
    </cfRule>
    <cfRule type="cellIs" dxfId="0" priority="18807" operator="equal">
      <formula>0</formula>
    </cfRule>
    <cfRule type="cellIs" dxfId="0" priority="18808" operator="equal">
      <formula>0</formula>
    </cfRule>
    <cfRule type="cellIs" dxfId="0" priority="18809" operator="equal">
      <formula>0</formula>
    </cfRule>
    <cfRule type="cellIs" dxfId="0" priority="18810" operator="equal">
      <formula>0</formula>
    </cfRule>
    <cfRule type="cellIs" dxfId="0" priority="18811" operator="equal">
      <formula>0</formula>
    </cfRule>
    <cfRule type="cellIs" dxfId="0" priority="18812" operator="equal">
      <formula>0</formula>
    </cfRule>
    <cfRule type="cellIs" dxfId="0" priority="18813" operator="equal">
      <formula>0</formula>
    </cfRule>
    <cfRule type="cellIs" dxfId="0" priority="18814" operator="equal">
      <formula>0</formula>
    </cfRule>
    <cfRule type="cellIs" dxfId="0" priority="18815" operator="equal">
      <formula>0</formula>
    </cfRule>
    <cfRule type="cellIs" dxfId="0" priority="18816" operator="equal">
      <formula>0</formula>
    </cfRule>
    <cfRule type="cellIs" dxfId="0" priority="18817" operator="equal">
      <formula>0</formula>
    </cfRule>
    <cfRule type="cellIs" dxfId="0" priority="18818" operator="equal">
      <formula>0</formula>
    </cfRule>
    <cfRule type="cellIs" dxfId="0" priority="18819" operator="equal">
      <formula>0</formula>
    </cfRule>
    <cfRule type="cellIs" dxfId="0" priority="18820" operator="equal">
      <formula>0</formula>
    </cfRule>
    <cfRule type="cellIs" dxfId="0" priority="18821" operator="equal">
      <formula>0</formula>
    </cfRule>
    <cfRule type="cellIs" dxfId="0" priority="18822" operator="equal">
      <formula>0</formula>
    </cfRule>
    <cfRule type="cellIs" dxfId="0" priority="18823" operator="equal">
      <formula>0</formula>
    </cfRule>
    <cfRule type="cellIs" dxfId="0" priority="18824" operator="equal">
      <formula>0</formula>
    </cfRule>
    <cfRule type="cellIs" dxfId="0" priority="18825" operator="equal">
      <formula>0</formula>
    </cfRule>
    <cfRule type="cellIs" dxfId="0" priority="18826" operator="equal">
      <formula>0</formula>
    </cfRule>
    <cfRule type="cellIs" dxfId="0" priority="18827" operator="equal">
      <formula>0</formula>
    </cfRule>
    <cfRule type="cellIs" dxfId="0" priority="18828" operator="equal">
      <formula>0</formula>
    </cfRule>
    <cfRule type="cellIs" dxfId="0" priority="18829" operator="equal">
      <formula>0</formula>
    </cfRule>
    <cfRule type="cellIs" dxfId="0" priority="18830" operator="equal">
      <formula>0</formula>
    </cfRule>
    <cfRule type="cellIs" dxfId="0" priority="18831" operator="equal">
      <formula>0</formula>
    </cfRule>
    <cfRule type="cellIs" dxfId="0" priority="18832" operator="equal">
      <formula>0</formula>
    </cfRule>
    <cfRule type="cellIs" dxfId="0" priority="18833" operator="equal">
      <formula>0</formula>
    </cfRule>
    <cfRule type="cellIs" dxfId="0" priority="18834" operator="equal">
      <formula>0</formula>
    </cfRule>
    <cfRule type="cellIs" dxfId="0" priority="18835" operator="equal">
      <formula>0</formula>
    </cfRule>
    <cfRule type="cellIs" dxfId="0" priority="18836" operator="equal">
      <formula>0</formula>
    </cfRule>
    <cfRule type="cellIs" dxfId="0" priority="18837" operator="equal">
      <formula>0</formula>
    </cfRule>
    <cfRule type="cellIs" dxfId="0" priority="18838" operator="equal">
      <formula>0</formula>
    </cfRule>
    <cfRule type="cellIs" dxfId="0" priority="18839" operator="equal">
      <formula>0</formula>
    </cfRule>
    <cfRule type="cellIs" dxfId="0" priority="18840" operator="equal">
      <formula>0</formula>
    </cfRule>
    <cfRule type="cellIs" dxfId="0" priority="18841" operator="equal">
      <formula>0</formula>
    </cfRule>
    <cfRule type="cellIs" dxfId="0" priority="18842" operator="equal">
      <formula>0</formula>
    </cfRule>
    <cfRule type="cellIs" dxfId="0" priority="18843" operator="equal">
      <formula>0</formula>
    </cfRule>
    <cfRule type="cellIs" dxfId="0" priority="18844" operator="equal">
      <formula>0</formula>
    </cfRule>
    <cfRule type="cellIs" dxfId="0" priority="18845" operator="equal">
      <formula>0</formula>
    </cfRule>
    <cfRule type="cellIs" dxfId="0" priority="18846" operator="equal">
      <formula>0</formula>
    </cfRule>
    <cfRule type="cellIs" dxfId="0" priority="18847" operator="equal">
      <formula>0</formula>
    </cfRule>
    <cfRule type="cellIs" dxfId="0" priority="18848" operator="equal">
      <formula>0</formula>
    </cfRule>
    <cfRule type="cellIs" dxfId="0" priority="18849" operator="equal">
      <formula>0</formula>
    </cfRule>
    <cfRule type="cellIs" dxfId="0" priority="18850" operator="equal">
      <formula>0</formula>
    </cfRule>
    <cfRule type="cellIs" dxfId="0" priority="18851" operator="equal">
      <formula>0</formula>
    </cfRule>
    <cfRule type="cellIs" dxfId="0" priority="18852" operator="equal">
      <formula>0</formula>
    </cfRule>
    <cfRule type="cellIs" dxfId="0" priority="18853" operator="equal">
      <formula>0</formula>
    </cfRule>
    <cfRule type="cellIs" dxfId="0" priority="18854" operator="equal">
      <formula>0</formula>
    </cfRule>
    <cfRule type="cellIs" dxfId="0" priority="18855" operator="equal">
      <formula>0</formula>
    </cfRule>
    <cfRule type="cellIs" dxfId="0" priority="18856" operator="equal">
      <formula>0</formula>
    </cfRule>
    <cfRule type="cellIs" dxfId="0" priority="18857" operator="equal">
      <formula>0</formula>
    </cfRule>
    <cfRule type="cellIs" dxfId="0" priority="18858" operator="equal">
      <formula>0</formula>
    </cfRule>
    <cfRule type="cellIs" dxfId="0" priority="18859" operator="equal">
      <formula>0</formula>
    </cfRule>
    <cfRule type="cellIs" dxfId="0" priority="18860" operator="equal">
      <formula>0</formula>
    </cfRule>
    <cfRule type="cellIs" dxfId="0" priority="18861" operator="equal">
      <formula>0</formula>
    </cfRule>
    <cfRule type="cellIs" dxfId="0" priority="18862" operator="equal">
      <formula>0</formula>
    </cfRule>
    <cfRule type="cellIs" dxfId="0" priority="18863" operator="equal">
      <formula>0</formula>
    </cfRule>
    <cfRule type="cellIs" dxfId="0" priority="18864" operator="equal">
      <formula>0</formula>
    </cfRule>
    <cfRule type="cellIs" dxfId="0" priority="18865" operator="equal">
      <formula>0</formula>
    </cfRule>
    <cfRule type="cellIs" dxfId="0" priority="18866" operator="equal">
      <formula>0</formula>
    </cfRule>
    <cfRule type="cellIs" dxfId="0" priority="18867" operator="equal">
      <formula>0</formula>
    </cfRule>
    <cfRule type="cellIs" dxfId="0" priority="18868" operator="equal">
      <formula>0</formula>
    </cfRule>
    <cfRule type="cellIs" dxfId="0" priority="18869" operator="equal">
      <formula>0</formula>
    </cfRule>
    <cfRule type="cellIs" dxfId="0" priority="18870" operator="equal">
      <formula>0</formula>
    </cfRule>
    <cfRule type="cellIs" dxfId="0" priority="18871" operator="equal">
      <formula>0</formula>
    </cfRule>
    <cfRule type="cellIs" dxfId="0" priority="18872" operator="equal">
      <formula>0</formula>
    </cfRule>
    <cfRule type="cellIs" dxfId="0" priority="18873" operator="equal">
      <formula>0</formula>
    </cfRule>
    <cfRule type="cellIs" dxfId="0" priority="18874" operator="equal">
      <formula>0</formula>
    </cfRule>
    <cfRule type="cellIs" dxfId="0" priority="18875" operator="equal">
      <formula>0</formula>
    </cfRule>
    <cfRule type="cellIs" dxfId="0" priority="18876" operator="equal">
      <formula>0</formula>
    </cfRule>
    <cfRule type="cellIs" dxfId="0" priority="18877" operator="equal">
      <formula>0</formula>
    </cfRule>
    <cfRule type="cellIs" dxfId="0" priority="18878" operator="equal">
      <formula>0</formula>
    </cfRule>
    <cfRule type="cellIs" dxfId="0" priority="18879" operator="equal">
      <formula>0</formula>
    </cfRule>
    <cfRule type="cellIs" dxfId="0" priority="18880" operator="equal">
      <formula>0</formula>
    </cfRule>
    <cfRule type="cellIs" dxfId="0" priority="18881" operator="equal">
      <formula>0</formula>
    </cfRule>
    <cfRule type="cellIs" dxfId="0" priority="18882" operator="equal">
      <formula>0</formula>
    </cfRule>
    <cfRule type="cellIs" dxfId="0" priority="18883" operator="equal">
      <formula>0</formula>
    </cfRule>
    <cfRule type="cellIs" dxfId="0" priority="18884" operator="equal">
      <formula>0</formula>
    </cfRule>
    <cfRule type="cellIs" dxfId="0" priority="18885" operator="equal">
      <formula>0</formula>
    </cfRule>
    <cfRule type="cellIs" dxfId="0" priority="18886" operator="equal">
      <formula>0</formula>
    </cfRule>
    <cfRule type="cellIs" dxfId="0" priority="18887" operator="equal">
      <formula>0</formula>
    </cfRule>
    <cfRule type="cellIs" dxfId="0" priority="18888" operator="equal">
      <formula>0</formula>
    </cfRule>
    <cfRule type="cellIs" dxfId="0" priority="18889" operator="equal">
      <formula>0</formula>
    </cfRule>
    <cfRule type="cellIs" dxfId="0" priority="18890" operator="equal">
      <formula>0</formula>
    </cfRule>
    <cfRule type="cellIs" dxfId="0" priority="18891" operator="equal">
      <formula>0</formula>
    </cfRule>
    <cfRule type="cellIs" dxfId="0" priority="18892" operator="equal">
      <formula>0</formula>
    </cfRule>
    <cfRule type="cellIs" dxfId="0" priority="18893" operator="equal">
      <formula>0</formula>
    </cfRule>
    <cfRule type="cellIs" dxfId="0" priority="18894" operator="equal">
      <formula>0</formula>
    </cfRule>
    <cfRule type="cellIs" dxfId="0" priority="18895" operator="equal">
      <formula>0</formula>
    </cfRule>
    <cfRule type="cellIs" dxfId="0" priority="18896" operator="equal">
      <formula>0</formula>
    </cfRule>
    <cfRule type="cellIs" dxfId="0" priority="18897" operator="equal">
      <formula>0</formula>
    </cfRule>
    <cfRule type="cellIs" dxfId="0" priority="18898" operator="equal">
      <formula>0</formula>
    </cfRule>
    <cfRule type="cellIs" dxfId="0" priority="18899" operator="equal">
      <formula>0</formula>
    </cfRule>
    <cfRule type="cellIs" dxfId="0" priority="18900" operator="equal">
      <formula>0</formula>
    </cfRule>
    <cfRule type="cellIs" dxfId="0" priority="18901" operator="equal">
      <formula>0</formula>
    </cfRule>
    <cfRule type="cellIs" dxfId="0" priority="18902" operator="equal">
      <formula>0</formula>
    </cfRule>
    <cfRule type="cellIs" dxfId="0" priority="18903" operator="equal">
      <formula>0</formula>
    </cfRule>
    <cfRule type="cellIs" dxfId="0" priority="18904" operator="equal">
      <formula>0</formula>
    </cfRule>
    <cfRule type="cellIs" dxfId="0" priority="18905" operator="equal">
      <formula>0</formula>
    </cfRule>
    <cfRule type="cellIs" dxfId="0" priority="18906" operator="equal">
      <formula>0</formula>
    </cfRule>
    <cfRule type="cellIs" dxfId="0" priority="18907" operator="equal">
      <formula>0</formula>
    </cfRule>
    <cfRule type="cellIs" dxfId="0" priority="18908" operator="equal">
      <formula>0</formula>
    </cfRule>
    <cfRule type="cellIs" dxfId="0" priority="18909" operator="equal">
      <formula>0</formula>
    </cfRule>
    <cfRule type="cellIs" dxfId="0" priority="18910" operator="equal">
      <formula>0</formula>
    </cfRule>
    <cfRule type="cellIs" dxfId="0" priority="18911" operator="equal">
      <formula>0</formula>
    </cfRule>
    <cfRule type="cellIs" dxfId="0" priority="18912" operator="equal">
      <formula>0</formula>
    </cfRule>
    <cfRule type="cellIs" dxfId="0" priority="18913" operator="equal">
      <formula>0</formula>
    </cfRule>
    <cfRule type="cellIs" dxfId="0" priority="18914" operator="equal">
      <formula>0</formula>
    </cfRule>
    <cfRule type="cellIs" dxfId="0" priority="18915" operator="equal">
      <formula>0</formula>
    </cfRule>
    <cfRule type="cellIs" dxfId="0" priority="18916" operator="equal">
      <formula>0</formula>
    </cfRule>
    <cfRule type="cellIs" dxfId="0" priority="18917" operator="equal">
      <formula>0</formula>
    </cfRule>
    <cfRule type="cellIs" dxfId="0" priority="18918" operator="equal">
      <formula>0</formula>
    </cfRule>
    <cfRule type="cellIs" dxfId="0" priority="18919" operator="equal">
      <formula>0</formula>
    </cfRule>
    <cfRule type="cellIs" dxfId="0" priority="18920" operator="equal">
      <formula>0</formula>
    </cfRule>
    <cfRule type="cellIs" dxfId="0" priority="18921" operator="equal">
      <formula>0</formula>
    </cfRule>
    <cfRule type="cellIs" dxfId="0" priority="18922" operator="equal">
      <formula>0</formula>
    </cfRule>
    <cfRule type="cellIs" dxfId="0" priority="18923" operator="equal">
      <formula>0</formula>
    </cfRule>
    <cfRule type="cellIs" dxfId="0" priority="18924" operator="equal">
      <formula>0</formula>
    </cfRule>
    <cfRule type="cellIs" dxfId="0" priority="18925" operator="equal">
      <formula>0</formula>
    </cfRule>
    <cfRule type="cellIs" dxfId="0" priority="18926" operator="equal">
      <formula>0</formula>
    </cfRule>
    <cfRule type="cellIs" dxfId="0" priority="18927" operator="equal">
      <formula>0</formula>
    </cfRule>
    <cfRule type="cellIs" dxfId="0" priority="18928" operator="equal">
      <formula>0</formula>
    </cfRule>
    <cfRule type="cellIs" dxfId="0" priority="18929" operator="equal">
      <formula>0</formula>
    </cfRule>
    <cfRule type="cellIs" dxfId="0" priority="18930" operator="equal">
      <formula>0</formula>
    </cfRule>
    <cfRule type="cellIs" dxfId="0" priority="18931" operator="equal">
      <formula>0</formula>
    </cfRule>
    <cfRule type="cellIs" dxfId="0" priority="18932" operator="equal">
      <formula>0</formula>
    </cfRule>
    <cfRule type="cellIs" dxfId="0" priority="18933" operator="equal">
      <formula>0</formula>
    </cfRule>
    <cfRule type="cellIs" dxfId="0" priority="18934" operator="equal">
      <formula>0</formula>
    </cfRule>
    <cfRule type="cellIs" dxfId="0" priority="18935" operator="equal">
      <formula>0</formula>
    </cfRule>
    <cfRule type="cellIs" dxfId="0" priority="18936" operator="equal">
      <formula>0</formula>
    </cfRule>
    <cfRule type="cellIs" dxfId="0" priority="18937" operator="equal">
      <formula>0</formula>
    </cfRule>
    <cfRule type="cellIs" dxfId="0" priority="18938" operator="equal">
      <formula>0</formula>
    </cfRule>
    <cfRule type="cellIs" dxfId="0" priority="18939" operator="equal">
      <formula>0</formula>
    </cfRule>
    <cfRule type="cellIs" dxfId="0" priority="18940" operator="equal">
      <formula>0</formula>
    </cfRule>
    <cfRule type="cellIs" dxfId="0" priority="18941" operator="equal">
      <formula>0</formula>
    </cfRule>
    <cfRule type="cellIs" dxfId="0" priority="18942" operator="equal">
      <formula>0</formula>
    </cfRule>
    <cfRule type="cellIs" dxfId="0" priority="18943" operator="equal">
      <formula>0</formula>
    </cfRule>
    <cfRule type="cellIs" dxfId="0" priority="18944" operator="equal">
      <formula>0</formula>
    </cfRule>
    <cfRule type="cellIs" dxfId="0" priority="18945" operator="equal">
      <formula>0</formula>
    </cfRule>
    <cfRule type="cellIs" dxfId="0" priority="18946" operator="equal">
      <formula>0</formula>
    </cfRule>
    <cfRule type="cellIs" dxfId="0" priority="18947" operator="equal">
      <formula>0</formula>
    </cfRule>
    <cfRule type="cellIs" dxfId="0" priority="18948" operator="equal">
      <formula>0</formula>
    </cfRule>
    <cfRule type="cellIs" dxfId="0" priority="18949" operator="equal">
      <formula>0</formula>
    </cfRule>
    <cfRule type="cellIs" dxfId="0" priority="18950" operator="equal">
      <formula>0</formula>
    </cfRule>
    <cfRule type="cellIs" dxfId="0" priority="18951" operator="equal">
      <formula>0</formula>
    </cfRule>
    <cfRule type="cellIs" dxfId="0" priority="18952" operator="equal">
      <formula>0</formula>
    </cfRule>
    <cfRule type="cellIs" dxfId="0" priority="18953" operator="equal">
      <formula>0</formula>
    </cfRule>
    <cfRule type="cellIs" dxfId="0" priority="18954" operator="equal">
      <formula>0</formula>
    </cfRule>
    <cfRule type="cellIs" dxfId="0" priority="18955" operator="equal">
      <formula>0</formula>
    </cfRule>
    <cfRule type="cellIs" dxfId="0" priority="18956" operator="equal">
      <formula>0</formula>
    </cfRule>
    <cfRule type="cellIs" dxfId="0" priority="18957" operator="equal">
      <formula>0</formula>
    </cfRule>
    <cfRule type="cellIs" dxfId="0" priority="18958" operator="equal">
      <formula>0</formula>
    </cfRule>
    <cfRule type="cellIs" dxfId="0" priority="18959" operator="equal">
      <formula>0</formula>
    </cfRule>
    <cfRule type="cellIs" dxfId="0" priority="18960" operator="equal">
      <formula>0</formula>
    </cfRule>
    <cfRule type="cellIs" dxfId="0" priority="18961" operator="equal">
      <formula>0</formula>
    </cfRule>
    <cfRule type="cellIs" dxfId="0" priority="18962" operator="equal">
      <formula>0</formula>
    </cfRule>
    <cfRule type="cellIs" dxfId="0" priority="18963" operator="equal">
      <formula>0</formula>
    </cfRule>
    <cfRule type="cellIs" dxfId="0" priority="18964" operator="equal">
      <formula>0</formula>
    </cfRule>
    <cfRule type="cellIs" dxfId="0" priority="18965" operator="equal">
      <formula>0</formula>
    </cfRule>
    <cfRule type="cellIs" dxfId="0" priority="18966" operator="equal">
      <formula>0</formula>
    </cfRule>
    <cfRule type="cellIs" dxfId="0" priority="18967" operator="equal">
      <formula>0</formula>
    </cfRule>
    <cfRule type="cellIs" dxfId="0" priority="18968" operator="equal">
      <formula>0</formula>
    </cfRule>
    <cfRule type="cellIs" dxfId="0" priority="18969" operator="equal">
      <formula>0</formula>
    </cfRule>
    <cfRule type="cellIs" dxfId="0" priority="18970" operator="equal">
      <formula>0</formula>
    </cfRule>
    <cfRule type="cellIs" dxfId="0" priority="18971" operator="equal">
      <formula>0</formula>
    </cfRule>
    <cfRule type="cellIs" dxfId="0" priority="18972" operator="equal">
      <formula>0</formula>
    </cfRule>
    <cfRule type="cellIs" dxfId="0" priority="18973" operator="equal">
      <formula>0</formula>
    </cfRule>
    <cfRule type="cellIs" dxfId="0" priority="18974" operator="equal">
      <formula>0</formula>
    </cfRule>
    <cfRule type="cellIs" dxfId="0" priority="18975" operator="equal">
      <formula>0</formula>
    </cfRule>
    <cfRule type="cellIs" dxfId="0" priority="18976" operator="equal">
      <formula>0</formula>
    </cfRule>
    <cfRule type="cellIs" dxfId="0" priority="18977" operator="equal">
      <formula>0</formula>
    </cfRule>
    <cfRule type="cellIs" dxfId="0" priority="18978" operator="equal">
      <formula>0</formula>
    </cfRule>
    <cfRule type="cellIs" dxfId="0" priority="18979" operator="equal">
      <formula>0</formula>
    </cfRule>
    <cfRule type="cellIs" dxfId="0" priority="18980" operator="equal">
      <formula>0</formula>
    </cfRule>
    <cfRule type="cellIs" dxfId="0" priority="18981" operator="equal">
      <formula>0</formula>
    </cfRule>
    <cfRule type="cellIs" dxfId="0" priority="18982" operator="equal">
      <formula>0</formula>
    </cfRule>
    <cfRule type="cellIs" dxfId="0" priority="18983" operator="equal">
      <formula>0</formula>
    </cfRule>
    <cfRule type="cellIs" dxfId="0" priority="18984" operator="equal">
      <formula>0</formula>
    </cfRule>
    <cfRule type="cellIs" dxfId="0" priority="18985" operator="equal">
      <formula>0</formula>
    </cfRule>
    <cfRule type="cellIs" dxfId="0" priority="18986" operator="equal">
      <formula>0</formula>
    </cfRule>
    <cfRule type="cellIs" dxfId="0" priority="18987" operator="equal">
      <formula>0</formula>
    </cfRule>
    <cfRule type="cellIs" dxfId="0" priority="18988" operator="equal">
      <formula>0</formula>
    </cfRule>
    <cfRule type="cellIs" dxfId="0" priority="18989" operator="equal">
      <formula>0</formula>
    </cfRule>
    <cfRule type="cellIs" dxfId="0" priority="18990" operator="equal">
      <formula>0</formula>
    </cfRule>
    <cfRule type="cellIs" dxfId="0" priority="18991" operator="equal">
      <formula>0</formula>
    </cfRule>
    <cfRule type="cellIs" dxfId="0" priority="18992" operator="equal">
      <formula>0</formula>
    </cfRule>
    <cfRule type="cellIs" dxfId="0" priority="18993" operator="equal">
      <formula>0</formula>
    </cfRule>
    <cfRule type="cellIs" dxfId="0" priority="18994" operator="equal">
      <formula>0</formula>
    </cfRule>
    <cfRule type="cellIs" dxfId="0" priority="18995" operator="equal">
      <formula>0</formula>
    </cfRule>
    <cfRule type="cellIs" dxfId="0" priority="18996" operator="equal">
      <formula>0</formula>
    </cfRule>
    <cfRule type="cellIs" dxfId="0" priority="18997" operator="equal">
      <formula>0</formula>
    </cfRule>
    <cfRule type="cellIs" dxfId="0" priority="18998" operator="equal">
      <formula>0</formula>
    </cfRule>
    <cfRule type="cellIs" dxfId="0" priority="18999" operator="equal">
      <formula>0</formula>
    </cfRule>
    <cfRule type="cellIs" dxfId="0" priority="19000" operator="equal">
      <formula>0</formula>
    </cfRule>
    <cfRule type="cellIs" dxfId="0" priority="19001" operator="equal">
      <formula>0</formula>
    </cfRule>
    <cfRule type="cellIs" dxfId="0" priority="19002" operator="equal">
      <formula>0</formula>
    </cfRule>
    <cfRule type="cellIs" dxfId="0" priority="19003" operator="equal">
      <formula>0</formula>
    </cfRule>
    <cfRule type="cellIs" dxfId="0" priority="19004" operator="equal">
      <formula>0</formula>
    </cfRule>
    <cfRule type="cellIs" dxfId="0" priority="19005" operator="equal">
      <formula>0</formula>
    </cfRule>
    <cfRule type="cellIs" dxfId="0" priority="19006" operator="equal">
      <formula>0</formula>
    </cfRule>
    <cfRule type="cellIs" dxfId="0" priority="19007" operator="equal">
      <formula>0</formula>
    </cfRule>
    <cfRule type="cellIs" dxfId="0" priority="19008" operator="equal">
      <formula>0</formula>
    </cfRule>
    <cfRule type="cellIs" dxfId="0" priority="19009" operator="equal">
      <formula>0</formula>
    </cfRule>
    <cfRule type="cellIs" dxfId="0" priority="19010" operator="equal">
      <formula>0</formula>
    </cfRule>
    <cfRule type="cellIs" dxfId="0" priority="19011" operator="equal">
      <formula>0</formula>
    </cfRule>
    <cfRule type="cellIs" dxfId="0" priority="19012" operator="equal">
      <formula>0</formula>
    </cfRule>
    <cfRule type="cellIs" dxfId="0" priority="19013" operator="equal">
      <formula>0</formula>
    </cfRule>
    <cfRule type="cellIs" dxfId="0" priority="19014" operator="equal">
      <formula>0</formula>
    </cfRule>
    <cfRule type="cellIs" dxfId="0" priority="19015" operator="equal">
      <formula>0</formula>
    </cfRule>
    <cfRule type="cellIs" dxfId="0" priority="19016" operator="equal">
      <formula>0</formula>
    </cfRule>
    <cfRule type="cellIs" dxfId="0" priority="19017" operator="equal">
      <formula>0</formula>
    </cfRule>
    <cfRule type="cellIs" dxfId="0" priority="19018" operator="equal">
      <formula>0</formula>
    </cfRule>
    <cfRule type="cellIs" dxfId="0" priority="19019" operator="equal">
      <formula>0</formula>
    </cfRule>
    <cfRule type="cellIs" dxfId="0" priority="19020" operator="equal">
      <formula>0</formula>
    </cfRule>
    <cfRule type="cellIs" dxfId="0" priority="19021" operator="equal">
      <formula>0</formula>
    </cfRule>
    <cfRule type="cellIs" dxfId="0" priority="19022" operator="equal">
      <formula>0</formula>
    </cfRule>
    <cfRule type="cellIs" dxfId="0" priority="19023" operator="equal">
      <formula>0</formula>
    </cfRule>
    <cfRule type="cellIs" dxfId="0" priority="19024" operator="equal">
      <formula>0</formula>
    </cfRule>
    <cfRule type="cellIs" dxfId="0" priority="19025" operator="equal">
      <formula>0</formula>
    </cfRule>
    <cfRule type="cellIs" dxfId="0" priority="19026" operator="equal">
      <formula>0</formula>
    </cfRule>
    <cfRule type="cellIs" dxfId="0" priority="19027" operator="equal">
      <formula>0</formula>
    </cfRule>
    <cfRule type="cellIs" dxfId="0" priority="19028" operator="equal">
      <formula>0</formula>
    </cfRule>
    <cfRule type="cellIs" dxfId="0" priority="19029" operator="equal">
      <formula>0</formula>
    </cfRule>
    <cfRule type="cellIs" dxfId="0" priority="19030" operator="equal">
      <formula>0</formula>
    </cfRule>
    <cfRule type="cellIs" dxfId="0" priority="19031" operator="equal">
      <formula>0</formula>
    </cfRule>
    <cfRule type="cellIs" dxfId="0" priority="19032" operator="equal">
      <formula>0</formula>
    </cfRule>
    <cfRule type="cellIs" dxfId="0" priority="19033" operator="equal">
      <formula>0</formula>
    </cfRule>
    <cfRule type="cellIs" dxfId="0" priority="19034" operator="equal">
      <formula>0</formula>
    </cfRule>
    <cfRule type="cellIs" dxfId="0" priority="19035" operator="equal">
      <formula>0</formula>
    </cfRule>
    <cfRule type="cellIs" dxfId="0" priority="19036" operator="equal">
      <formula>0</formula>
    </cfRule>
    <cfRule type="cellIs" dxfId="0" priority="19037" operator="equal">
      <formula>0</formula>
    </cfRule>
    <cfRule type="cellIs" dxfId="0" priority="19038" operator="equal">
      <formula>0</formula>
    </cfRule>
    <cfRule type="cellIs" dxfId="0" priority="19039" operator="equal">
      <formula>0</formula>
    </cfRule>
    <cfRule type="cellIs" dxfId="0" priority="19040" operator="equal">
      <formula>0</formula>
    </cfRule>
    <cfRule type="cellIs" dxfId="0" priority="19041" operator="equal">
      <formula>0</formula>
    </cfRule>
    <cfRule type="cellIs" dxfId="0" priority="19042" operator="equal">
      <formula>0</formula>
    </cfRule>
    <cfRule type="cellIs" dxfId="0" priority="19043" operator="equal">
      <formula>0</formula>
    </cfRule>
    <cfRule type="cellIs" dxfId="0" priority="19044" operator="equal">
      <formula>0</formula>
    </cfRule>
    <cfRule type="cellIs" dxfId="0" priority="19045" operator="equal">
      <formula>0</formula>
    </cfRule>
    <cfRule type="cellIs" dxfId="0" priority="19046" operator="equal">
      <formula>0</formula>
    </cfRule>
    <cfRule type="cellIs" dxfId="0" priority="19047" operator="equal">
      <formula>0</formula>
    </cfRule>
    <cfRule type="cellIs" dxfId="0" priority="19048" operator="equal">
      <formula>0</formula>
    </cfRule>
    <cfRule type="cellIs" dxfId="0" priority="19049" operator="equal">
      <formula>0</formula>
    </cfRule>
    <cfRule type="cellIs" dxfId="0" priority="19050" operator="equal">
      <formula>0</formula>
    </cfRule>
    <cfRule type="cellIs" dxfId="0" priority="19051" operator="equal">
      <formula>0</formula>
    </cfRule>
    <cfRule type="cellIs" dxfId="0" priority="19052" operator="equal">
      <formula>0</formula>
    </cfRule>
    <cfRule type="cellIs" dxfId="0" priority="19053" operator="equal">
      <formula>0</formula>
    </cfRule>
    <cfRule type="cellIs" dxfId="0" priority="19054" operator="equal">
      <formula>0</formula>
    </cfRule>
    <cfRule type="cellIs" dxfId="0" priority="19055" operator="equal">
      <formula>0</formula>
    </cfRule>
    <cfRule type="cellIs" dxfId="0" priority="19056" operator="equal">
      <formula>0</formula>
    </cfRule>
    <cfRule type="cellIs" dxfId="0" priority="19057" operator="equal">
      <formula>0</formula>
    </cfRule>
    <cfRule type="cellIs" dxfId="0" priority="19058" operator="equal">
      <formula>0</formula>
    </cfRule>
    <cfRule type="cellIs" dxfId="0" priority="19059" operator="equal">
      <formula>0</formula>
    </cfRule>
    <cfRule type="cellIs" dxfId="0" priority="19060" operator="equal">
      <formula>0</formula>
    </cfRule>
    <cfRule type="cellIs" dxfId="0" priority="19061" operator="equal">
      <formula>0</formula>
    </cfRule>
    <cfRule type="cellIs" dxfId="0" priority="19062" operator="equal">
      <formula>0</formula>
    </cfRule>
    <cfRule type="cellIs" dxfId="0" priority="19063" operator="equal">
      <formula>0</formula>
    </cfRule>
    <cfRule type="cellIs" dxfId="0" priority="19064" operator="equal">
      <formula>0</formula>
    </cfRule>
    <cfRule type="cellIs" dxfId="0" priority="19065" operator="equal">
      <formula>0</formula>
    </cfRule>
    <cfRule type="cellIs" dxfId="0" priority="19066" operator="equal">
      <formula>0</formula>
    </cfRule>
    <cfRule type="cellIs" dxfId="0" priority="19067" operator="equal">
      <formula>0</formula>
    </cfRule>
    <cfRule type="cellIs" dxfId="0" priority="19068" operator="equal">
      <formula>0</formula>
    </cfRule>
    <cfRule type="cellIs" dxfId="0" priority="19069" operator="equal">
      <formula>0</formula>
    </cfRule>
    <cfRule type="cellIs" dxfId="0" priority="19070" operator="equal">
      <formula>0</formula>
    </cfRule>
    <cfRule type="cellIs" dxfId="0" priority="19071" operator="equal">
      <formula>0</formula>
    </cfRule>
    <cfRule type="cellIs" dxfId="0" priority="19072" operator="equal">
      <formula>0</formula>
    </cfRule>
    <cfRule type="cellIs" dxfId="0" priority="19073" operator="equal">
      <formula>0</formula>
    </cfRule>
    <cfRule type="cellIs" dxfId="0" priority="19074" operator="equal">
      <formula>0</formula>
    </cfRule>
    <cfRule type="cellIs" dxfId="0" priority="19075" operator="equal">
      <formula>0</formula>
    </cfRule>
    <cfRule type="cellIs" dxfId="0" priority="19076" operator="equal">
      <formula>0</formula>
    </cfRule>
    <cfRule type="cellIs" dxfId="0" priority="19077" operator="equal">
      <formula>0</formula>
    </cfRule>
    <cfRule type="cellIs" dxfId="0" priority="19078" operator="equal">
      <formula>0</formula>
    </cfRule>
    <cfRule type="cellIs" dxfId="0" priority="19079" operator="equal">
      <formula>0</formula>
    </cfRule>
    <cfRule type="cellIs" dxfId="0" priority="19080" operator="equal">
      <formula>0</formula>
    </cfRule>
    <cfRule type="cellIs" dxfId="0" priority="19081" operator="equal">
      <formula>0</formula>
    </cfRule>
    <cfRule type="cellIs" dxfId="0" priority="19082" operator="equal">
      <formula>0</formula>
    </cfRule>
    <cfRule type="cellIs" dxfId="0" priority="19083" operator="equal">
      <formula>0</formula>
    </cfRule>
    <cfRule type="cellIs" dxfId="0" priority="19084" operator="equal">
      <formula>0</formula>
    </cfRule>
    <cfRule type="cellIs" dxfId="0" priority="19085" operator="equal">
      <formula>0</formula>
    </cfRule>
    <cfRule type="cellIs" dxfId="0" priority="19086" operator="equal">
      <formula>0</formula>
    </cfRule>
    <cfRule type="cellIs" dxfId="0" priority="19087" operator="equal">
      <formula>0</formula>
    </cfRule>
    <cfRule type="cellIs" dxfId="0" priority="19088" operator="equal">
      <formula>0</formula>
    </cfRule>
    <cfRule type="cellIs" dxfId="0" priority="19089" operator="equal">
      <formula>0</formula>
    </cfRule>
    <cfRule type="cellIs" dxfId="0" priority="19090" operator="equal">
      <formula>0</formula>
    </cfRule>
    <cfRule type="cellIs" dxfId="0" priority="19091" operator="equal">
      <formula>0</formula>
    </cfRule>
    <cfRule type="cellIs" dxfId="0" priority="19092" operator="equal">
      <formula>0</formula>
    </cfRule>
    <cfRule type="cellIs" dxfId="0" priority="19093" operator="equal">
      <formula>0</formula>
    </cfRule>
    <cfRule type="cellIs" dxfId="0" priority="19094" operator="equal">
      <formula>0</formula>
    </cfRule>
    <cfRule type="cellIs" dxfId="0" priority="19095" operator="equal">
      <formula>0</formula>
    </cfRule>
    <cfRule type="cellIs" dxfId="0" priority="19096" operator="equal">
      <formula>0</formula>
    </cfRule>
    <cfRule type="cellIs" dxfId="0" priority="19097" operator="equal">
      <formula>0</formula>
    </cfRule>
    <cfRule type="cellIs" dxfId="0" priority="19098" operator="equal">
      <formula>0</formula>
    </cfRule>
    <cfRule type="cellIs" dxfId="0" priority="19099" operator="equal">
      <formula>0</formula>
    </cfRule>
    <cfRule type="cellIs" dxfId="0" priority="19100" operator="equal">
      <formula>0</formula>
    </cfRule>
    <cfRule type="cellIs" dxfId="0" priority="19101" operator="equal">
      <formula>0</formula>
    </cfRule>
    <cfRule type="cellIs" dxfId="0" priority="19102" operator="equal">
      <formula>0</formula>
    </cfRule>
    <cfRule type="cellIs" dxfId="0" priority="19103" operator="equal">
      <formula>0</formula>
    </cfRule>
    <cfRule type="cellIs" dxfId="0" priority="19104" operator="equal">
      <formula>0</formula>
    </cfRule>
    <cfRule type="cellIs" dxfId="0" priority="19105" operator="equal">
      <formula>0</formula>
    </cfRule>
    <cfRule type="cellIs" dxfId="0" priority="19106" operator="equal">
      <formula>0</formula>
    </cfRule>
    <cfRule type="cellIs" dxfId="0" priority="19107" operator="equal">
      <formula>0</formula>
    </cfRule>
    <cfRule type="cellIs" dxfId="0" priority="19108" operator="equal">
      <formula>0</formula>
    </cfRule>
    <cfRule type="cellIs" dxfId="0" priority="19109" operator="equal">
      <formula>0</formula>
    </cfRule>
    <cfRule type="cellIs" dxfId="0" priority="19110" operator="equal">
      <formula>0</formula>
    </cfRule>
    <cfRule type="cellIs" dxfId="0" priority="19111" operator="equal">
      <formula>0</formula>
    </cfRule>
    <cfRule type="cellIs" dxfId="0" priority="19112" operator="equal">
      <formula>0</formula>
    </cfRule>
    <cfRule type="cellIs" dxfId="0" priority="19113" operator="equal">
      <formula>0</formula>
    </cfRule>
    <cfRule type="cellIs" dxfId="0" priority="19114" operator="equal">
      <formula>0</formula>
    </cfRule>
    <cfRule type="cellIs" dxfId="0" priority="19115" operator="equal">
      <formula>0</formula>
    </cfRule>
    <cfRule type="cellIs" dxfId="0" priority="19116" operator="equal">
      <formula>0</formula>
    </cfRule>
    <cfRule type="cellIs" dxfId="0" priority="19117" operator="equal">
      <formula>0</formula>
    </cfRule>
    <cfRule type="cellIs" dxfId="0" priority="19118" operator="equal">
      <formula>0</formula>
    </cfRule>
    <cfRule type="cellIs" dxfId="0" priority="19119" operator="equal">
      <formula>0</formula>
    </cfRule>
    <cfRule type="cellIs" dxfId="0" priority="19120" operator="equal">
      <formula>0</formula>
    </cfRule>
    <cfRule type="cellIs" dxfId="0" priority="19121" operator="equal">
      <formula>0</formula>
    </cfRule>
    <cfRule type="cellIs" dxfId="0" priority="19122" operator="equal">
      <formula>0</formula>
    </cfRule>
    <cfRule type="cellIs" dxfId="0" priority="19123" operator="equal">
      <formula>0</formula>
    </cfRule>
    <cfRule type="cellIs" dxfId="0" priority="19124" operator="equal">
      <formula>0</formula>
    </cfRule>
    <cfRule type="cellIs" dxfId="0" priority="19125" operator="equal">
      <formula>0</formula>
    </cfRule>
    <cfRule type="cellIs" dxfId="0" priority="19126" operator="equal">
      <formula>0</formula>
    </cfRule>
    <cfRule type="cellIs" dxfId="0" priority="19127" operator="equal">
      <formula>0</formula>
    </cfRule>
    <cfRule type="cellIs" dxfId="0" priority="19128" operator="equal">
      <formula>0</formula>
    </cfRule>
    <cfRule type="cellIs" dxfId="0" priority="19129" operator="equal">
      <formula>0</formula>
    </cfRule>
    <cfRule type="cellIs" dxfId="0" priority="19130" operator="equal">
      <formula>0</formula>
    </cfRule>
    <cfRule type="cellIs" dxfId="0" priority="19131" operator="equal">
      <formula>0</formula>
    </cfRule>
    <cfRule type="cellIs" dxfId="0" priority="19132" operator="equal">
      <formula>0</formula>
    </cfRule>
    <cfRule type="cellIs" dxfId="0" priority="19133" operator="equal">
      <formula>0</formula>
    </cfRule>
    <cfRule type="cellIs" dxfId="0" priority="19134" operator="equal">
      <formula>0</formula>
    </cfRule>
    <cfRule type="cellIs" dxfId="0" priority="19135" operator="equal">
      <formula>0</formula>
    </cfRule>
    <cfRule type="cellIs" dxfId="0" priority="19136" operator="equal">
      <formula>0</formula>
    </cfRule>
  </conditionalFormatting>
  <conditionalFormatting sqref="E571">
    <cfRule type="cellIs" dxfId="0" priority="18369" operator="equal">
      <formula>0</formula>
    </cfRule>
    <cfRule type="cellIs" dxfId="0" priority="18370" operator="equal">
      <formula>0</formula>
    </cfRule>
    <cfRule type="cellIs" dxfId="0" priority="18371" operator="equal">
      <formula>0</formula>
    </cfRule>
    <cfRule type="cellIs" dxfId="0" priority="18372" operator="equal">
      <formula>0</formula>
    </cfRule>
    <cfRule type="cellIs" dxfId="0" priority="18373" operator="equal">
      <formula>0</formula>
    </cfRule>
    <cfRule type="cellIs" dxfId="0" priority="18374" operator="equal">
      <formula>0</formula>
    </cfRule>
    <cfRule type="cellIs" dxfId="0" priority="18375" operator="equal">
      <formula>0</formula>
    </cfRule>
    <cfRule type="cellIs" dxfId="0" priority="18376" operator="equal">
      <formula>0</formula>
    </cfRule>
    <cfRule type="cellIs" dxfId="0" priority="18377" operator="equal">
      <formula>0</formula>
    </cfRule>
    <cfRule type="cellIs" dxfId="0" priority="18378" operator="equal">
      <formula>0</formula>
    </cfRule>
    <cfRule type="cellIs" dxfId="0" priority="18379" operator="equal">
      <formula>0</formula>
    </cfRule>
    <cfRule type="cellIs" dxfId="0" priority="18380" operator="equal">
      <formula>0</formula>
    </cfRule>
    <cfRule type="cellIs" dxfId="0" priority="18381" operator="equal">
      <formula>0</formula>
    </cfRule>
    <cfRule type="cellIs" dxfId="0" priority="18382" operator="equal">
      <formula>0</formula>
    </cfRule>
    <cfRule type="cellIs" dxfId="0" priority="18383" operator="equal">
      <formula>0</formula>
    </cfRule>
    <cfRule type="cellIs" dxfId="0" priority="18384" operator="equal">
      <formula>0</formula>
    </cfRule>
    <cfRule type="cellIs" dxfId="0" priority="18385" operator="equal">
      <formula>0</formula>
    </cfRule>
    <cfRule type="cellIs" dxfId="0" priority="18386" operator="equal">
      <formula>0</formula>
    </cfRule>
    <cfRule type="cellIs" dxfId="0" priority="18387" operator="equal">
      <formula>0</formula>
    </cfRule>
    <cfRule type="cellIs" dxfId="0" priority="18388" operator="equal">
      <formula>0</formula>
    </cfRule>
    <cfRule type="cellIs" dxfId="0" priority="18389" operator="equal">
      <formula>0</formula>
    </cfRule>
    <cfRule type="cellIs" dxfId="0" priority="18390" operator="equal">
      <formula>0</formula>
    </cfRule>
    <cfRule type="cellIs" dxfId="0" priority="18391" operator="equal">
      <formula>0</formula>
    </cfRule>
    <cfRule type="cellIs" dxfId="0" priority="18392" operator="equal">
      <formula>0</formula>
    </cfRule>
    <cfRule type="cellIs" dxfId="0" priority="18393" operator="equal">
      <formula>0</formula>
    </cfRule>
    <cfRule type="cellIs" dxfId="0" priority="18394" operator="equal">
      <formula>0</formula>
    </cfRule>
    <cfRule type="cellIs" dxfId="0" priority="18395" operator="equal">
      <formula>0</formula>
    </cfRule>
    <cfRule type="cellIs" dxfId="0" priority="18396" operator="equal">
      <formula>0</formula>
    </cfRule>
    <cfRule type="cellIs" dxfId="0" priority="18397" operator="equal">
      <formula>0</formula>
    </cfRule>
    <cfRule type="cellIs" dxfId="0" priority="18398" operator="equal">
      <formula>0</formula>
    </cfRule>
    <cfRule type="cellIs" dxfId="0" priority="18399" operator="equal">
      <formula>0</formula>
    </cfRule>
    <cfRule type="cellIs" dxfId="0" priority="18400" operator="equal">
      <formula>0</formula>
    </cfRule>
    <cfRule type="cellIs" dxfId="0" priority="18401" operator="equal">
      <formula>0</formula>
    </cfRule>
    <cfRule type="cellIs" dxfId="0" priority="18402" operator="equal">
      <formula>0</formula>
    </cfRule>
    <cfRule type="cellIs" dxfId="0" priority="18403" operator="equal">
      <formula>0</formula>
    </cfRule>
    <cfRule type="cellIs" dxfId="0" priority="18404" operator="equal">
      <formula>0</formula>
    </cfRule>
    <cfRule type="cellIs" dxfId="0" priority="18405" operator="equal">
      <formula>0</formula>
    </cfRule>
    <cfRule type="cellIs" dxfId="0" priority="18406" operator="equal">
      <formula>0</formula>
    </cfRule>
    <cfRule type="cellIs" dxfId="0" priority="18407" operator="equal">
      <formula>0</formula>
    </cfRule>
    <cfRule type="cellIs" dxfId="0" priority="18408" operator="equal">
      <formula>0</formula>
    </cfRule>
    <cfRule type="cellIs" dxfId="0" priority="18409" operator="equal">
      <formula>0</formula>
    </cfRule>
    <cfRule type="cellIs" dxfId="0" priority="18410" operator="equal">
      <formula>0</formula>
    </cfRule>
    <cfRule type="cellIs" dxfId="0" priority="18411" operator="equal">
      <formula>0</formula>
    </cfRule>
    <cfRule type="cellIs" dxfId="0" priority="18412" operator="equal">
      <formula>0</formula>
    </cfRule>
    <cfRule type="cellIs" dxfId="0" priority="18413" operator="equal">
      <formula>0</formula>
    </cfRule>
    <cfRule type="cellIs" dxfId="0" priority="18414" operator="equal">
      <formula>0</formula>
    </cfRule>
    <cfRule type="cellIs" dxfId="0" priority="18415" operator="equal">
      <formula>0</formula>
    </cfRule>
    <cfRule type="cellIs" dxfId="0" priority="18416" operator="equal">
      <formula>0</formula>
    </cfRule>
    <cfRule type="cellIs" dxfId="0" priority="18417" operator="equal">
      <formula>0</formula>
    </cfRule>
    <cfRule type="cellIs" dxfId="0" priority="18418" operator="equal">
      <formula>0</formula>
    </cfRule>
    <cfRule type="cellIs" dxfId="0" priority="18419" operator="equal">
      <formula>0</formula>
    </cfRule>
    <cfRule type="cellIs" dxfId="0" priority="18420" operator="equal">
      <formula>0</formula>
    </cfRule>
    <cfRule type="cellIs" dxfId="0" priority="18421" operator="equal">
      <formula>0</formula>
    </cfRule>
    <cfRule type="cellIs" dxfId="0" priority="18422" operator="equal">
      <formula>0</formula>
    </cfRule>
    <cfRule type="cellIs" dxfId="0" priority="18423" operator="equal">
      <formula>0</formula>
    </cfRule>
    <cfRule type="cellIs" dxfId="0" priority="18424" operator="equal">
      <formula>0</formula>
    </cfRule>
    <cfRule type="cellIs" dxfId="0" priority="18425" operator="equal">
      <formula>0</formula>
    </cfRule>
    <cfRule type="cellIs" dxfId="0" priority="18426" operator="equal">
      <formula>0</formula>
    </cfRule>
    <cfRule type="cellIs" dxfId="0" priority="18427" operator="equal">
      <formula>0</formula>
    </cfRule>
    <cfRule type="cellIs" dxfId="0" priority="18428" operator="equal">
      <formula>0</formula>
    </cfRule>
    <cfRule type="cellIs" dxfId="0" priority="18429" operator="equal">
      <formula>0</formula>
    </cfRule>
    <cfRule type="cellIs" dxfId="0" priority="18430" operator="equal">
      <formula>0</formula>
    </cfRule>
    <cfRule type="cellIs" dxfId="0" priority="18431" operator="equal">
      <formula>0</formula>
    </cfRule>
    <cfRule type="cellIs" dxfId="0" priority="18432" operator="equal">
      <formula>0</formula>
    </cfRule>
    <cfRule type="cellIs" dxfId="0" priority="18433" operator="equal">
      <formula>0</formula>
    </cfRule>
    <cfRule type="cellIs" dxfId="0" priority="18434" operator="equal">
      <formula>0</formula>
    </cfRule>
    <cfRule type="cellIs" dxfId="0" priority="18435" operator="equal">
      <formula>0</formula>
    </cfRule>
    <cfRule type="cellIs" dxfId="0" priority="18436" operator="equal">
      <formula>0</formula>
    </cfRule>
    <cfRule type="cellIs" dxfId="0" priority="18437" operator="equal">
      <formula>0</formula>
    </cfRule>
    <cfRule type="cellIs" dxfId="0" priority="18438" operator="equal">
      <formula>0</formula>
    </cfRule>
    <cfRule type="cellIs" dxfId="0" priority="18439" operator="equal">
      <formula>0</formula>
    </cfRule>
    <cfRule type="cellIs" dxfId="0" priority="18440" operator="equal">
      <formula>0</formula>
    </cfRule>
    <cfRule type="cellIs" dxfId="0" priority="18441" operator="equal">
      <formula>0</formula>
    </cfRule>
    <cfRule type="cellIs" dxfId="0" priority="18442" operator="equal">
      <formula>0</formula>
    </cfRule>
    <cfRule type="cellIs" dxfId="0" priority="18443" operator="equal">
      <formula>0</formula>
    </cfRule>
    <cfRule type="cellIs" dxfId="0" priority="18444" operator="equal">
      <formula>0</formula>
    </cfRule>
    <cfRule type="cellIs" dxfId="0" priority="18445" operator="equal">
      <formula>0</formula>
    </cfRule>
    <cfRule type="cellIs" dxfId="0" priority="18446" operator="equal">
      <formula>0</formula>
    </cfRule>
    <cfRule type="cellIs" dxfId="0" priority="18447" operator="equal">
      <formula>0</formula>
    </cfRule>
    <cfRule type="cellIs" dxfId="0" priority="18448" operator="equal">
      <formula>0</formula>
    </cfRule>
    <cfRule type="cellIs" dxfId="0" priority="18449" operator="equal">
      <formula>0</formula>
    </cfRule>
    <cfRule type="cellIs" dxfId="0" priority="18450" operator="equal">
      <formula>0</formula>
    </cfRule>
    <cfRule type="cellIs" dxfId="0" priority="18451" operator="equal">
      <formula>0</formula>
    </cfRule>
    <cfRule type="cellIs" dxfId="0" priority="18452" operator="equal">
      <formula>0</formula>
    </cfRule>
    <cfRule type="cellIs" dxfId="0" priority="18453" operator="equal">
      <formula>0</formula>
    </cfRule>
    <cfRule type="cellIs" dxfId="0" priority="18454" operator="equal">
      <formula>0</formula>
    </cfRule>
    <cfRule type="cellIs" dxfId="0" priority="18455" operator="equal">
      <formula>0</formula>
    </cfRule>
    <cfRule type="cellIs" dxfId="0" priority="18456" operator="equal">
      <formula>0</formula>
    </cfRule>
    <cfRule type="cellIs" dxfId="0" priority="18457" operator="equal">
      <formula>0</formula>
    </cfRule>
    <cfRule type="cellIs" dxfId="0" priority="18458" operator="equal">
      <formula>0</formula>
    </cfRule>
    <cfRule type="cellIs" dxfId="0" priority="18459" operator="equal">
      <formula>0</formula>
    </cfRule>
    <cfRule type="cellIs" dxfId="0" priority="18460" operator="equal">
      <formula>0</formula>
    </cfRule>
    <cfRule type="cellIs" dxfId="0" priority="18461" operator="equal">
      <formula>0</formula>
    </cfRule>
    <cfRule type="cellIs" dxfId="0" priority="18462" operator="equal">
      <formula>0</formula>
    </cfRule>
    <cfRule type="cellIs" dxfId="0" priority="18463" operator="equal">
      <formula>0</formula>
    </cfRule>
    <cfRule type="cellIs" dxfId="0" priority="18464" operator="equal">
      <formula>0</formula>
    </cfRule>
    <cfRule type="cellIs" dxfId="0" priority="18465" operator="equal">
      <formula>0</formula>
    </cfRule>
    <cfRule type="cellIs" dxfId="0" priority="18466" operator="equal">
      <formula>0</formula>
    </cfRule>
    <cfRule type="cellIs" dxfId="0" priority="18467" operator="equal">
      <formula>0</formula>
    </cfRule>
    <cfRule type="cellIs" dxfId="0" priority="18468" operator="equal">
      <formula>0</formula>
    </cfRule>
    <cfRule type="cellIs" dxfId="0" priority="18469" operator="equal">
      <formula>0</formula>
    </cfRule>
    <cfRule type="cellIs" dxfId="0" priority="18470" operator="equal">
      <formula>0</formula>
    </cfRule>
    <cfRule type="cellIs" dxfId="0" priority="18471" operator="equal">
      <formula>0</formula>
    </cfRule>
    <cfRule type="cellIs" dxfId="0" priority="18472" operator="equal">
      <formula>0</formula>
    </cfRule>
    <cfRule type="cellIs" dxfId="0" priority="18473" operator="equal">
      <formula>0</formula>
    </cfRule>
    <cfRule type="cellIs" dxfId="0" priority="18474" operator="equal">
      <formula>0</formula>
    </cfRule>
    <cfRule type="cellIs" dxfId="0" priority="18475" operator="equal">
      <formula>0</formula>
    </cfRule>
    <cfRule type="cellIs" dxfId="0" priority="18476" operator="equal">
      <formula>0</formula>
    </cfRule>
    <cfRule type="cellIs" dxfId="0" priority="18477" operator="equal">
      <formula>0</formula>
    </cfRule>
    <cfRule type="cellIs" dxfId="0" priority="18478" operator="equal">
      <formula>0</formula>
    </cfRule>
    <cfRule type="cellIs" dxfId="0" priority="18479" operator="equal">
      <formula>0</formula>
    </cfRule>
    <cfRule type="cellIs" dxfId="0" priority="18480" operator="equal">
      <formula>0</formula>
    </cfRule>
    <cfRule type="cellIs" dxfId="0" priority="18481" operator="equal">
      <formula>0</formula>
    </cfRule>
    <cfRule type="cellIs" dxfId="0" priority="18482" operator="equal">
      <formula>0</formula>
    </cfRule>
    <cfRule type="cellIs" dxfId="0" priority="18483" operator="equal">
      <formula>0</formula>
    </cfRule>
    <cfRule type="cellIs" dxfId="0" priority="18484" operator="equal">
      <formula>0</formula>
    </cfRule>
    <cfRule type="cellIs" dxfId="0" priority="18485" operator="equal">
      <formula>0</formula>
    </cfRule>
    <cfRule type="cellIs" dxfId="0" priority="18486" operator="equal">
      <formula>0</formula>
    </cfRule>
    <cfRule type="cellIs" dxfId="0" priority="18487" operator="equal">
      <formula>0</formula>
    </cfRule>
    <cfRule type="cellIs" dxfId="0" priority="18488" operator="equal">
      <formula>0</formula>
    </cfRule>
    <cfRule type="cellIs" dxfId="0" priority="18489" operator="equal">
      <formula>0</formula>
    </cfRule>
    <cfRule type="cellIs" dxfId="0" priority="18490" operator="equal">
      <formula>0</formula>
    </cfRule>
    <cfRule type="cellIs" dxfId="0" priority="18491" operator="equal">
      <formula>0</formula>
    </cfRule>
    <cfRule type="cellIs" dxfId="0" priority="18492" operator="equal">
      <formula>0</formula>
    </cfRule>
    <cfRule type="cellIs" dxfId="0" priority="18493" operator="equal">
      <formula>0</formula>
    </cfRule>
    <cfRule type="cellIs" dxfId="0" priority="18494" operator="equal">
      <formula>0</formula>
    </cfRule>
    <cfRule type="cellIs" dxfId="0" priority="18495" operator="equal">
      <formula>0</formula>
    </cfRule>
    <cfRule type="cellIs" dxfId="0" priority="18496" operator="equal">
      <formula>0</formula>
    </cfRule>
    <cfRule type="cellIs" dxfId="0" priority="18497" operator="equal">
      <formula>0</formula>
    </cfRule>
    <cfRule type="cellIs" dxfId="0" priority="18498" operator="equal">
      <formula>0</formula>
    </cfRule>
    <cfRule type="cellIs" dxfId="0" priority="18499" operator="equal">
      <formula>0</formula>
    </cfRule>
    <cfRule type="cellIs" dxfId="0" priority="18500" operator="equal">
      <formula>0</formula>
    </cfRule>
    <cfRule type="cellIs" dxfId="0" priority="18501" operator="equal">
      <formula>0</formula>
    </cfRule>
    <cfRule type="cellIs" dxfId="0" priority="18502" operator="equal">
      <formula>0</formula>
    </cfRule>
    <cfRule type="cellIs" dxfId="0" priority="18503" operator="equal">
      <formula>0</formula>
    </cfRule>
    <cfRule type="cellIs" dxfId="0" priority="18504" operator="equal">
      <formula>0</formula>
    </cfRule>
    <cfRule type="cellIs" dxfId="0" priority="18505" operator="equal">
      <formula>0</formula>
    </cfRule>
    <cfRule type="cellIs" dxfId="0" priority="18506" operator="equal">
      <formula>0</formula>
    </cfRule>
    <cfRule type="cellIs" dxfId="0" priority="18507" operator="equal">
      <formula>0</formula>
    </cfRule>
    <cfRule type="cellIs" dxfId="0" priority="18508" operator="equal">
      <formula>0</formula>
    </cfRule>
    <cfRule type="cellIs" dxfId="0" priority="18509" operator="equal">
      <formula>0</formula>
    </cfRule>
    <cfRule type="cellIs" dxfId="0" priority="18510" operator="equal">
      <formula>0</formula>
    </cfRule>
    <cfRule type="cellIs" dxfId="0" priority="18511" operator="equal">
      <formula>0</formula>
    </cfRule>
    <cfRule type="cellIs" dxfId="0" priority="18512" operator="equal">
      <formula>0</formula>
    </cfRule>
    <cfRule type="cellIs" dxfId="0" priority="18513" operator="equal">
      <formula>0</formula>
    </cfRule>
    <cfRule type="cellIs" dxfId="0" priority="18514" operator="equal">
      <formula>0</formula>
    </cfRule>
    <cfRule type="cellIs" dxfId="0" priority="18515" operator="equal">
      <formula>0</formula>
    </cfRule>
    <cfRule type="cellIs" dxfId="0" priority="18516" operator="equal">
      <formula>0</formula>
    </cfRule>
    <cfRule type="cellIs" dxfId="0" priority="18517" operator="equal">
      <formula>0</formula>
    </cfRule>
    <cfRule type="cellIs" dxfId="0" priority="18518" operator="equal">
      <formula>0</formula>
    </cfRule>
    <cfRule type="cellIs" dxfId="0" priority="18519" operator="equal">
      <formula>0</formula>
    </cfRule>
    <cfRule type="cellIs" dxfId="0" priority="18520" operator="equal">
      <formula>0</formula>
    </cfRule>
    <cfRule type="cellIs" dxfId="0" priority="18521" operator="equal">
      <formula>0</formula>
    </cfRule>
    <cfRule type="cellIs" dxfId="0" priority="18522" operator="equal">
      <formula>0</formula>
    </cfRule>
    <cfRule type="cellIs" dxfId="0" priority="18523" operator="equal">
      <formula>0</formula>
    </cfRule>
    <cfRule type="cellIs" dxfId="0" priority="18524" operator="equal">
      <formula>0</formula>
    </cfRule>
    <cfRule type="cellIs" dxfId="0" priority="18525" operator="equal">
      <formula>0</formula>
    </cfRule>
    <cfRule type="cellIs" dxfId="0" priority="18526" operator="equal">
      <formula>0</formula>
    </cfRule>
    <cfRule type="cellIs" dxfId="0" priority="18527" operator="equal">
      <formula>0</formula>
    </cfRule>
    <cfRule type="cellIs" dxfId="0" priority="18528" operator="equal">
      <formula>0</formula>
    </cfRule>
    <cfRule type="cellIs" dxfId="0" priority="18529" operator="equal">
      <formula>0</formula>
    </cfRule>
    <cfRule type="cellIs" dxfId="0" priority="18530" operator="equal">
      <formula>0</formula>
    </cfRule>
    <cfRule type="cellIs" dxfId="0" priority="18531" operator="equal">
      <formula>0</formula>
    </cfRule>
    <cfRule type="cellIs" dxfId="0" priority="18532" operator="equal">
      <formula>0</formula>
    </cfRule>
    <cfRule type="cellIs" dxfId="0" priority="18533" operator="equal">
      <formula>0</formula>
    </cfRule>
    <cfRule type="cellIs" dxfId="0" priority="18534" operator="equal">
      <formula>0</formula>
    </cfRule>
    <cfRule type="cellIs" dxfId="0" priority="18535" operator="equal">
      <formula>0</formula>
    </cfRule>
    <cfRule type="cellIs" dxfId="0" priority="18536" operator="equal">
      <formula>0</formula>
    </cfRule>
    <cfRule type="cellIs" dxfId="0" priority="18537" operator="equal">
      <formula>0</formula>
    </cfRule>
    <cfRule type="cellIs" dxfId="0" priority="18538" operator="equal">
      <formula>0</formula>
    </cfRule>
    <cfRule type="cellIs" dxfId="0" priority="18539" operator="equal">
      <formula>0</formula>
    </cfRule>
    <cfRule type="cellIs" dxfId="0" priority="18540" operator="equal">
      <formula>0</formula>
    </cfRule>
    <cfRule type="cellIs" dxfId="0" priority="18541" operator="equal">
      <formula>0</formula>
    </cfRule>
    <cfRule type="cellIs" dxfId="0" priority="18542" operator="equal">
      <formula>0</formula>
    </cfRule>
    <cfRule type="cellIs" dxfId="0" priority="18543" operator="equal">
      <formula>0</formula>
    </cfRule>
    <cfRule type="cellIs" dxfId="0" priority="18544" operator="equal">
      <formula>0</formula>
    </cfRule>
    <cfRule type="cellIs" dxfId="0" priority="18545" operator="equal">
      <formula>0</formula>
    </cfRule>
    <cfRule type="cellIs" dxfId="0" priority="18546" operator="equal">
      <formula>0</formula>
    </cfRule>
    <cfRule type="cellIs" dxfId="0" priority="18547" operator="equal">
      <formula>0</formula>
    </cfRule>
    <cfRule type="cellIs" dxfId="0" priority="18548" operator="equal">
      <formula>0</formula>
    </cfRule>
    <cfRule type="cellIs" dxfId="0" priority="18549" operator="equal">
      <formula>0</formula>
    </cfRule>
    <cfRule type="cellIs" dxfId="0" priority="18550" operator="equal">
      <formula>0</formula>
    </cfRule>
    <cfRule type="cellIs" dxfId="0" priority="18551" operator="equal">
      <formula>0</formula>
    </cfRule>
    <cfRule type="cellIs" dxfId="0" priority="18552" operator="equal">
      <formula>0</formula>
    </cfRule>
    <cfRule type="cellIs" dxfId="0" priority="18553" operator="equal">
      <formula>0</formula>
    </cfRule>
    <cfRule type="cellIs" dxfId="0" priority="18554" operator="equal">
      <formula>0</formula>
    </cfRule>
    <cfRule type="cellIs" dxfId="0" priority="18555" operator="equal">
      <formula>0</formula>
    </cfRule>
    <cfRule type="cellIs" dxfId="0" priority="18556" operator="equal">
      <formula>0</formula>
    </cfRule>
    <cfRule type="cellIs" dxfId="0" priority="18557" operator="equal">
      <formula>0</formula>
    </cfRule>
    <cfRule type="cellIs" dxfId="0" priority="18558" operator="equal">
      <formula>0</formula>
    </cfRule>
    <cfRule type="cellIs" dxfId="0" priority="18559" operator="equal">
      <formula>0</formula>
    </cfRule>
    <cfRule type="cellIs" dxfId="0" priority="18560" operator="equal">
      <formula>0</formula>
    </cfRule>
    <cfRule type="cellIs" dxfId="0" priority="18561" operator="equal">
      <formula>0</formula>
    </cfRule>
    <cfRule type="cellIs" dxfId="0" priority="18562" operator="equal">
      <formula>0</formula>
    </cfRule>
    <cfRule type="cellIs" dxfId="0" priority="18563" operator="equal">
      <formula>0</formula>
    </cfRule>
    <cfRule type="cellIs" dxfId="0" priority="18564" operator="equal">
      <formula>0</formula>
    </cfRule>
    <cfRule type="cellIs" dxfId="0" priority="18565" operator="equal">
      <formula>0</formula>
    </cfRule>
    <cfRule type="cellIs" dxfId="0" priority="18566" operator="equal">
      <formula>0</formula>
    </cfRule>
    <cfRule type="cellIs" dxfId="0" priority="18567" operator="equal">
      <formula>0</formula>
    </cfRule>
    <cfRule type="cellIs" dxfId="0" priority="18568" operator="equal">
      <formula>0</formula>
    </cfRule>
    <cfRule type="cellIs" dxfId="0" priority="18569" operator="equal">
      <formula>0</formula>
    </cfRule>
    <cfRule type="cellIs" dxfId="0" priority="18570" operator="equal">
      <formula>0</formula>
    </cfRule>
    <cfRule type="cellIs" dxfId="0" priority="18571" operator="equal">
      <formula>0</formula>
    </cfRule>
    <cfRule type="cellIs" dxfId="0" priority="18572" operator="equal">
      <formula>0</formula>
    </cfRule>
    <cfRule type="cellIs" dxfId="0" priority="18573" operator="equal">
      <formula>0</formula>
    </cfRule>
    <cfRule type="cellIs" dxfId="0" priority="18574" operator="equal">
      <formula>0</formula>
    </cfRule>
    <cfRule type="cellIs" dxfId="0" priority="18575" operator="equal">
      <formula>0</formula>
    </cfRule>
    <cfRule type="cellIs" dxfId="0" priority="18576" operator="equal">
      <formula>0</formula>
    </cfRule>
    <cfRule type="cellIs" dxfId="0" priority="18577" operator="equal">
      <formula>0</formula>
    </cfRule>
    <cfRule type="cellIs" dxfId="0" priority="18578" operator="equal">
      <formula>0</formula>
    </cfRule>
    <cfRule type="cellIs" dxfId="0" priority="18579" operator="equal">
      <formula>0</formula>
    </cfRule>
    <cfRule type="cellIs" dxfId="0" priority="18580" operator="equal">
      <formula>0</formula>
    </cfRule>
    <cfRule type="cellIs" dxfId="0" priority="18581" operator="equal">
      <formula>0</formula>
    </cfRule>
    <cfRule type="cellIs" dxfId="0" priority="18582" operator="equal">
      <formula>0</formula>
    </cfRule>
    <cfRule type="cellIs" dxfId="0" priority="18583" operator="equal">
      <formula>0</formula>
    </cfRule>
    <cfRule type="cellIs" dxfId="0" priority="18584" operator="equal">
      <formula>0</formula>
    </cfRule>
    <cfRule type="cellIs" dxfId="0" priority="18585" operator="equal">
      <formula>0</formula>
    </cfRule>
    <cfRule type="cellIs" dxfId="0" priority="18586" operator="equal">
      <formula>0</formula>
    </cfRule>
    <cfRule type="cellIs" dxfId="0" priority="18587" operator="equal">
      <formula>0</formula>
    </cfRule>
    <cfRule type="cellIs" dxfId="0" priority="18588" operator="equal">
      <formula>0</formula>
    </cfRule>
    <cfRule type="cellIs" dxfId="0" priority="18589" operator="equal">
      <formula>0</formula>
    </cfRule>
    <cfRule type="cellIs" dxfId="0" priority="18590" operator="equal">
      <formula>0</formula>
    </cfRule>
    <cfRule type="cellIs" dxfId="0" priority="18591" operator="equal">
      <formula>0</formula>
    </cfRule>
    <cfRule type="cellIs" dxfId="0" priority="18592" operator="equal">
      <formula>0</formula>
    </cfRule>
    <cfRule type="cellIs" dxfId="0" priority="18593" operator="equal">
      <formula>0</formula>
    </cfRule>
    <cfRule type="cellIs" dxfId="0" priority="18594" operator="equal">
      <formula>0</formula>
    </cfRule>
    <cfRule type="cellIs" dxfId="0" priority="18595" operator="equal">
      <formula>0</formula>
    </cfRule>
    <cfRule type="cellIs" dxfId="0" priority="18596" operator="equal">
      <formula>0</formula>
    </cfRule>
    <cfRule type="cellIs" dxfId="0" priority="18597" operator="equal">
      <formula>0</formula>
    </cfRule>
    <cfRule type="cellIs" dxfId="0" priority="18598" operator="equal">
      <formula>0</formula>
    </cfRule>
    <cfRule type="cellIs" dxfId="0" priority="18599" operator="equal">
      <formula>0</formula>
    </cfRule>
    <cfRule type="cellIs" dxfId="0" priority="18600" operator="equal">
      <formula>0</formula>
    </cfRule>
    <cfRule type="cellIs" dxfId="0" priority="18601" operator="equal">
      <formula>0</formula>
    </cfRule>
    <cfRule type="cellIs" dxfId="0" priority="18602" operator="equal">
      <formula>0</formula>
    </cfRule>
    <cfRule type="cellIs" dxfId="0" priority="18603" operator="equal">
      <formula>0</formula>
    </cfRule>
    <cfRule type="cellIs" dxfId="0" priority="18604" operator="equal">
      <formula>0</formula>
    </cfRule>
    <cfRule type="cellIs" dxfId="0" priority="18605" operator="equal">
      <formula>0</formula>
    </cfRule>
    <cfRule type="cellIs" dxfId="0" priority="18606" operator="equal">
      <formula>0</formula>
    </cfRule>
    <cfRule type="cellIs" dxfId="0" priority="18607" operator="equal">
      <formula>0</formula>
    </cfRule>
    <cfRule type="cellIs" dxfId="0" priority="18608" operator="equal">
      <formula>0</formula>
    </cfRule>
    <cfRule type="cellIs" dxfId="0" priority="18609" operator="equal">
      <formula>0</formula>
    </cfRule>
    <cfRule type="cellIs" dxfId="0" priority="18610" operator="equal">
      <formula>0</formula>
    </cfRule>
    <cfRule type="cellIs" dxfId="0" priority="18611" operator="equal">
      <formula>0</formula>
    </cfRule>
    <cfRule type="cellIs" dxfId="0" priority="18612" operator="equal">
      <formula>0</formula>
    </cfRule>
    <cfRule type="cellIs" dxfId="0" priority="18613" operator="equal">
      <formula>0</formula>
    </cfRule>
    <cfRule type="cellIs" dxfId="0" priority="18614" operator="equal">
      <formula>0</formula>
    </cfRule>
    <cfRule type="cellIs" dxfId="0" priority="18615" operator="equal">
      <formula>0</formula>
    </cfRule>
    <cfRule type="cellIs" dxfId="0" priority="18616" operator="equal">
      <formula>0</formula>
    </cfRule>
    <cfRule type="cellIs" dxfId="0" priority="18617" operator="equal">
      <formula>0</formula>
    </cfRule>
    <cfRule type="cellIs" dxfId="0" priority="18618" operator="equal">
      <formula>0</formula>
    </cfRule>
    <cfRule type="cellIs" dxfId="0" priority="18619" operator="equal">
      <formula>0</formula>
    </cfRule>
    <cfRule type="cellIs" dxfId="0" priority="18620" operator="equal">
      <formula>0</formula>
    </cfRule>
    <cfRule type="cellIs" dxfId="0" priority="18621" operator="equal">
      <formula>0</formula>
    </cfRule>
    <cfRule type="cellIs" dxfId="0" priority="18622" operator="equal">
      <formula>0</formula>
    </cfRule>
    <cfRule type="cellIs" dxfId="0" priority="18623" operator="equal">
      <formula>0</formula>
    </cfRule>
    <cfRule type="cellIs" dxfId="0" priority="18624" operator="equal">
      <formula>0</formula>
    </cfRule>
    <cfRule type="cellIs" dxfId="0" priority="18625" operator="equal">
      <formula>0</formula>
    </cfRule>
    <cfRule type="cellIs" dxfId="0" priority="18626" operator="equal">
      <formula>0</formula>
    </cfRule>
    <cfRule type="cellIs" dxfId="0" priority="18627" operator="equal">
      <formula>0</formula>
    </cfRule>
    <cfRule type="cellIs" dxfId="0" priority="18628" operator="equal">
      <formula>0</formula>
    </cfRule>
    <cfRule type="cellIs" dxfId="0" priority="18629" operator="equal">
      <formula>0</formula>
    </cfRule>
    <cfRule type="cellIs" dxfId="0" priority="18630" operator="equal">
      <formula>0</formula>
    </cfRule>
    <cfRule type="cellIs" dxfId="0" priority="18631" operator="equal">
      <formula>0</formula>
    </cfRule>
    <cfRule type="cellIs" dxfId="0" priority="18632" operator="equal">
      <formula>0</formula>
    </cfRule>
    <cfRule type="cellIs" dxfId="0" priority="18633" operator="equal">
      <formula>0</formula>
    </cfRule>
    <cfRule type="cellIs" dxfId="0" priority="18634" operator="equal">
      <formula>0</formula>
    </cfRule>
    <cfRule type="cellIs" dxfId="0" priority="18635" operator="equal">
      <formula>0</formula>
    </cfRule>
    <cfRule type="cellIs" dxfId="0" priority="18636" operator="equal">
      <formula>0</formula>
    </cfRule>
    <cfRule type="cellIs" dxfId="0" priority="18637" operator="equal">
      <formula>0</formula>
    </cfRule>
    <cfRule type="cellIs" dxfId="0" priority="18638" operator="equal">
      <formula>0</formula>
    </cfRule>
    <cfRule type="cellIs" dxfId="0" priority="18639" operator="equal">
      <formula>0</formula>
    </cfRule>
    <cfRule type="cellIs" dxfId="0" priority="18640" operator="equal">
      <formula>0</formula>
    </cfRule>
    <cfRule type="cellIs" dxfId="0" priority="18641" operator="equal">
      <formula>0</formula>
    </cfRule>
    <cfRule type="cellIs" dxfId="0" priority="18642" operator="equal">
      <formula>0</formula>
    </cfRule>
    <cfRule type="cellIs" dxfId="0" priority="18643" operator="equal">
      <formula>0</formula>
    </cfRule>
    <cfRule type="cellIs" dxfId="0" priority="18644" operator="equal">
      <formula>0</formula>
    </cfRule>
    <cfRule type="cellIs" dxfId="0" priority="18645" operator="equal">
      <formula>0</formula>
    </cfRule>
    <cfRule type="cellIs" dxfId="0" priority="18646" operator="equal">
      <formula>0</formula>
    </cfRule>
    <cfRule type="cellIs" dxfId="0" priority="18647" operator="equal">
      <formula>0</formula>
    </cfRule>
    <cfRule type="cellIs" dxfId="0" priority="18648" operator="equal">
      <formula>0</formula>
    </cfRule>
    <cfRule type="cellIs" dxfId="0" priority="18649" operator="equal">
      <formula>0</formula>
    </cfRule>
    <cfRule type="cellIs" dxfId="0" priority="18650" operator="equal">
      <formula>0</formula>
    </cfRule>
    <cfRule type="cellIs" dxfId="0" priority="18651" operator="equal">
      <formula>0</formula>
    </cfRule>
    <cfRule type="cellIs" dxfId="0" priority="18652" operator="equal">
      <formula>0</formula>
    </cfRule>
    <cfRule type="cellIs" dxfId="0" priority="18653" operator="equal">
      <formula>0</formula>
    </cfRule>
    <cfRule type="cellIs" dxfId="0" priority="18654" operator="equal">
      <formula>0</formula>
    </cfRule>
    <cfRule type="cellIs" dxfId="0" priority="18655" operator="equal">
      <formula>0</formula>
    </cfRule>
    <cfRule type="cellIs" dxfId="0" priority="18656" operator="equal">
      <formula>0</formula>
    </cfRule>
    <cfRule type="cellIs" dxfId="0" priority="18657" operator="equal">
      <formula>0</formula>
    </cfRule>
    <cfRule type="cellIs" dxfId="0" priority="18658" operator="equal">
      <formula>0</formula>
    </cfRule>
    <cfRule type="cellIs" dxfId="0" priority="18659" operator="equal">
      <formula>0</formula>
    </cfRule>
    <cfRule type="cellIs" dxfId="0" priority="18660" operator="equal">
      <formula>0</formula>
    </cfRule>
    <cfRule type="cellIs" dxfId="0" priority="18661" operator="equal">
      <formula>0</formula>
    </cfRule>
    <cfRule type="cellIs" dxfId="0" priority="18662" operator="equal">
      <formula>0</formula>
    </cfRule>
    <cfRule type="cellIs" dxfId="0" priority="18663" operator="equal">
      <formula>0</formula>
    </cfRule>
    <cfRule type="cellIs" dxfId="0" priority="18664" operator="equal">
      <formula>0</formula>
    </cfRule>
    <cfRule type="cellIs" dxfId="0" priority="18665" operator="equal">
      <formula>0</formula>
    </cfRule>
    <cfRule type="cellIs" dxfId="0" priority="18666" operator="equal">
      <formula>0</formula>
    </cfRule>
    <cfRule type="cellIs" dxfId="0" priority="18667" operator="equal">
      <formula>0</formula>
    </cfRule>
    <cfRule type="cellIs" dxfId="0" priority="18668" operator="equal">
      <formula>0</formula>
    </cfRule>
    <cfRule type="cellIs" dxfId="0" priority="18669" operator="equal">
      <formula>0</formula>
    </cfRule>
    <cfRule type="cellIs" dxfId="0" priority="18670" operator="equal">
      <formula>0</formula>
    </cfRule>
    <cfRule type="cellIs" dxfId="0" priority="18671" operator="equal">
      <formula>0</formula>
    </cfRule>
    <cfRule type="cellIs" dxfId="0" priority="18672" operator="equal">
      <formula>0</formula>
    </cfRule>
    <cfRule type="cellIs" dxfId="0" priority="18673" operator="equal">
      <formula>0</formula>
    </cfRule>
    <cfRule type="cellIs" dxfId="0" priority="18674" operator="equal">
      <formula>0</formula>
    </cfRule>
    <cfRule type="cellIs" dxfId="0" priority="18675" operator="equal">
      <formula>0</formula>
    </cfRule>
    <cfRule type="cellIs" dxfId="0" priority="18676" operator="equal">
      <formula>0</formula>
    </cfRule>
    <cfRule type="cellIs" dxfId="0" priority="18677" operator="equal">
      <formula>0</formula>
    </cfRule>
    <cfRule type="cellIs" dxfId="0" priority="18678" operator="equal">
      <formula>0</formula>
    </cfRule>
    <cfRule type="cellIs" dxfId="0" priority="18679" operator="equal">
      <formula>0</formula>
    </cfRule>
    <cfRule type="cellIs" dxfId="0" priority="18680" operator="equal">
      <formula>0</formula>
    </cfRule>
    <cfRule type="cellIs" dxfId="0" priority="18681" operator="equal">
      <formula>0</formula>
    </cfRule>
    <cfRule type="cellIs" dxfId="0" priority="18682" operator="equal">
      <formula>0</formula>
    </cfRule>
    <cfRule type="cellIs" dxfId="0" priority="18683" operator="equal">
      <formula>0</formula>
    </cfRule>
    <cfRule type="cellIs" dxfId="0" priority="18684" operator="equal">
      <formula>0</formula>
    </cfRule>
    <cfRule type="cellIs" dxfId="0" priority="18685" operator="equal">
      <formula>0</formula>
    </cfRule>
    <cfRule type="cellIs" dxfId="0" priority="18686" operator="equal">
      <formula>0</formula>
    </cfRule>
    <cfRule type="cellIs" dxfId="0" priority="18687" operator="equal">
      <formula>0</formula>
    </cfRule>
    <cfRule type="cellIs" dxfId="0" priority="18688" operator="equal">
      <formula>0</formula>
    </cfRule>
    <cfRule type="cellIs" dxfId="0" priority="18689" operator="equal">
      <formula>0</formula>
    </cfRule>
    <cfRule type="cellIs" dxfId="0" priority="18690" operator="equal">
      <formula>0</formula>
    </cfRule>
    <cfRule type="cellIs" dxfId="0" priority="18691" operator="equal">
      <formula>0</formula>
    </cfRule>
    <cfRule type="cellIs" dxfId="0" priority="18692" operator="equal">
      <formula>0</formula>
    </cfRule>
    <cfRule type="cellIs" dxfId="0" priority="18693" operator="equal">
      <formula>0</formula>
    </cfRule>
    <cfRule type="cellIs" dxfId="0" priority="18694" operator="equal">
      <formula>0</formula>
    </cfRule>
    <cfRule type="cellIs" dxfId="0" priority="18695" operator="equal">
      <formula>0</formula>
    </cfRule>
    <cfRule type="cellIs" dxfId="0" priority="18696" operator="equal">
      <formula>0</formula>
    </cfRule>
    <cfRule type="cellIs" dxfId="0" priority="18697" operator="equal">
      <formula>0</formula>
    </cfRule>
    <cfRule type="cellIs" dxfId="0" priority="18698" operator="equal">
      <formula>0</formula>
    </cfRule>
    <cfRule type="cellIs" dxfId="0" priority="18699" operator="equal">
      <formula>0</formula>
    </cfRule>
    <cfRule type="cellIs" dxfId="0" priority="18700" operator="equal">
      <formula>0</formula>
    </cfRule>
    <cfRule type="cellIs" dxfId="0" priority="18701" operator="equal">
      <formula>0</formula>
    </cfRule>
    <cfRule type="cellIs" dxfId="0" priority="18702" operator="equal">
      <formula>0</formula>
    </cfRule>
    <cfRule type="cellIs" dxfId="0" priority="18703" operator="equal">
      <formula>0</formula>
    </cfRule>
    <cfRule type="cellIs" dxfId="0" priority="18704" operator="equal">
      <formula>0</formula>
    </cfRule>
    <cfRule type="cellIs" dxfId="0" priority="18705" operator="equal">
      <formula>0</formula>
    </cfRule>
    <cfRule type="cellIs" dxfId="0" priority="18706" operator="equal">
      <formula>0</formula>
    </cfRule>
    <cfRule type="cellIs" dxfId="0" priority="18707" operator="equal">
      <formula>0</formula>
    </cfRule>
    <cfRule type="cellIs" dxfId="0" priority="18708" operator="equal">
      <formula>0</formula>
    </cfRule>
    <cfRule type="cellIs" dxfId="0" priority="18709" operator="equal">
      <formula>0</formula>
    </cfRule>
    <cfRule type="cellIs" dxfId="0" priority="18710" operator="equal">
      <formula>0</formula>
    </cfRule>
    <cfRule type="cellIs" dxfId="0" priority="18711" operator="equal">
      <formula>0</formula>
    </cfRule>
    <cfRule type="cellIs" dxfId="0" priority="18712" operator="equal">
      <formula>0</formula>
    </cfRule>
    <cfRule type="cellIs" dxfId="0" priority="18713" operator="equal">
      <formula>0</formula>
    </cfRule>
    <cfRule type="cellIs" dxfId="0" priority="18714" operator="equal">
      <formula>0</formula>
    </cfRule>
    <cfRule type="cellIs" dxfId="0" priority="18715" operator="equal">
      <formula>0</formula>
    </cfRule>
    <cfRule type="cellIs" dxfId="0" priority="18716" operator="equal">
      <formula>0</formula>
    </cfRule>
    <cfRule type="cellIs" dxfId="0" priority="18717" operator="equal">
      <formula>0</formula>
    </cfRule>
    <cfRule type="cellIs" dxfId="0" priority="18718" operator="equal">
      <formula>0</formula>
    </cfRule>
    <cfRule type="cellIs" dxfId="0" priority="18719" operator="equal">
      <formula>0</formula>
    </cfRule>
    <cfRule type="cellIs" dxfId="0" priority="18720" operator="equal">
      <formula>0</formula>
    </cfRule>
    <cfRule type="cellIs" dxfId="0" priority="18721" operator="equal">
      <formula>0</formula>
    </cfRule>
    <cfRule type="cellIs" dxfId="0" priority="18722" operator="equal">
      <formula>0</formula>
    </cfRule>
    <cfRule type="cellIs" dxfId="0" priority="18723" operator="equal">
      <formula>0</formula>
    </cfRule>
    <cfRule type="cellIs" dxfId="0" priority="18724" operator="equal">
      <formula>0</formula>
    </cfRule>
    <cfRule type="cellIs" dxfId="0" priority="18725" operator="equal">
      <formula>0</formula>
    </cfRule>
    <cfRule type="cellIs" dxfId="0" priority="18726" operator="equal">
      <formula>0</formula>
    </cfRule>
    <cfRule type="cellIs" dxfId="0" priority="18727" operator="equal">
      <formula>0</formula>
    </cfRule>
    <cfRule type="cellIs" dxfId="0" priority="18728" operator="equal">
      <formula>0</formula>
    </cfRule>
    <cfRule type="cellIs" dxfId="0" priority="18729" operator="equal">
      <formula>0</formula>
    </cfRule>
    <cfRule type="cellIs" dxfId="0" priority="18730" operator="equal">
      <formula>0</formula>
    </cfRule>
    <cfRule type="cellIs" dxfId="0" priority="18731" operator="equal">
      <formula>0</formula>
    </cfRule>
    <cfRule type="cellIs" dxfId="0" priority="18732" operator="equal">
      <formula>0</formula>
    </cfRule>
    <cfRule type="cellIs" dxfId="0" priority="18733" operator="equal">
      <formula>0</formula>
    </cfRule>
    <cfRule type="cellIs" dxfId="0" priority="18734" operator="equal">
      <formula>0</formula>
    </cfRule>
    <cfRule type="cellIs" dxfId="0" priority="18735" operator="equal">
      <formula>0</formula>
    </cfRule>
    <cfRule type="cellIs" dxfId="0" priority="18736" operator="equal">
      <formula>0</formula>
    </cfRule>
    <cfRule type="cellIs" dxfId="0" priority="18737" operator="equal">
      <formula>0</formula>
    </cfRule>
    <cfRule type="cellIs" dxfId="0" priority="18738" operator="equal">
      <formula>0</formula>
    </cfRule>
    <cfRule type="cellIs" dxfId="0" priority="18739" operator="equal">
      <formula>0</formula>
    </cfRule>
    <cfRule type="cellIs" dxfId="0" priority="18740" operator="equal">
      <formula>0</formula>
    </cfRule>
    <cfRule type="cellIs" dxfId="0" priority="18741" operator="equal">
      <formula>0</formula>
    </cfRule>
    <cfRule type="cellIs" dxfId="0" priority="18742" operator="equal">
      <formula>0</formula>
    </cfRule>
    <cfRule type="cellIs" dxfId="0" priority="18743" operator="equal">
      <formula>0</formula>
    </cfRule>
    <cfRule type="cellIs" dxfId="0" priority="18744" operator="equal">
      <formula>0</formula>
    </cfRule>
    <cfRule type="cellIs" dxfId="0" priority="18745" operator="equal">
      <formula>0</formula>
    </cfRule>
    <cfRule type="cellIs" dxfId="0" priority="18746" operator="equal">
      <formula>0</formula>
    </cfRule>
    <cfRule type="cellIs" dxfId="0" priority="18747" operator="equal">
      <formula>0</formula>
    </cfRule>
    <cfRule type="cellIs" dxfId="0" priority="18748" operator="equal">
      <formula>0</formula>
    </cfRule>
    <cfRule type="cellIs" dxfId="0" priority="18749" operator="equal">
      <formula>0</formula>
    </cfRule>
    <cfRule type="cellIs" dxfId="0" priority="18750" operator="equal">
      <formula>0</formula>
    </cfRule>
    <cfRule type="cellIs" dxfId="0" priority="18751" operator="equal">
      <formula>0</formula>
    </cfRule>
    <cfRule type="cellIs" dxfId="0" priority="18752" operator="equal">
      <formula>0</formula>
    </cfRule>
  </conditionalFormatting>
  <conditionalFormatting sqref="E574">
    <cfRule type="cellIs" dxfId="0" priority="17505" operator="equal">
      <formula>0</formula>
    </cfRule>
    <cfRule type="cellIs" dxfId="0" priority="17506" operator="equal">
      <formula>0</formula>
    </cfRule>
    <cfRule type="cellIs" dxfId="0" priority="17507" operator="equal">
      <formula>0</formula>
    </cfRule>
    <cfRule type="cellIs" dxfId="0" priority="17508" operator="equal">
      <formula>0</formula>
    </cfRule>
    <cfRule type="cellIs" dxfId="0" priority="17509" operator="equal">
      <formula>0</formula>
    </cfRule>
    <cfRule type="cellIs" dxfId="0" priority="17510" operator="equal">
      <formula>0</formula>
    </cfRule>
    <cfRule type="cellIs" dxfId="0" priority="17511" operator="equal">
      <formula>0</formula>
    </cfRule>
    <cfRule type="cellIs" dxfId="0" priority="17512" operator="equal">
      <formula>0</formula>
    </cfRule>
    <cfRule type="cellIs" dxfId="0" priority="17513" operator="equal">
      <formula>0</formula>
    </cfRule>
    <cfRule type="cellIs" dxfId="0" priority="17514" operator="equal">
      <formula>0</formula>
    </cfRule>
    <cfRule type="cellIs" dxfId="0" priority="17515" operator="equal">
      <formula>0</formula>
    </cfRule>
    <cfRule type="cellIs" dxfId="0" priority="17516" operator="equal">
      <formula>0</formula>
    </cfRule>
    <cfRule type="cellIs" dxfId="0" priority="17517" operator="equal">
      <formula>0</formula>
    </cfRule>
    <cfRule type="cellIs" dxfId="0" priority="17518" operator="equal">
      <formula>0</formula>
    </cfRule>
    <cfRule type="cellIs" dxfId="0" priority="17519" operator="equal">
      <formula>0</formula>
    </cfRule>
    <cfRule type="cellIs" dxfId="0" priority="17520" operator="equal">
      <formula>0</formula>
    </cfRule>
    <cfRule type="cellIs" dxfId="0" priority="17521" operator="equal">
      <formula>0</formula>
    </cfRule>
    <cfRule type="cellIs" dxfId="0" priority="17522" operator="equal">
      <formula>0</formula>
    </cfRule>
    <cfRule type="cellIs" dxfId="0" priority="17523" operator="equal">
      <formula>0</formula>
    </cfRule>
    <cfRule type="cellIs" dxfId="0" priority="17524" operator="equal">
      <formula>0</formula>
    </cfRule>
    <cfRule type="cellIs" dxfId="0" priority="17525" operator="equal">
      <formula>0</formula>
    </cfRule>
    <cfRule type="cellIs" dxfId="0" priority="17526" operator="equal">
      <formula>0</formula>
    </cfRule>
    <cfRule type="cellIs" dxfId="0" priority="17527" operator="equal">
      <formula>0</formula>
    </cfRule>
    <cfRule type="cellIs" dxfId="0" priority="17528" operator="equal">
      <formula>0</formula>
    </cfRule>
    <cfRule type="cellIs" dxfId="0" priority="17529" operator="equal">
      <formula>0</formula>
    </cfRule>
    <cfRule type="cellIs" dxfId="0" priority="17530" operator="equal">
      <formula>0</formula>
    </cfRule>
    <cfRule type="cellIs" dxfId="0" priority="17531" operator="equal">
      <formula>0</formula>
    </cfRule>
    <cfRule type="cellIs" dxfId="0" priority="17532" operator="equal">
      <formula>0</formula>
    </cfRule>
    <cfRule type="cellIs" dxfId="0" priority="17533" operator="equal">
      <formula>0</formula>
    </cfRule>
    <cfRule type="cellIs" dxfId="0" priority="17534" operator="equal">
      <formula>0</formula>
    </cfRule>
    <cfRule type="cellIs" dxfId="0" priority="17535" operator="equal">
      <formula>0</formula>
    </cfRule>
    <cfRule type="cellIs" dxfId="0" priority="17536" operator="equal">
      <formula>0</formula>
    </cfRule>
    <cfRule type="cellIs" dxfId="0" priority="17537" operator="equal">
      <formula>0</formula>
    </cfRule>
    <cfRule type="cellIs" dxfId="0" priority="17538" operator="equal">
      <formula>0</formula>
    </cfRule>
    <cfRule type="cellIs" dxfId="0" priority="17539" operator="equal">
      <formula>0</formula>
    </cfRule>
    <cfRule type="cellIs" dxfId="0" priority="17540" operator="equal">
      <formula>0</formula>
    </cfRule>
    <cfRule type="cellIs" dxfId="0" priority="17541" operator="equal">
      <formula>0</formula>
    </cfRule>
    <cfRule type="cellIs" dxfId="0" priority="17542" operator="equal">
      <formula>0</formula>
    </cfRule>
    <cfRule type="cellIs" dxfId="0" priority="17543" operator="equal">
      <formula>0</formula>
    </cfRule>
    <cfRule type="cellIs" dxfId="0" priority="17544" operator="equal">
      <formula>0</formula>
    </cfRule>
    <cfRule type="cellIs" dxfId="0" priority="17545" operator="equal">
      <formula>0</formula>
    </cfRule>
    <cfRule type="cellIs" dxfId="0" priority="17546" operator="equal">
      <formula>0</formula>
    </cfRule>
    <cfRule type="cellIs" dxfId="0" priority="17547" operator="equal">
      <formula>0</formula>
    </cfRule>
    <cfRule type="cellIs" dxfId="0" priority="17548" operator="equal">
      <formula>0</formula>
    </cfRule>
    <cfRule type="cellIs" dxfId="0" priority="17549" operator="equal">
      <formula>0</formula>
    </cfRule>
    <cfRule type="cellIs" dxfId="0" priority="17550" operator="equal">
      <formula>0</formula>
    </cfRule>
    <cfRule type="cellIs" dxfId="0" priority="17551" operator="equal">
      <formula>0</formula>
    </cfRule>
    <cfRule type="cellIs" dxfId="0" priority="17552" operator="equal">
      <formula>0</formula>
    </cfRule>
    <cfRule type="cellIs" dxfId="0" priority="17553" operator="equal">
      <formula>0</formula>
    </cfRule>
    <cfRule type="cellIs" dxfId="0" priority="17554" operator="equal">
      <formula>0</formula>
    </cfRule>
    <cfRule type="cellIs" dxfId="0" priority="17555" operator="equal">
      <formula>0</formula>
    </cfRule>
    <cfRule type="cellIs" dxfId="0" priority="17556" operator="equal">
      <formula>0</formula>
    </cfRule>
    <cfRule type="cellIs" dxfId="0" priority="17557" operator="equal">
      <formula>0</formula>
    </cfRule>
    <cfRule type="cellIs" dxfId="0" priority="17558" operator="equal">
      <formula>0</formula>
    </cfRule>
    <cfRule type="cellIs" dxfId="0" priority="17559" operator="equal">
      <formula>0</formula>
    </cfRule>
    <cfRule type="cellIs" dxfId="0" priority="17560" operator="equal">
      <formula>0</formula>
    </cfRule>
    <cfRule type="cellIs" dxfId="0" priority="17561" operator="equal">
      <formula>0</formula>
    </cfRule>
    <cfRule type="cellIs" dxfId="0" priority="17562" operator="equal">
      <formula>0</formula>
    </cfRule>
    <cfRule type="cellIs" dxfId="0" priority="17563" operator="equal">
      <formula>0</formula>
    </cfRule>
    <cfRule type="cellIs" dxfId="0" priority="17564" operator="equal">
      <formula>0</formula>
    </cfRule>
    <cfRule type="cellIs" dxfId="0" priority="17565" operator="equal">
      <formula>0</formula>
    </cfRule>
    <cfRule type="cellIs" dxfId="0" priority="17566" operator="equal">
      <formula>0</formula>
    </cfRule>
    <cfRule type="cellIs" dxfId="0" priority="17567" operator="equal">
      <formula>0</formula>
    </cfRule>
    <cfRule type="cellIs" dxfId="0" priority="17568" operator="equal">
      <formula>0</formula>
    </cfRule>
    <cfRule type="cellIs" dxfId="0" priority="17569" operator="equal">
      <formula>0</formula>
    </cfRule>
    <cfRule type="cellIs" dxfId="0" priority="17570" operator="equal">
      <formula>0</formula>
    </cfRule>
    <cfRule type="cellIs" dxfId="0" priority="17571" operator="equal">
      <formula>0</formula>
    </cfRule>
    <cfRule type="cellIs" dxfId="0" priority="17572" operator="equal">
      <formula>0</formula>
    </cfRule>
    <cfRule type="cellIs" dxfId="0" priority="17573" operator="equal">
      <formula>0</formula>
    </cfRule>
    <cfRule type="cellIs" dxfId="0" priority="17574" operator="equal">
      <formula>0</formula>
    </cfRule>
    <cfRule type="cellIs" dxfId="0" priority="17575" operator="equal">
      <formula>0</formula>
    </cfRule>
    <cfRule type="cellIs" dxfId="0" priority="17576" operator="equal">
      <formula>0</formula>
    </cfRule>
    <cfRule type="cellIs" dxfId="0" priority="17577" operator="equal">
      <formula>0</formula>
    </cfRule>
    <cfRule type="cellIs" dxfId="0" priority="17578" operator="equal">
      <formula>0</formula>
    </cfRule>
    <cfRule type="cellIs" dxfId="0" priority="17579" operator="equal">
      <formula>0</formula>
    </cfRule>
    <cfRule type="cellIs" dxfId="0" priority="17580" operator="equal">
      <formula>0</formula>
    </cfRule>
    <cfRule type="cellIs" dxfId="0" priority="17581" operator="equal">
      <formula>0</formula>
    </cfRule>
    <cfRule type="cellIs" dxfId="0" priority="17582" operator="equal">
      <formula>0</formula>
    </cfRule>
    <cfRule type="cellIs" dxfId="0" priority="17583" operator="equal">
      <formula>0</formula>
    </cfRule>
    <cfRule type="cellIs" dxfId="0" priority="17584" operator="equal">
      <formula>0</formula>
    </cfRule>
    <cfRule type="cellIs" dxfId="0" priority="17585" operator="equal">
      <formula>0</formula>
    </cfRule>
    <cfRule type="cellIs" dxfId="0" priority="17586" operator="equal">
      <formula>0</formula>
    </cfRule>
    <cfRule type="cellIs" dxfId="0" priority="17587" operator="equal">
      <formula>0</formula>
    </cfRule>
    <cfRule type="cellIs" dxfId="0" priority="17588" operator="equal">
      <formula>0</formula>
    </cfRule>
    <cfRule type="cellIs" dxfId="0" priority="17589" operator="equal">
      <formula>0</formula>
    </cfRule>
    <cfRule type="cellIs" dxfId="0" priority="17590" operator="equal">
      <formula>0</formula>
    </cfRule>
    <cfRule type="cellIs" dxfId="0" priority="17591" operator="equal">
      <formula>0</formula>
    </cfRule>
    <cfRule type="cellIs" dxfId="0" priority="17592" operator="equal">
      <formula>0</formula>
    </cfRule>
    <cfRule type="cellIs" dxfId="0" priority="17593" operator="equal">
      <formula>0</formula>
    </cfRule>
    <cfRule type="cellIs" dxfId="0" priority="17594" operator="equal">
      <formula>0</formula>
    </cfRule>
    <cfRule type="cellIs" dxfId="0" priority="17595" operator="equal">
      <formula>0</formula>
    </cfRule>
    <cfRule type="cellIs" dxfId="0" priority="17596" operator="equal">
      <formula>0</formula>
    </cfRule>
    <cfRule type="cellIs" dxfId="0" priority="17597" operator="equal">
      <formula>0</formula>
    </cfRule>
    <cfRule type="cellIs" dxfId="0" priority="17598" operator="equal">
      <formula>0</formula>
    </cfRule>
    <cfRule type="cellIs" dxfId="0" priority="17599" operator="equal">
      <formula>0</formula>
    </cfRule>
    <cfRule type="cellIs" dxfId="0" priority="17600" operator="equal">
      <formula>0</formula>
    </cfRule>
    <cfRule type="cellIs" dxfId="0" priority="17601" operator="equal">
      <formula>0</formula>
    </cfRule>
    <cfRule type="cellIs" dxfId="0" priority="17602" operator="equal">
      <formula>0</formula>
    </cfRule>
    <cfRule type="cellIs" dxfId="0" priority="17603" operator="equal">
      <formula>0</formula>
    </cfRule>
    <cfRule type="cellIs" dxfId="0" priority="17604" operator="equal">
      <formula>0</formula>
    </cfRule>
    <cfRule type="cellIs" dxfId="0" priority="17605" operator="equal">
      <formula>0</formula>
    </cfRule>
    <cfRule type="cellIs" dxfId="0" priority="17606" operator="equal">
      <formula>0</formula>
    </cfRule>
    <cfRule type="cellIs" dxfId="0" priority="17607" operator="equal">
      <formula>0</formula>
    </cfRule>
    <cfRule type="cellIs" dxfId="0" priority="17608" operator="equal">
      <formula>0</formula>
    </cfRule>
    <cfRule type="cellIs" dxfId="0" priority="17609" operator="equal">
      <formula>0</formula>
    </cfRule>
    <cfRule type="cellIs" dxfId="0" priority="17610" operator="equal">
      <formula>0</formula>
    </cfRule>
    <cfRule type="cellIs" dxfId="0" priority="17611" operator="equal">
      <formula>0</formula>
    </cfRule>
    <cfRule type="cellIs" dxfId="0" priority="17612" operator="equal">
      <formula>0</formula>
    </cfRule>
    <cfRule type="cellIs" dxfId="0" priority="17613" operator="equal">
      <formula>0</formula>
    </cfRule>
    <cfRule type="cellIs" dxfId="0" priority="17614" operator="equal">
      <formula>0</formula>
    </cfRule>
    <cfRule type="cellIs" dxfId="0" priority="17615" operator="equal">
      <formula>0</formula>
    </cfRule>
    <cfRule type="cellIs" dxfId="0" priority="17616" operator="equal">
      <formula>0</formula>
    </cfRule>
    <cfRule type="cellIs" dxfId="0" priority="17617" operator="equal">
      <formula>0</formula>
    </cfRule>
    <cfRule type="cellIs" dxfId="0" priority="17618" operator="equal">
      <formula>0</formula>
    </cfRule>
    <cfRule type="cellIs" dxfId="0" priority="17619" operator="equal">
      <formula>0</formula>
    </cfRule>
    <cfRule type="cellIs" dxfId="0" priority="17620" operator="equal">
      <formula>0</formula>
    </cfRule>
    <cfRule type="cellIs" dxfId="0" priority="17621" operator="equal">
      <formula>0</formula>
    </cfRule>
    <cfRule type="cellIs" dxfId="0" priority="17622" operator="equal">
      <formula>0</formula>
    </cfRule>
    <cfRule type="cellIs" dxfId="0" priority="17623" operator="equal">
      <formula>0</formula>
    </cfRule>
    <cfRule type="cellIs" dxfId="0" priority="17624" operator="equal">
      <formula>0</formula>
    </cfRule>
    <cfRule type="cellIs" dxfId="0" priority="17625" operator="equal">
      <formula>0</formula>
    </cfRule>
    <cfRule type="cellIs" dxfId="0" priority="17626" operator="equal">
      <formula>0</formula>
    </cfRule>
    <cfRule type="cellIs" dxfId="0" priority="17627" operator="equal">
      <formula>0</formula>
    </cfRule>
    <cfRule type="cellIs" dxfId="0" priority="17628" operator="equal">
      <formula>0</formula>
    </cfRule>
    <cfRule type="cellIs" dxfId="0" priority="17629" operator="equal">
      <formula>0</formula>
    </cfRule>
    <cfRule type="cellIs" dxfId="0" priority="17630" operator="equal">
      <formula>0</formula>
    </cfRule>
    <cfRule type="cellIs" dxfId="0" priority="17631" operator="equal">
      <formula>0</formula>
    </cfRule>
    <cfRule type="cellIs" dxfId="0" priority="17632" operator="equal">
      <formula>0</formula>
    </cfRule>
    <cfRule type="cellIs" dxfId="0" priority="17633" operator="equal">
      <formula>0</formula>
    </cfRule>
    <cfRule type="cellIs" dxfId="0" priority="17634" operator="equal">
      <formula>0</formula>
    </cfRule>
    <cfRule type="cellIs" dxfId="0" priority="17635" operator="equal">
      <formula>0</formula>
    </cfRule>
    <cfRule type="cellIs" dxfId="0" priority="17636" operator="equal">
      <formula>0</formula>
    </cfRule>
    <cfRule type="cellIs" dxfId="0" priority="17637" operator="equal">
      <formula>0</formula>
    </cfRule>
    <cfRule type="cellIs" dxfId="0" priority="17638" operator="equal">
      <formula>0</formula>
    </cfRule>
    <cfRule type="cellIs" dxfId="0" priority="17639" operator="equal">
      <formula>0</formula>
    </cfRule>
    <cfRule type="cellIs" dxfId="0" priority="17640" operator="equal">
      <formula>0</formula>
    </cfRule>
    <cfRule type="cellIs" dxfId="0" priority="17641" operator="equal">
      <formula>0</formula>
    </cfRule>
    <cfRule type="cellIs" dxfId="0" priority="17642" operator="equal">
      <formula>0</formula>
    </cfRule>
    <cfRule type="cellIs" dxfId="0" priority="17643" operator="equal">
      <formula>0</formula>
    </cfRule>
    <cfRule type="cellIs" dxfId="0" priority="17644" operator="equal">
      <formula>0</formula>
    </cfRule>
    <cfRule type="cellIs" dxfId="0" priority="17645" operator="equal">
      <formula>0</formula>
    </cfRule>
    <cfRule type="cellIs" dxfId="0" priority="17646" operator="equal">
      <formula>0</formula>
    </cfRule>
    <cfRule type="cellIs" dxfId="0" priority="17647" operator="equal">
      <formula>0</formula>
    </cfRule>
    <cfRule type="cellIs" dxfId="0" priority="17648" operator="equal">
      <formula>0</formula>
    </cfRule>
    <cfRule type="cellIs" dxfId="0" priority="17649" operator="equal">
      <formula>0</formula>
    </cfRule>
    <cfRule type="cellIs" dxfId="0" priority="17650" operator="equal">
      <formula>0</formula>
    </cfRule>
    <cfRule type="cellIs" dxfId="0" priority="17651" operator="equal">
      <formula>0</formula>
    </cfRule>
    <cfRule type="cellIs" dxfId="0" priority="17652" operator="equal">
      <formula>0</formula>
    </cfRule>
    <cfRule type="cellIs" dxfId="0" priority="17653" operator="equal">
      <formula>0</formula>
    </cfRule>
    <cfRule type="cellIs" dxfId="0" priority="17654" operator="equal">
      <formula>0</formula>
    </cfRule>
    <cfRule type="cellIs" dxfId="0" priority="17655" operator="equal">
      <formula>0</formula>
    </cfRule>
    <cfRule type="cellIs" dxfId="0" priority="17656" operator="equal">
      <formula>0</formula>
    </cfRule>
    <cfRule type="cellIs" dxfId="0" priority="17657" operator="equal">
      <formula>0</formula>
    </cfRule>
    <cfRule type="cellIs" dxfId="0" priority="17658" operator="equal">
      <formula>0</formula>
    </cfRule>
    <cfRule type="cellIs" dxfId="0" priority="17659" operator="equal">
      <formula>0</formula>
    </cfRule>
    <cfRule type="cellIs" dxfId="0" priority="17660" operator="equal">
      <formula>0</formula>
    </cfRule>
    <cfRule type="cellIs" dxfId="0" priority="17661" operator="equal">
      <formula>0</formula>
    </cfRule>
    <cfRule type="cellIs" dxfId="0" priority="17662" operator="equal">
      <formula>0</formula>
    </cfRule>
    <cfRule type="cellIs" dxfId="0" priority="17663" operator="equal">
      <formula>0</formula>
    </cfRule>
    <cfRule type="cellIs" dxfId="0" priority="17664" operator="equal">
      <formula>0</formula>
    </cfRule>
    <cfRule type="cellIs" dxfId="0" priority="17665" operator="equal">
      <formula>0</formula>
    </cfRule>
    <cfRule type="cellIs" dxfId="0" priority="17666" operator="equal">
      <formula>0</formula>
    </cfRule>
    <cfRule type="cellIs" dxfId="0" priority="17667" operator="equal">
      <formula>0</formula>
    </cfRule>
    <cfRule type="cellIs" dxfId="0" priority="17668" operator="equal">
      <formula>0</formula>
    </cfRule>
    <cfRule type="cellIs" dxfId="0" priority="17669" operator="equal">
      <formula>0</formula>
    </cfRule>
    <cfRule type="cellIs" dxfId="0" priority="17670" operator="equal">
      <formula>0</formula>
    </cfRule>
    <cfRule type="cellIs" dxfId="0" priority="17671" operator="equal">
      <formula>0</formula>
    </cfRule>
    <cfRule type="cellIs" dxfId="0" priority="17672" operator="equal">
      <formula>0</formula>
    </cfRule>
    <cfRule type="cellIs" dxfId="0" priority="17673" operator="equal">
      <formula>0</formula>
    </cfRule>
    <cfRule type="cellIs" dxfId="0" priority="17674" operator="equal">
      <formula>0</formula>
    </cfRule>
    <cfRule type="cellIs" dxfId="0" priority="17675" operator="equal">
      <formula>0</formula>
    </cfRule>
    <cfRule type="cellIs" dxfId="0" priority="17676" operator="equal">
      <formula>0</formula>
    </cfRule>
    <cfRule type="cellIs" dxfId="0" priority="17677" operator="equal">
      <formula>0</formula>
    </cfRule>
    <cfRule type="cellIs" dxfId="0" priority="17678" operator="equal">
      <formula>0</formula>
    </cfRule>
    <cfRule type="cellIs" dxfId="0" priority="17679" operator="equal">
      <formula>0</formula>
    </cfRule>
    <cfRule type="cellIs" dxfId="0" priority="17680" operator="equal">
      <formula>0</formula>
    </cfRule>
    <cfRule type="cellIs" dxfId="0" priority="17681" operator="equal">
      <formula>0</formula>
    </cfRule>
    <cfRule type="cellIs" dxfId="0" priority="17682" operator="equal">
      <formula>0</formula>
    </cfRule>
    <cfRule type="cellIs" dxfId="0" priority="17683" operator="equal">
      <formula>0</formula>
    </cfRule>
    <cfRule type="cellIs" dxfId="0" priority="17684" operator="equal">
      <formula>0</formula>
    </cfRule>
    <cfRule type="cellIs" dxfId="0" priority="17685" operator="equal">
      <formula>0</formula>
    </cfRule>
    <cfRule type="cellIs" dxfId="0" priority="17686" operator="equal">
      <formula>0</formula>
    </cfRule>
    <cfRule type="cellIs" dxfId="0" priority="17687" operator="equal">
      <formula>0</formula>
    </cfRule>
    <cfRule type="cellIs" dxfId="0" priority="17688" operator="equal">
      <formula>0</formula>
    </cfRule>
    <cfRule type="cellIs" dxfId="0" priority="17689" operator="equal">
      <formula>0</formula>
    </cfRule>
    <cfRule type="cellIs" dxfId="0" priority="17690" operator="equal">
      <formula>0</formula>
    </cfRule>
    <cfRule type="cellIs" dxfId="0" priority="17691" operator="equal">
      <formula>0</formula>
    </cfRule>
    <cfRule type="cellIs" dxfId="0" priority="17692" operator="equal">
      <formula>0</formula>
    </cfRule>
    <cfRule type="cellIs" dxfId="0" priority="17693" operator="equal">
      <formula>0</formula>
    </cfRule>
    <cfRule type="cellIs" dxfId="0" priority="17694" operator="equal">
      <formula>0</formula>
    </cfRule>
    <cfRule type="cellIs" dxfId="0" priority="17695" operator="equal">
      <formula>0</formula>
    </cfRule>
    <cfRule type="cellIs" dxfId="0" priority="17696" operator="equal">
      <formula>0</formula>
    </cfRule>
    <cfRule type="cellIs" dxfId="0" priority="17697" operator="equal">
      <formula>0</formula>
    </cfRule>
    <cfRule type="cellIs" dxfId="0" priority="17698" operator="equal">
      <formula>0</formula>
    </cfRule>
    <cfRule type="cellIs" dxfId="0" priority="17699" operator="equal">
      <formula>0</formula>
    </cfRule>
    <cfRule type="cellIs" dxfId="0" priority="17700" operator="equal">
      <formula>0</formula>
    </cfRule>
    <cfRule type="cellIs" dxfId="0" priority="17701" operator="equal">
      <formula>0</formula>
    </cfRule>
    <cfRule type="cellIs" dxfId="0" priority="17702" operator="equal">
      <formula>0</formula>
    </cfRule>
    <cfRule type="cellIs" dxfId="0" priority="17703" operator="equal">
      <formula>0</formula>
    </cfRule>
    <cfRule type="cellIs" dxfId="0" priority="17704" operator="equal">
      <formula>0</formula>
    </cfRule>
    <cfRule type="cellIs" dxfId="0" priority="17705" operator="equal">
      <formula>0</formula>
    </cfRule>
    <cfRule type="cellIs" dxfId="0" priority="17706" operator="equal">
      <formula>0</formula>
    </cfRule>
    <cfRule type="cellIs" dxfId="0" priority="17707" operator="equal">
      <formula>0</formula>
    </cfRule>
    <cfRule type="cellIs" dxfId="0" priority="17708" operator="equal">
      <formula>0</formula>
    </cfRule>
    <cfRule type="cellIs" dxfId="0" priority="17709" operator="equal">
      <formula>0</formula>
    </cfRule>
    <cfRule type="cellIs" dxfId="0" priority="17710" operator="equal">
      <formula>0</formula>
    </cfRule>
    <cfRule type="cellIs" dxfId="0" priority="17711" operator="equal">
      <formula>0</formula>
    </cfRule>
    <cfRule type="cellIs" dxfId="0" priority="17712" operator="equal">
      <formula>0</formula>
    </cfRule>
    <cfRule type="cellIs" dxfId="0" priority="17713" operator="equal">
      <formula>0</formula>
    </cfRule>
    <cfRule type="cellIs" dxfId="0" priority="17714" operator="equal">
      <formula>0</formula>
    </cfRule>
    <cfRule type="cellIs" dxfId="0" priority="17715" operator="equal">
      <formula>0</formula>
    </cfRule>
    <cfRule type="cellIs" dxfId="0" priority="17716" operator="equal">
      <formula>0</formula>
    </cfRule>
    <cfRule type="cellIs" dxfId="0" priority="17717" operator="equal">
      <formula>0</formula>
    </cfRule>
    <cfRule type="cellIs" dxfId="0" priority="17718" operator="equal">
      <formula>0</formula>
    </cfRule>
    <cfRule type="cellIs" dxfId="0" priority="17719" operator="equal">
      <formula>0</formula>
    </cfRule>
    <cfRule type="cellIs" dxfId="0" priority="17720" operator="equal">
      <formula>0</formula>
    </cfRule>
    <cfRule type="cellIs" dxfId="0" priority="17721" operator="equal">
      <formula>0</formula>
    </cfRule>
    <cfRule type="cellIs" dxfId="0" priority="17722" operator="equal">
      <formula>0</formula>
    </cfRule>
    <cfRule type="cellIs" dxfId="0" priority="17723" operator="equal">
      <formula>0</formula>
    </cfRule>
    <cfRule type="cellIs" dxfId="0" priority="17724" operator="equal">
      <formula>0</formula>
    </cfRule>
    <cfRule type="cellIs" dxfId="0" priority="17725" operator="equal">
      <formula>0</formula>
    </cfRule>
    <cfRule type="cellIs" dxfId="0" priority="17726" operator="equal">
      <formula>0</formula>
    </cfRule>
    <cfRule type="cellIs" dxfId="0" priority="17727" operator="equal">
      <formula>0</formula>
    </cfRule>
    <cfRule type="cellIs" dxfId="0" priority="17728" operator="equal">
      <formula>0</formula>
    </cfRule>
    <cfRule type="cellIs" dxfId="0" priority="17729" operator="equal">
      <formula>0</formula>
    </cfRule>
    <cfRule type="cellIs" dxfId="0" priority="17730" operator="equal">
      <formula>0</formula>
    </cfRule>
    <cfRule type="cellIs" dxfId="0" priority="17731" operator="equal">
      <formula>0</formula>
    </cfRule>
    <cfRule type="cellIs" dxfId="0" priority="17732" operator="equal">
      <formula>0</formula>
    </cfRule>
    <cfRule type="cellIs" dxfId="0" priority="17733" operator="equal">
      <formula>0</formula>
    </cfRule>
    <cfRule type="cellIs" dxfId="0" priority="17734" operator="equal">
      <formula>0</formula>
    </cfRule>
    <cfRule type="cellIs" dxfId="0" priority="17735" operator="equal">
      <formula>0</formula>
    </cfRule>
    <cfRule type="cellIs" dxfId="0" priority="17736" operator="equal">
      <formula>0</formula>
    </cfRule>
    <cfRule type="cellIs" dxfId="0" priority="17737" operator="equal">
      <formula>0</formula>
    </cfRule>
    <cfRule type="cellIs" dxfId="0" priority="17738" operator="equal">
      <formula>0</formula>
    </cfRule>
    <cfRule type="cellIs" dxfId="0" priority="17739" operator="equal">
      <formula>0</formula>
    </cfRule>
    <cfRule type="cellIs" dxfId="0" priority="17740" operator="equal">
      <formula>0</formula>
    </cfRule>
    <cfRule type="cellIs" dxfId="0" priority="17741" operator="equal">
      <formula>0</formula>
    </cfRule>
    <cfRule type="cellIs" dxfId="0" priority="17742" operator="equal">
      <formula>0</formula>
    </cfRule>
    <cfRule type="cellIs" dxfId="0" priority="17743" operator="equal">
      <formula>0</formula>
    </cfRule>
    <cfRule type="cellIs" dxfId="0" priority="17744" operator="equal">
      <formula>0</formula>
    </cfRule>
    <cfRule type="cellIs" dxfId="0" priority="17745" operator="equal">
      <formula>0</formula>
    </cfRule>
    <cfRule type="cellIs" dxfId="0" priority="17746" operator="equal">
      <formula>0</formula>
    </cfRule>
    <cfRule type="cellIs" dxfId="0" priority="17747" operator="equal">
      <formula>0</formula>
    </cfRule>
    <cfRule type="cellIs" dxfId="0" priority="17748" operator="equal">
      <formula>0</formula>
    </cfRule>
    <cfRule type="cellIs" dxfId="0" priority="17749" operator="equal">
      <formula>0</formula>
    </cfRule>
    <cfRule type="cellIs" dxfId="0" priority="17750" operator="equal">
      <formula>0</formula>
    </cfRule>
    <cfRule type="cellIs" dxfId="0" priority="17751" operator="equal">
      <formula>0</formula>
    </cfRule>
    <cfRule type="cellIs" dxfId="0" priority="17752" operator="equal">
      <formula>0</formula>
    </cfRule>
    <cfRule type="cellIs" dxfId="0" priority="17753" operator="equal">
      <formula>0</formula>
    </cfRule>
    <cfRule type="cellIs" dxfId="0" priority="17754" operator="equal">
      <formula>0</formula>
    </cfRule>
    <cfRule type="cellIs" dxfId="0" priority="17755" operator="equal">
      <formula>0</formula>
    </cfRule>
    <cfRule type="cellIs" dxfId="0" priority="17756" operator="equal">
      <formula>0</formula>
    </cfRule>
    <cfRule type="cellIs" dxfId="0" priority="17757" operator="equal">
      <formula>0</formula>
    </cfRule>
    <cfRule type="cellIs" dxfId="0" priority="17758" operator="equal">
      <formula>0</formula>
    </cfRule>
    <cfRule type="cellIs" dxfId="0" priority="17759" operator="equal">
      <formula>0</formula>
    </cfRule>
    <cfRule type="cellIs" dxfId="0" priority="17760" operator="equal">
      <formula>0</formula>
    </cfRule>
    <cfRule type="cellIs" dxfId="0" priority="17761" operator="equal">
      <formula>0</formula>
    </cfRule>
    <cfRule type="cellIs" dxfId="0" priority="17762" operator="equal">
      <formula>0</formula>
    </cfRule>
    <cfRule type="cellIs" dxfId="0" priority="17763" operator="equal">
      <formula>0</formula>
    </cfRule>
    <cfRule type="cellIs" dxfId="0" priority="17764" operator="equal">
      <formula>0</formula>
    </cfRule>
    <cfRule type="cellIs" dxfId="0" priority="17765" operator="equal">
      <formula>0</formula>
    </cfRule>
    <cfRule type="cellIs" dxfId="0" priority="17766" operator="equal">
      <formula>0</formula>
    </cfRule>
    <cfRule type="cellIs" dxfId="0" priority="17767" operator="equal">
      <formula>0</formula>
    </cfRule>
    <cfRule type="cellIs" dxfId="0" priority="17768" operator="equal">
      <formula>0</formula>
    </cfRule>
    <cfRule type="cellIs" dxfId="0" priority="17769" operator="equal">
      <formula>0</formula>
    </cfRule>
    <cfRule type="cellIs" dxfId="0" priority="17770" operator="equal">
      <formula>0</formula>
    </cfRule>
    <cfRule type="cellIs" dxfId="0" priority="17771" operator="equal">
      <formula>0</formula>
    </cfRule>
    <cfRule type="cellIs" dxfId="0" priority="17772" operator="equal">
      <formula>0</formula>
    </cfRule>
    <cfRule type="cellIs" dxfId="0" priority="17773" operator="equal">
      <formula>0</formula>
    </cfRule>
    <cfRule type="cellIs" dxfId="0" priority="17774" operator="equal">
      <formula>0</formula>
    </cfRule>
    <cfRule type="cellIs" dxfId="0" priority="17775" operator="equal">
      <formula>0</formula>
    </cfRule>
    <cfRule type="cellIs" dxfId="0" priority="17776" operator="equal">
      <formula>0</formula>
    </cfRule>
    <cfRule type="cellIs" dxfId="0" priority="17777" operator="equal">
      <formula>0</formula>
    </cfRule>
    <cfRule type="cellIs" dxfId="0" priority="17778" operator="equal">
      <formula>0</formula>
    </cfRule>
    <cfRule type="cellIs" dxfId="0" priority="17779" operator="equal">
      <formula>0</formula>
    </cfRule>
    <cfRule type="cellIs" dxfId="0" priority="17780" operator="equal">
      <formula>0</formula>
    </cfRule>
    <cfRule type="cellIs" dxfId="0" priority="17781" operator="equal">
      <formula>0</formula>
    </cfRule>
    <cfRule type="cellIs" dxfId="0" priority="17782" operator="equal">
      <formula>0</formula>
    </cfRule>
    <cfRule type="cellIs" dxfId="0" priority="17783" operator="equal">
      <formula>0</formula>
    </cfRule>
    <cfRule type="cellIs" dxfId="0" priority="17784" operator="equal">
      <formula>0</formula>
    </cfRule>
    <cfRule type="cellIs" dxfId="0" priority="17785" operator="equal">
      <formula>0</formula>
    </cfRule>
    <cfRule type="cellIs" dxfId="0" priority="17786" operator="equal">
      <formula>0</formula>
    </cfRule>
    <cfRule type="cellIs" dxfId="0" priority="17787" operator="equal">
      <formula>0</formula>
    </cfRule>
    <cfRule type="cellIs" dxfId="0" priority="17788" operator="equal">
      <formula>0</formula>
    </cfRule>
    <cfRule type="cellIs" dxfId="0" priority="17789" operator="equal">
      <formula>0</formula>
    </cfRule>
    <cfRule type="cellIs" dxfId="0" priority="17790" operator="equal">
      <formula>0</formula>
    </cfRule>
    <cfRule type="cellIs" dxfId="0" priority="17791" operator="equal">
      <formula>0</formula>
    </cfRule>
    <cfRule type="cellIs" dxfId="0" priority="17792" operator="equal">
      <formula>0</formula>
    </cfRule>
    <cfRule type="cellIs" dxfId="0" priority="17793" operator="equal">
      <formula>0</formula>
    </cfRule>
    <cfRule type="cellIs" dxfId="0" priority="17794" operator="equal">
      <formula>0</formula>
    </cfRule>
    <cfRule type="cellIs" dxfId="0" priority="17795" operator="equal">
      <formula>0</formula>
    </cfRule>
    <cfRule type="cellIs" dxfId="0" priority="17796" operator="equal">
      <formula>0</formula>
    </cfRule>
    <cfRule type="cellIs" dxfId="0" priority="17797" operator="equal">
      <formula>0</formula>
    </cfRule>
    <cfRule type="cellIs" dxfId="0" priority="17798" operator="equal">
      <formula>0</formula>
    </cfRule>
    <cfRule type="cellIs" dxfId="0" priority="17799" operator="equal">
      <formula>0</formula>
    </cfRule>
    <cfRule type="cellIs" dxfId="0" priority="17800" operator="equal">
      <formula>0</formula>
    </cfRule>
    <cfRule type="cellIs" dxfId="0" priority="17801" operator="equal">
      <formula>0</formula>
    </cfRule>
    <cfRule type="cellIs" dxfId="0" priority="17802" operator="equal">
      <formula>0</formula>
    </cfRule>
    <cfRule type="cellIs" dxfId="0" priority="17803" operator="equal">
      <formula>0</formula>
    </cfRule>
    <cfRule type="cellIs" dxfId="0" priority="17804" operator="equal">
      <formula>0</formula>
    </cfRule>
    <cfRule type="cellIs" dxfId="0" priority="17805" operator="equal">
      <formula>0</formula>
    </cfRule>
    <cfRule type="cellIs" dxfId="0" priority="17806" operator="equal">
      <formula>0</formula>
    </cfRule>
    <cfRule type="cellIs" dxfId="0" priority="17807" operator="equal">
      <formula>0</formula>
    </cfRule>
    <cfRule type="cellIs" dxfId="0" priority="17808" operator="equal">
      <formula>0</formula>
    </cfRule>
    <cfRule type="cellIs" dxfId="0" priority="17809" operator="equal">
      <formula>0</formula>
    </cfRule>
    <cfRule type="cellIs" dxfId="0" priority="17810" operator="equal">
      <formula>0</formula>
    </cfRule>
    <cfRule type="cellIs" dxfId="0" priority="17811" operator="equal">
      <formula>0</formula>
    </cfRule>
    <cfRule type="cellIs" dxfId="0" priority="17812" operator="equal">
      <formula>0</formula>
    </cfRule>
    <cfRule type="cellIs" dxfId="0" priority="17813" operator="equal">
      <formula>0</formula>
    </cfRule>
    <cfRule type="cellIs" dxfId="0" priority="17814" operator="equal">
      <formula>0</formula>
    </cfRule>
    <cfRule type="cellIs" dxfId="0" priority="17815" operator="equal">
      <formula>0</formula>
    </cfRule>
    <cfRule type="cellIs" dxfId="0" priority="17816" operator="equal">
      <formula>0</formula>
    </cfRule>
    <cfRule type="cellIs" dxfId="0" priority="17817" operator="equal">
      <formula>0</formula>
    </cfRule>
    <cfRule type="cellIs" dxfId="0" priority="17818" operator="equal">
      <formula>0</formula>
    </cfRule>
    <cfRule type="cellIs" dxfId="0" priority="17819" operator="equal">
      <formula>0</formula>
    </cfRule>
    <cfRule type="cellIs" dxfId="0" priority="17820" operator="equal">
      <formula>0</formula>
    </cfRule>
    <cfRule type="cellIs" dxfId="0" priority="17821" operator="equal">
      <formula>0</formula>
    </cfRule>
    <cfRule type="cellIs" dxfId="0" priority="17822" operator="equal">
      <formula>0</formula>
    </cfRule>
    <cfRule type="cellIs" dxfId="0" priority="17823" operator="equal">
      <formula>0</formula>
    </cfRule>
    <cfRule type="cellIs" dxfId="0" priority="17824" operator="equal">
      <formula>0</formula>
    </cfRule>
    <cfRule type="cellIs" dxfId="0" priority="17825" operator="equal">
      <formula>0</formula>
    </cfRule>
    <cfRule type="cellIs" dxfId="0" priority="17826" operator="equal">
      <formula>0</formula>
    </cfRule>
    <cfRule type="cellIs" dxfId="0" priority="17827" operator="equal">
      <formula>0</formula>
    </cfRule>
    <cfRule type="cellIs" dxfId="0" priority="17828" operator="equal">
      <formula>0</formula>
    </cfRule>
    <cfRule type="cellIs" dxfId="0" priority="17829" operator="equal">
      <formula>0</formula>
    </cfRule>
    <cfRule type="cellIs" dxfId="0" priority="17830" operator="equal">
      <formula>0</formula>
    </cfRule>
    <cfRule type="cellIs" dxfId="0" priority="17831" operator="equal">
      <formula>0</formula>
    </cfRule>
    <cfRule type="cellIs" dxfId="0" priority="17832" operator="equal">
      <formula>0</formula>
    </cfRule>
    <cfRule type="cellIs" dxfId="0" priority="17833" operator="equal">
      <formula>0</formula>
    </cfRule>
    <cfRule type="cellIs" dxfId="0" priority="17834" operator="equal">
      <formula>0</formula>
    </cfRule>
    <cfRule type="cellIs" dxfId="0" priority="17835" operator="equal">
      <formula>0</formula>
    </cfRule>
    <cfRule type="cellIs" dxfId="0" priority="17836" operator="equal">
      <formula>0</formula>
    </cfRule>
    <cfRule type="cellIs" dxfId="0" priority="17837" operator="equal">
      <formula>0</formula>
    </cfRule>
    <cfRule type="cellIs" dxfId="0" priority="17838" operator="equal">
      <formula>0</formula>
    </cfRule>
    <cfRule type="cellIs" dxfId="0" priority="17839" operator="equal">
      <formula>0</formula>
    </cfRule>
    <cfRule type="cellIs" dxfId="0" priority="17840" operator="equal">
      <formula>0</formula>
    </cfRule>
    <cfRule type="cellIs" dxfId="0" priority="17841" operator="equal">
      <formula>0</formula>
    </cfRule>
    <cfRule type="cellIs" dxfId="0" priority="17842" operator="equal">
      <formula>0</formula>
    </cfRule>
    <cfRule type="cellIs" dxfId="0" priority="17843" operator="equal">
      <formula>0</formula>
    </cfRule>
    <cfRule type="cellIs" dxfId="0" priority="17844" operator="equal">
      <formula>0</formula>
    </cfRule>
    <cfRule type="cellIs" dxfId="0" priority="17845" operator="equal">
      <formula>0</formula>
    </cfRule>
    <cfRule type="cellIs" dxfId="0" priority="17846" operator="equal">
      <formula>0</formula>
    </cfRule>
    <cfRule type="cellIs" dxfId="0" priority="17847" operator="equal">
      <formula>0</formula>
    </cfRule>
    <cfRule type="cellIs" dxfId="0" priority="17848" operator="equal">
      <formula>0</formula>
    </cfRule>
    <cfRule type="cellIs" dxfId="0" priority="17849" operator="equal">
      <formula>0</formula>
    </cfRule>
    <cfRule type="cellIs" dxfId="0" priority="17850" operator="equal">
      <formula>0</formula>
    </cfRule>
    <cfRule type="cellIs" dxfId="0" priority="17851" operator="equal">
      <formula>0</formula>
    </cfRule>
    <cfRule type="cellIs" dxfId="0" priority="17852" operator="equal">
      <formula>0</formula>
    </cfRule>
    <cfRule type="cellIs" dxfId="0" priority="17853" operator="equal">
      <formula>0</formula>
    </cfRule>
    <cfRule type="cellIs" dxfId="0" priority="17854" operator="equal">
      <formula>0</formula>
    </cfRule>
    <cfRule type="cellIs" dxfId="0" priority="17855" operator="equal">
      <formula>0</formula>
    </cfRule>
    <cfRule type="cellIs" dxfId="0" priority="17856" operator="equal">
      <formula>0</formula>
    </cfRule>
    <cfRule type="cellIs" dxfId="0" priority="17857" operator="equal">
      <formula>0</formula>
    </cfRule>
    <cfRule type="cellIs" dxfId="0" priority="17858" operator="equal">
      <formula>0</formula>
    </cfRule>
    <cfRule type="cellIs" dxfId="0" priority="17859" operator="equal">
      <formula>0</formula>
    </cfRule>
    <cfRule type="cellIs" dxfId="0" priority="17860" operator="equal">
      <formula>0</formula>
    </cfRule>
    <cfRule type="cellIs" dxfId="0" priority="17861" operator="equal">
      <formula>0</formula>
    </cfRule>
    <cfRule type="cellIs" dxfId="0" priority="17862" operator="equal">
      <formula>0</formula>
    </cfRule>
    <cfRule type="cellIs" dxfId="0" priority="17863" operator="equal">
      <formula>0</formula>
    </cfRule>
    <cfRule type="cellIs" dxfId="0" priority="17864" operator="equal">
      <formula>0</formula>
    </cfRule>
    <cfRule type="cellIs" dxfId="0" priority="17865" operator="equal">
      <formula>0</formula>
    </cfRule>
    <cfRule type="cellIs" dxfId="0" priority="17866" operator="equal">
      <formula>0</formula>
    </cfRule>
    <cfRule type="cellIs" dxfId="0" priority="17867" operator="equal">
      <formula>0</formula>
    </cfRule>
    <cfRule type="cellIs" dxfId="0" priority="17868" operator="equal">
      <formula>0</formula>
    </cfRule>
    <cfRule type="cellIs" dxfId="0" priority="17869" operator="equal">
      <formula>0</formula>
    </cfRule>
    <cfRule type="cellIs" dxfId="0" priority="17870" operator="equal">
      <formula>0</formula>
    </cfRule>
    <cfRule type="cellIs" dxfId="0" priority="17871" operator="equal">
      <formula>0</formula>
    </cfRule>
    <cfRule type="cellIs" dxfId="0" priority="17872" operator="equal">
      <formula>0</formula>
    </cfRule>
    <cfRule type="cellIs" dxfId="0" priority="17873" operator="equal">
      <formula>0</formula>
    </cfRule>
    <cfRule type="cellIs" dxfId="0" priority="17874" operator="equal">
      <formula>0</formula>
    </cfRule>
    <cfRule type="cellIs" dxfId="0" priority="17875" operator="equal">
      <formula>0</formula>
    </cfRule>
    <cfRule type="cellIs" dxfId="0" priority="17876" operator="equal">
      <formula>0</formula>
    </cfRule>
    <cfRule type="cellIs" dxfId="0" priority="17877" operator="equal">
      <formula>0</formula>
    </cfRule>
    <cfRule type="cellIs" dxfId="0" priority="17878" operator="equal">
      <formula>0</formula>
    </cfRule>
    <cfRule type="cellIs" dxfId="0" priority="17879" operator="equal">
      <formula>0</formula>
    </cfRule>
    <cfRule type="cellIs" dxfId="0" priority="17880" operator="equal">
      <formula>0</formula>
    </cfRule>
    <cfRule type="cellIs" dxfId="0" priority="17881" operator="equal">
      <formula>0</formula>
    </cfRule>
    <cfRule type="cellIs" dxfId="0" priority="17882" operator="equal">
      <formula>0</formula>
    </cfRule>
    <cfRule type="cellIs" dxfId="0" priority="17883" operator="equal">
      <formula>0</formula>
    </cfRule>
    <cfRule type="cellIs" dxfId="0" priority="17884" operator="equal">
      <formula>0</formula>
    </cfRule>
    <cfRule type="cellIs" dxfId="0" priority="17885" operator="equal">
      <formula>0</formula>
    </cfRule>
    <cfRule type="cellIs" dxfId="0" priority="17886" operator="equal">
      <formula>0</formula>
    </cfRule>
    <cfRule type="cellIs" dxfId="0" priority="17887" operator="equal">
      <formula>0</formula>
    </cfRule>
    <cfRule type="cellIs" dxfId="0" priority="17888" operator="equal">
      <formula>0</formula>
    </cfRule>
  </conditionalFormatting>
  <conditionalFormatting sqref="E582">
    <cfRule type="cellIs" dxfId="0" priority="19137" operator="equal">
      <formula>0</formula>
    </cfRule>
    <cfRule type="cellIs" dxfId="0" priority="19138" operator="equal">
      <formula>0</formula>
    </cfRule>
    <cfRule type="cellIs" dxfId="0" priority="19139" operator="equal">
      <formula>0</formula>
    </cfRule>
    <cfRule type="cellIs" dxfId="0" priority="19140" operator="equal">
      <formula>0</formula>
    </cfRule>
    <cfRule type="cellIs" dxfId="0" priority="19141" operator="equal">
      <formula>0</formula>
    </cfRule>
    <cfRule type="cellIs" dxfId="0" priority="19142" operator="equal">
      <formula>0</formula>
    </cfRule>
    <cfRule type="cellIs" dxfId="0" priority="19143" operator="equal">
      <formula>0</formula>
    </cfRule>
    <cfRule type="cellIs" dxfId="0" priority="19144" operator="equal">
      <formula>0</formula>
    </cfRule>
    <cfRule type="cellIs" dxfId="0" priority="19145" operator="equal">
      <formula>0</formula>
    </cfRule>
    <cfRule type="cellIs" dxfId="0" priority="19146" operator="equal">
      <formula>0</formula>
    </cfRule>
    <cfRule type="cellIs" dxfId="0" priority="19147" operator="equal">
      <formula>0</formula>
    </cfRule>
    <cfRule type="cellIs" dxfId="0" priority="19148" operator="equal">
      <formula>0</formula>
    </cfRule>
    <cfRule type="cellIs" dxfId="0" priority="19149" operator="equal">
      <formula>0</formula>
    </cfRule>
    <cfRule type="cellIs" dxfId="0" priority="19150" operator="equal">
      <formula>0</formula>
    </cfRule>
    <cfRule type="cellIs" dxfId="0" priority="19151" operator="equal">
      <formula>0</formula>
    </cfRule>
    <cfRule type="cellIs" dxfId="0" priority="19152" operator="equal">
      <formula>0</formula>
    </cfRule>
    <cfRule type="cellIs" dxfId="0" priority="19153" operator="equal">
      <formula>0</formula>
    </cfRule>
    <cfRule type="cellIs" dxfId="0" priority="19154" operator="equal">
      <formula>0</formula>
    </cfRule>
    <cfRule type="cellIs" dxfId="0" priority="19155" operator="equal">
      <formula>0</formula>
    </cfRule>
    <cfRule type="cellIs" dxfId="0" priority="19156" operator="equal">
      <formula>0</formula>
    </cfRule>
    <cfRule type="cellIs" dxfId="0" priority="19157" operator="equal">
      <formula>0</formula>
    </cfRule>
    <cfRule type="cellIs" dxfId="0" priority="19158" operator="equal">
      <formula>0</formula>
    </cfRule>
    <cfRule type="cellIs" dxfId="0" priority="19159" operator="equal">
      <formula>0</formula>
    </cfRule>
    <cfRule type="cellIs" dxfId="0" priority="19160" operator="equal">
      <formula>0</formula>
    </cfRule>
    <cfRule type="cellIs" dxfId="0" priority="19161" operator="equal">
      <formula>0</formula>
    </cfRule>
    <cfRule type="cellIs" dxfId="0" priority="19162" operator="equal">
      <formula>0</formula>
    </cfRule>
    <cfRule type="cellIs" dxfId="0" priority="19163" operator="equal">
      <formula>0</formula>
    </cfRule>
    <cfRule type="cellIs" dxfId="0" priority="19164" operator="equal">
      <formula>0</formula>
    </cfRule>
    <cfRule type="cellIs" dxfId="0" priority="19165" operator="equal">
      <formula>0</formula>
    </cfRule>
    <cfRule type="cellIs" dxfId="0" priority="19166" operator="equal">
      <formula>0</formula>
    </cfRule>
    <cfRule type="cellIs" dxfId="0" priority="19167" operator="equal">
      <formula>0</formula>
    </cfRule>
    <cfRule type="cellIs" dxfId="0" priority="19168" operator="equal">
      <formula>0</formula>
    </cfRule>
    <cfRule type="cellIs" dxfId="0" priority="19169" operator="equal">
      <formula>0</formula>
    </cfRule>
    <cfRule type="cellIs" dxfId="0" priority="19170" operator="equal">
      <formula>0</formula>
    </cfRule>
    <cfRule type="cellIs" dxfId="0" priority="19171" operator="equal">
      <formula>0</formula>
    </cfRule>
    <cfRule type="cellIs" dxfId="0" priority="19172" operator="equal">
      <formula>0</formula>
    </cfRule>
    <cfRule type="cellIs" dxfId="0" priority="19173" operator="equal">
      <formula>0</formula>
    </cfRule>
    <cfRule type="cellIs" dxfId="0" priority="19174" operator="equal">
      <formula>0</formula>
    </cfRule>
    <cfRule type="cellIs" dxfId="0" priority="19175" operator="equal">
      <formula>0</formula>
    </cfRule>
    <cfRule type="cellIs" dxfId="0" priority="19176" operator="equal">
      <formula>0</formula>
    </cfRule>
    <cfRule type="cellIs" dxfId="0" priority="19177" operator="equal">
      <formula>0</formula>
    </cfRule>
    <cfRule type="cellIs" dxfId="0" priority="19178" operator="equal">
      <formula>0</formula>
    </cfRule>
    <cfRule type="cellIs" dxfId="0" priority="19179" operator="equal">
      <formula>0</formula>
    </cfRule>
    <cfRule type="cellIs" dxfId="0" priority="19180" operator="equal">
      <formula>0</formula>
    </cfRule>
    <cfRule type="cellIs" dxfId="0" priority="19181" operator="equal">
      <formula>0</formula>
    </cfRule>
    <cfRule type="cellIs" dxfId="0" priority="19182" operator="equal">
      <formula>0</formula>
    </cfRule>
    <cfRule type="cellIs" dxfId="0" priority="19183" operator="equal">
      <formula>0</formula>
    </cfRule>
    <cfRule type="cellIs" dxfId="0" priority="19184" operator="equal">
      <formula>0</formula>
    </cfRule>
    <cfRule type="cellIs" dxfId="0" priority="19185" operator="equal">
      <formula>0</formula>
    </cfRule>
    <cfRule type="cellIs" dxfId="0" priority="19186" operator="equal">
      <formula>0</formula>
    </cfRule>
    <cfRule type="cellIs" dxfId="0" priority="19187" operator="equal">
      <formula>0</formula>
    </cfRule>
    <cfRule type="cellIs" dxfId="0" priority="19188" operator="equal">
      <formula>0</formula>
    </cfRule>
    <cfRule type="cellIs" dxfId="0" priority="19189" operator="equal">
      <formula>0</formula>
    </cfRule>
    <cfRule type="cellIs" dxfId="0" priority="19190" operator="equal">
      <formula>0</formula>
    </cfRule>
    <cfRule type="cellIs" dxfId="0" priority="19191" operator="equal">
      <formula>0</formula>
    </cfRule>
    <cfRule type="cellIs" dxfId="0" priority="19192" operator="equal">
      <formula>0</formula>
    </cfRule>
    <cfRule type="cellIs" dxfId="0" priority="19193" operator="equal">
      <formula>0</formula>
    </cfRule>
    <cfRule type="cellIs" dxfId="0" priority="19194" operator="equal">
      <formula>0</formula>
    </cfRule>
    <cfRule type="cellIs" dxfId="0" priority="19195" operator="equal">
      <formula>0</formula>
    </cfRule>
    <cfRule type="cellIs" dxfId="0" priority="19196" operator="equal">
      <formula>0</formula>
    </cfRule>
    <cfRule type="cellIs" dxfId="0" priority="19197" operator="equal">
      <formula>0</formula>
    </cfRule>
    <cfRule type="cellIs" dxfId="0" priority="19198" operator="equal">
      <formula>0</formula>
    </cfRule>
    <cfRule type="cellIs" dxfId="0" priority="19199" operator="equal">
      <formula>0</formula>
    </cfRule>
    <cfRule type="cellIs" dxfId="0" priority="19200" operator="equal">
      <formula>0</formula>
    </cfRule>
    <cfRule type="cellIs" dxfId="0" priority="19201" operator="equal">
      <formula>0</formula>
    </cfRule>
    <cfRule type="cellIs" dxfId="0" priority="19202" operator="equal">
      <formula>0</formula>
    </cfRule>
    <cfRule type="cellIs" dxfId="0" priority="19203" operator="equal">
      <formula>0</formula>
    </cfRule>
    <cfRule type="cellIs" dxfId="0" priority="19204" operator="equal">
      <formula>0</formula>
    </cfRule>
    <cfRule type="cellIs" dxfId="0" priority="19205" operator="equal">
      <formula>0</formula>
    </cfRule>
    <cfRule type="cellIs" dxfId="0" priority="19206" operator="equal">
      <formula>0</formula>
    </cfRule>
    <cfRule type="cellIs" dxfId="0" priority="19207" operator="equal">
      <formula>0</formula>
    </cfRule>
    <cfRule type="cellIs" dxfId="0" priority="19208" operator="equal">
      <formula>0</formula>
    </cfRule>
    <cfRule type="cellIs" dxfId="0" priority="19209" operator="equal">
      <formula>0</formula>
    </cfRule>
    <cfRule type="cellIs" dxfId="0" priority="19210" operator="equal">
      <formula>0</formula>
    </cfRule>
    <cfRule type="cellIs" dxfId="0" priority="19211" operator="equal">
      <formula>0</formula>
    </cfRule>
    <cfRule type="cellIs" dxfId="0" priority="19212" operator="equal">
      <formula>0</formula>
    </cfRule>
    <cfRule type="cellIs" dxfId="0" priority="19213" operator="equal">
      <formula>0</formula>
    </cfRule>
    <cfRule type="cellIs" dxfId="0" priority="19214" operator="equal">
      <formula>0</formula>
    </cfRule>
    <cfRule type="cellIs" dxfId="0" priority="19215" operator="equal">
      <formula>0</formula>
    </cfRule>
    <cfRule type="cellIs" dxfId="0" priority="19216" operator="equal">
      <formula>0</formula>
    </cfRule>
    <cfRule type="cellIs" dxfId="0" priority="19217" operator="equal">
      <formula>0</formula>
    </cfRule>
    <cfRule type="cellIs" dxfId="0" priority="19218" operator="equal">
      <formula>0</formula>
    </cfRule>
    <cfRule type="cellIs" dxfId="0" priority="19219" operator="equal">
      <formula>0</formula>
    </cfRule>
    <cfRule type="cellIs" dxfId="0" priority="19220" operator="equal">
      <formula>0</formula>
    </cfRule>
    <cfRule type="cellIs" dxfId="0" priority="19221" operator="equal">
      <formula>0</formula>
    </cfRule>
    <cfRule type="cellIs" dxfId="0" priority="19222" operator="equal">
      <formula>0</formula>
    </cfRule>
    <cfRule type="cellIs" dxfId="0" priority="19223" operator="equal">
      <formula>0</formula>
    </cfRule>
    <cfRule type="cellIs" dxfId="0" priority="19224" operator="equal">
      <formula>0</formula>
    </cfRule>
    <cfRule type="cellIs" dxfId="0" priority="19225" operator="equal">
      <formula>0</formula>
    </cfRule>
    <cfRule type="cellIs" dxfId="0" priority="19226" operator="equal">
      <formula>0</formula>
    </cfRule>
    <cfRule type="cellIs" dxfId="0" priority="19227" operator="equal">
      <formula>0</formula>
    </cfRule>
    <cfRule type="cellIs" dxfId="0" priority="19228" operator="equal">
      <formula>0</formula>
    </cfRule>
    <cfRule type="cellIs" dxfId="0" priority="19229" operator="equal">
      <formula>0</formula>
    </cfRule>
    <cfRule type="cellIs" dxfId="0" priority="19230" operator="equal">
      <formula>0</formula>
    </cfRule>
    <cfRule type="cellIs" dxfId="0" priority="19231" operator="equal">
      <formula>0</formula>
    </cfRule>
    <cfRule type="cellIs" dxfId="0" priority="19232" operator="equal">
      <formula>0</formula>
    </cfRule>
    <cfRule type="cellIs" dxfId="0" priority="19233" operator="equal">
      <formula>0</formula>
    </cfRule>
    <cfRule type="cellIs" dxfId="0" priority="19234" operator="equal">
      <formula>0</formula>
    </cfRule>
    <cfRule type="cellIs" dxfId="0" priority="19235" operator="equal">
      <formula>0</formula>
    </cfRule>
    <cfRule type="cellIs" dxfId="0" priority="19236" operator="equal">
      <formula>0</formula>
    </cfRule>
    <cfRule type="cellIs" dxfId="0" priority="19237" operator="equal">
      <formula>0</formula>
    </cfRule>
    <cfRule type="cellIs" dxfId="0" priority="19238" operator="equal">
      <formula>0</formula>
    </cfRule>
    <cfRule type="cellIs" dxfId="0" priority="19239" operator="equal">
      <formula>0</formula>
    </cfRule>
    <cfRule type="cellIs" dxfId="0" priority="19240" operator="equal">
      <formula>0</formula>
    </cfRule>
    <cfRule type="cellIs" dxfId="0" priority="19241" operator="equal">
      <formula>0</formula>
    </cfRule>
    <cfRule type="cellIs" dxfId="0" priority="19242" operator="equal">
      <formula>0</formula>
    </cfRule>
    <cfRule type="cellIs" dxfId="0" priority="19243" operator="equal">
      <formula>0</formula>
    </cfRule>
    <cfRule type="cellIs" dxfId="0" priority="19244" operator="equal">
      <formula>0</formula>
    </cfRule>
    <cfRule type="cellIs" dxfId="0" priority="19245" operator="equal">
      <formula>0</formula>
    </cfRule>
    <cfRule type="cellIs" dxfId="0" priority="19246" operator="equal">
      <formula>0</formula>
    </cfRule>
    <cfRule type="cellIs" dxfId="0" priority="19247" operator="equal">
      <formula>0</formula>
    </cfRule>
    <cfRule type="cellIs" dxfId="0" priority="19248" operator="equal">
      <formula>0</formula>
    </cfRule>
    <cfRule type="cellIs" dxfId="0" priority="19249" operator="equal">
      <formula>0</formula>
    </cfRule>
    <cfRule type="cellIs" dxfId="0" priority="19250" operator="equal">
      <formula>0</formula>
    </cfRule>
    <cfRule type="cellIs" dxfId="0" priority="19251" operator="equal">
      <formula>0</formula>
    </cfRule>
    <cfRule type="cellIs" dxfId="0" priority="19252" operator="equal">
      <formula>0</formula>
    </cfRule>
    <cfRule type="cellIs" dxfId="0" priority="19253" operator="equal">
      <formula>0</formula>
    </cfRule>
    <cfRule type="cellIs" dxfId="0" priority="19254" operator="equal">
      <formula>0</formula>
    </cfRule>
    <cfRule type="cellIs" dxfId="0" priority="19255" operator="equal">
      <formula>0</formula>
    </cfRule>
    <cfRule type="cellIs" dxfId="0" priority="19256" operator="equal">
      <formula>0</formula>
    </cfRule>
    <cfRule type="cellIs" dxfId="0" priority="19257" operator="equal">
      <formula>0</formula>
    </cfRule>
    <cfRule type="cellIs" dxfId="0" priority="19258" operator="equal">
      <formula>0</formula>
    </cfRule>
    <cfRule type="cellIs" dxfId="0" priority="19259" operator="equal">
      <formula>0</formula>
    </cfRule>
    <cfRule type="cellIs" dxfId="0" priority="19260" operator="equal">
      <formula>0</formula>
    </cfRule>
    <cfRule type="cellIs" dxfId="0" priority="19261" operator="equal">
      <formula>0</formula>
    </cfRule>
    <cfRule type="cellIs" dxfId="0" priority="19262" operator="equal">
      <formula>0</formula>
    </cfRule>
    <cfRule type="cellIs" dxfId="0" priority="19263" operator="equal">
      <formula>0</formula>
    </cfRule>
    <cfRule type="cellIs" dxfId="0" priority="19264" operator="equal">
      <formula>0</formula>
    </cfRule>
    <cfRule type="cellIs" dxfId="0" priority="19265" operator="equal">
      <formula>0</formula>
    </cfRule>
    <cfRule type="cellIs" dxfId="0" priority="19266" operator="equal">
      <formula>0</formula>
    </cfRule>
    <cfRule type="cellIs" dxfId="0" priority="19267" operator="equal">
      <formula>0</formula>
    </cfRule>
    <cfRule type="cellIs" dxfId="0" priority="19268" operator="equal">
      <formula>0</formula>
    </cfRule>
    <cfRule type="cellIs" dxfId="0" priority="19269" operator="equal">
      <formula>0</formula>
    </cfRule>
    <cfRule type="cellIs" dxfId="0" priority="19270" operator="equal">
      <formula>0</formula>
    </cfRule>
    <cfRule type="cellIs" dxfId="0" priority="19271" operator="equal">
      <formula>0</formula>
    </cfRule>
    <cfRule type="cellIs" dxfId="0" priority="19272" operator="equal">
      <formula>0</formula>
    </cfRule>
    <cfRule type="cellIs" dxfId="0" priority="19273" operator="equal">
      <formula>0</formula>
    </cfRule>
    <cfRule type="cellIs" dxfId="0" priority="19274" operator="equal">
      <formula>0</formula>
    </cfRule>
    <cfRule type="cellIs" dxfId="0" priority="19275" operator="equal">
      <formula>0</formula>
    </cfRule>
    <cfRule type="cellIs" dxfId="0" priority="19276" operator="equal">
      <formula>0</formula>
    </cfRule>
    <cfRule type="cellIs" dxfId="0" priority="19277" operator="equal">
      <formula>0</formula>
    </cfRule>
    <cfRule type="cellIs" dxfId="0" priority="19278" operator="equal">
      <formula>0</formula>
    </cfRule>
    <cfRule type="cellIs" dxfId="0" priority="19279" operator="equal">
      <formula>0</formula>
    </cfRule>
    <cfRule type="cellIs" dxfId="0" priority="19280" operator="equal">
      <formula>0</formula>
    </cfRule>
    <cfRule type="cellIs" dxfId="0" priority="19281" operator="equal">
      <formula>0</formula>
    </cfRule>
    <cfRule type="cellIs" dxfId="0" priority="19282" operator="equal">
      <formula>0</formula>
    </cfRule>
    <cfRule type="cellIs" dxfId="0" priority="19283" operator="equal">
      <formula>0</formula>
    </cfRule>
    <cfRule type="cellIs" dxfId="0" priority="19284" operator="equal">
      <formula>0</formula>
    </cfRule>
    <cfRule type="cellIs" dxfId="0" priority="19285" operator="equal">
      <formula>0</formula>
    </cfRule>
    <cfRule type="cellIs" dxfId="0" priority="19286" operator="equal">
      <formula>0</formula>
    </cfRule>
    <cfRule type="cellIs" dxfId="0" priority="19287" operator="equal">
      <formula>0</formula>
    </cfRule>
    <cfRule type="cellIs" dxfId="0" priority="19288" operator="equal">
      <formula>0</formula>
    </cfRule>
    <cfRule type="cellIs" dxfId="0" priority="19289" operator="equal">
      <formula>0</formula>
    </cfRule>
    <cfRule type="cellIs" dxfId="0" priority="19290" operator="equal">
      <formula>0</formula>
    </cfRule>
    <cfRule type="cellIs" dxfId="0" priority="19291" operator="equal">
      <formula>0</formula>
    </cfRule>
    <cfRule type="cellIs" dxfId="0" priority="19292" operator="equal">
      <formula>0</formula>
    </cfRule>
    <cfRule type="cellIs" dxfId="0" priority="19293" operator="equal">
      <formula>0</formula>
    </cfRule>
    <cfRule type="cellIs" dxfId="0" priority="19294" operator="equal">
      <formula>0</formula>
    </cfRule>
    <cfRule type="cellIs" dxfId="0" priority="19295" operator="equal">
      <formula>0</formula>
    </cfRule>
    <cfRule type="cellIs" dxfId="0" priority="19296" operator="equal">
      <formula>0</formula>
    </cfRule>
    <cfRule type="cellIs" dxfId="0" priority="19297" operator="equal">
      <formula>0</formula>
    </cfRule>
    <cfRule type="cellIs" dxfId="0" priority="19298" operator="equal">
      <formula>0</formula>
    </cfRule>
    <cfRule type="cellIs" dxfId="0" priority="19299" operator="equal">
      <formula>0</formula>
    </cfRule>
    <cfRule type="cellIs" dxfId="0" priority="19300" operator="equal">
      <formula>0</formula>
    </cfRule>
    <cfRule type="cellIs" dxfId="0" priority="19301" operator="equal">
      <formula>0</formula>
    </cfRule>
    <cfRule type="cellIs" dxfId="0" priority="19302" operator="equal">
      <formula>0</formula>
    </cfRule>
    <cfRule type="cellIs" dxfId="0" priority="19303" operator="equal">
      <formula>0</formula>
    </cfRule>
    <cfRule type="cellIs" dxfId="0" priority="19304" operator="equal">
      <formula>0</formula>
    </cfRule>
    <cfRule type="cellIs" dxfId="0" priority="19305" operator="equal">
      <formula>0</formula>
    </cfRule>
    <cfRule type="cellIs" dxfId="0" priority="19306" operator="equal">
      <formula>0</formula>
    </cfRule>
    <cfRule type="cellIs" dxfId="0" priority="19307" operator="equal">
      <formula>0</formula>
    </cfRule>
    <cfRule type="cellIs" dxfId="0" priority="19308" operator="equal">
      <formula>0</formula>
    </cfRule>
    <cfRule type="cellIs" dxfId="0" priority="19309" operator="equal">
      <formula>0</formula>
    </cfRule>
    <cfRule type="cellIs" dxfId="0" priority="19310" operator="equal">
      <formula>0</formula>
    </cfRule>
    <cfRule type="cellIs" dxfId="0" priority="19311" operator="equal">
      <formula>0</formula>
    </cfRule>
    <cfRule type="cellIs" dxfId="0" priority="19312" operator="equal">
      <formula>0</formula>
    </cfRule>
    <cfRule type="cellIs" dxfId="0" priority="19313" operator="equal">
      <formula>0</formula>
    </cfRule>
    <cfRule type="cellIs" dxfId="0" priority="19314" operator="equal">
      <formula>0</formula>
    </cfRule>
    <cfRule type="cellIs" dxfId="0" priority="19315" operator="equal">
      <formula>0</formula>
    </cfRule>
    <cfRule type="cellIs" dxfId="0" priority="19316" operator="equal">
      <formula>0</formula>
    </cfRule>
    <cfRule type="cellIs" dxfId="0" priority="19317" operator="equal">
      <formula>0</formula>
    </cfRule>
    <cfRule type="cellIs" dxfId="0" priority="19318" operator="equal">
      <formula>0</formula>
    </cfRule>
    <cfRule type="cellIs" dxfId="0" priority="19319" operator="equal">
      <formula>0</formula>
    </cfRule>
    <cfRule type="cellIs" dxfId="0" priority="19320" operator="equal">
      <formula>0</formula>
    </cfRule>
    <cfRule type="cellIs" dxfId="0" priority="19321" operator="equal">
      <formula>0</formula>
    </cfRule>
    <cfRule type="cellIs" dxfId="0" priority="19322" operator="equal">
      <formula>0</formula>
    </cfRule>
    <cfRule type="cellIs" dxfId="0" priority="19323" operator="equal">
      <formula>0</formula>
    </cfRule>
    <cfRule type="cellIs" dxfId="0" priority="19324" operator="equal">
      <formula>0</formula>
    </cfRule>
    <cfRule type="cellIs" dxfId="0" priority="19325" operator="equal">
      <formula>0</formula>
    </cfRule>
    <cfRule type="cellIs" dxfId="0" priority="19326" operator="equal">
      <formula>0</formula>
    </cfRule>
    <cfRule type="cellIs" dxfId="0" priority="19327" operator="equal">
      <formula>0</formula>
    </cfRule>
    <cfRule type="cellIs" dxfId="0" priority="19328" operator="equal">
      <formula>0</formula>
    </cfRule>
    <cfRule type="cellIs" dxfId="0" priority="19329" operator="equal">
      <formula>0</formula>
    </cfRule>
    <cfRule type="cellIs" dxfId="0" priority="19330" operator="equal">
      <formula>0</formula>
    </cfRule>
    <cfRule type="cellIs" dxfId="0" priority="19331" operator="equal">
      <formula>0</formula>
    </cfRule>
    <cfRule type="cellIs" dxfId="0" priority="19332" operator="equal">
      <formula>0</formula>
    </cfRule>
    <cfRule type="cellIs" dxfId="0" priority="19333" operator="equal">
      <formula>0</formula>
    </cfRule>
    <cfRule type="cellIs" dxfId="0" priority="19334" operator="equal">
      <formula>0</formula>
    </cfRule>
    <cfRule type="cellIs" dxfId="0" priority="19335" operator="equal">
      <formula>0</formula>
    </cfRule>
    <cfRule type="cellIs" dxfId="0" priority="19336" operator="equal">
      <formula>0</formula>
    </cfRule>
    <cfRule type="cellIs" dxfId="0" priority="19337" operator="equal">
      <formula>0</formula>
    </cfRule>
    <cfRule type="cellIs" dxfId="0" priority="19338" operator="equal">
      <formula>0</formula>
    </cfRule>
    <cfRule type="cellIs" dxfId="0" priority="19339" operator="equal">
      <formula>0</formula>
    </cfRule>
    <cfRule type="cellIs" dxfId="0" priority="19340" operator="equal">
      <formula>0</formula>
    </cfRule>
    <cfRule type="cellIs" dxfId="0" priority="19341" operator="equal">
      <formula>0</formula>
    </cfRule>
    <cfRule type="cellIs" dxfId="0" priority="19342" operator="equal">
      <formula>0</formula>
    </cfRule>
    <cfRule type="cellIs" dxfId="0" priority="19343" operator="equal">
      <formula>0</formula>
    </cfRule>
    <cfRule type="cellIs" dxfId="0" priority="19344" operator="equal">
      <formula>0</formula>
    </cfRule>
    <cfRule type="cellIs" dxfId="0" priority="19345" operator="equal">
      <formula>0</formula>
    </cfRule>
    <cfRule type="cellIs" dxfId="0" priority="19346" operator="equal">
      <formula>0</formula>
    </cfRule>
    <cfRule type="cellIs" dxfId="0" priority="19347" operator="equal">
      <formula>0</formula>
    </cfRule>
    <cfRule type="cellIs" dxfId="0" priority="19348" operator="equal">
      <formula>0</formula>
    </cfRule>
    <cfRule type="cellIs" dxfId="0" priority="19349" operator="equal">
      <formula>0</formula>
    </cfRule>
    <cfRule type="cellIs" dxfId="0" priority="19350" operator="equal">
      <formula>0</formula>
    </cfRule>
    <cfRule type="cellIs" dxfId="0" priority="19351" operator="equal">
      <formula>0</formula>
    </cfRule>
    <cfRule type="cellIs" dxfId="0" priority="19352" operator="equal">
      <formula>0</formula>
    </cfRule>
    <cfRule type="cellIs" dxfId="0" priority="19353" operator="equal">
      <formula>0</formula>
    </cfRule>
    <cfRule type="cellIs" dxfId="0" priority="19354" operator="equal">
      <formula>0</formula>
    </cfRule>
    <cfRule type="cellIs" dxfId="0" priority="19355" operator="equal">
      <formula>0</formula>
    </cfRule>
    <cfRule type="cellIs" dxfId="0" priority="19356" operator="equal">
      <formula>0</formula>
    </cfRule>
    <cfRule type="cellIs" dxfId="0" priority="19357" operator="equal">
      <formula>0</formula>
    </cfRule>
    <cfRule type="cellIs" dxfId="0" priority="19358" operator="equal">
      <formula>0</formula>
    </cfRule>
    <cfRule type="cellIs" dxfId="0" priority="19359" operator="equal">
      <formula>0</formula>
    </cfRule>
    <cfRule type="cellIs" dxfId="0" priority="19360" operator="equal">
      <formula>0</formula>
    </cfRule>
    <cfRule type="cellIs" dxfId="0" priority="19361" operator="equal">
      <formula>0</formula>
    </cfRule>
    <cfRule type="cellIs" dxfId="0" priority="19362" operator="equal">
      <formula>0</formula>
    </cfRule>
    <cfRule type="cellIs" dxfId="0" priority="19363" operator="equal">
      <formula>0</formula>
    </cfRule>
    <cfRule type="cellIs" dxfId="0" priority="19364" operator="equal">
      <formula>0</formula>
    </cfRule>
    <cfRule type="cellIs" dxfId="0" priority="19365" operator="equal">
      <formula>0</formula>
    </cfRule>
    <cfRule type="cellIs" dxfId="0" priority="19366" operator="equal">
      <formula>0</formula>
    </cfRule>
    <cfRule type="cellIs" dxfId="0" priority="19367" operator="equal">
      <formula>0</formula>
    </cfRule>
    <cfRule type="cellIs" dxfId="0" priority="19368" operator="equal">
      <formula>0</formula>
    </cfRule>
    <cfRule type="cellIs" dxfId="0" priority="19369" operator="equal">
      <formula>0</formula>
    </cfRule>
    <cfRule type="cellIs" dxfId="0" priority="19370" operator="equal">
      <formula>0</formula>
    </cfRule>
    <cfRule type="cellIs" dxfId="0" priority="19371" operator="equal">
      <formula>0</formula>
    </cfRule>
    <cfRule type="cellIs" dxfId="0" priority="19372" operator="equal">
      <formula>0</formula>
    </cfRule>
    <cfRule type="cellIs" dxfId="0" priority="19373" operator="equal">
      <formula>0</formula>
    </cfRule>
    <cfRule type="cellIs" dxfId="0" priority="19374" operator="equal">
      <formula>0</formula>
    </cfRule>
    <cfRule type="cellIs" dxfId="0" priority="19375" operator="equal">
      <formula>0</formula>
    </cfRule>
    <cfRule type="cellIs" dxfId="0" priority="19376" operator="equal">
      <formula>0</formula>
    </cfRule>
    <cfRule type="cellIs" dxfId="0" priority="19377" operator="equal">
      <formula>0</formula>
    </cfRule>
    <cfRule type="cellIs" dxfId="0" priority="19378" operator="equal">
      <formula>0</formula>
    </cfRule>
    <cfRule type="cellIs" dxfId="0" priority="19379" operator="equal">
      <formula>0</formula>
    </cfRule>
    <cfRule type="cellIs" dxfId="0" priority="19380" operator="equal">
      <formula>0</formula>
    </cfRule>
    <cfRule type="cellIs" dxfId="0" priority="19381" operator="equal">
      <formula>0</formula>
    </cfRule>
    <cfRule type="cellIs" dxfId="0" priority="19382" operator="equal">
      <formula>0</formula>
    </cfRule>
    <cfRule type="cellIs" dxfId="0" priority="19383" operator="equal">
      <formula>0</formula>
    </cfRule>
    <cfRule type="cellIs" dxfId="0" priority="19384" operator="equal">
      <formula>0</formula>
    </cfRule>
    <cfRule type="cellIs" dxfId="0" priority="19385" operator="equal">
      <formula>0</formula>
    </cfRule>
    <cfRule type="cellIs" dxfId="0" priority="19386" operator="equal">
      <formula>0</formula>
    </cfRule>
    <cfRule type="cellIs" dxfId="0" priority="19387" operator="equal">
      <formula>0</formula>
    </cfRule>
    <cfRule type="cellIs" dxfId="0" priority="19388" operator="equal">
      <formula>0</formula>
    </cfRule>
    <cfRule type="cellIs" dxfId="0" priority="19389" operator="equal">
      <formula>0</formula>
    </cfRule>
    <cfRule type="cellIs" dxfId="0" priority="19390" operator="equal">
      <formula>0</formula>
    </cfRule>
    <cfRule type="cellIs" dxfId="0" priority="19391" operator="equal">
      <formula>0</formula>
    </cfRule>
    <cfRule type="cellIs" dxfId="0" priority="19392" operator="equal">
      <formula>0</formula>
    </cfRule>
    <cfRule type="cellIs" dxfId="0" priority="19393" operator="equal">
      <formula>0</formula>
    </cfRule>
    <cfRule type="cellIs" dxfId="0" priority="19394" operator="equal">
      <formula>0</formula>
    </cfRule>
    <cfRule type="cellIs" dxfId="0" priority="19395" operator="equal">
      <formula>0</formula>
    </cfRule>
    <cfRule type="cellIs" dxfId="0" priority="19396" operator="equal">
      <formula>0</formula>
    </cfRule>
    <cfRule type="cellIs" dxfId="0" priority="19397" operator="equal">
      <formula>0</formula>
    </cfRule>
    <cfRule type="cellIs" dxfId="0" priority="19398" operator="equal">
      <formula>0</formula>
    </cfRule>
    <cfRule type="cellIs" dxfId="0" priority="19399" operator="equal">
      <formula>0</formula>
    </cfRule>
    <cfRule type="cellIs" dxfId="0" priority="19400" operator="equal">
      <formula>0</formula>
    </cfRule>
    <cfRule type="cellIs" dxfId="0" priority="19401" operator="equal">
      <formula>0</formula>
    </cfRule>
    <cfRule type="cellIs" dxfId="0" priority="19402" operator="equal">
      <formula>0</formula>
    </cfRule>
    <cfRule type="cellIs" dxfId="0" priority="19403" operator="equal">
      <formula>0</formula>
    </cfRule>
    <cfRule type="cellIs" dxfId="0" priority="19404" operator="equal">
      <formula>0</formula>
    </cfRule>
    <cfRule type="cellIs" dxfId="0" priority="19405" operator="equal">
      <formula>0</formula>
    </cfRule>
    <cfRule type="cellIs" dxfId="0" priority="19406" operator="equal">
      <formula>0</formula>
    </cfRule>
    <cfRule type="cellIs" dxfId="0" priority="19407" operator="equal">
      <formula>0</formula>
    </cfRule>
    <cfRule type="cellIs" dxfId="0" priority="19408" operator="equal">
      <formula>0</formula>
    </cfRule>
    <cfRule type="cellIs" dxfId="0" priority="19409" operator="equal">
      <formula>0</formula>
    </cfRule>
    <cfRule type="cellIs" dxfId="0" priority="19410" operator="equal">
      <formula>0</formula>
    </cfRule>
    <cfRule type="cellIs" dxfId="0" priority="19411" operator="equal">
      <formula>0</formula>
    </cfRule>
    <cfRule type="cellIs" dxfId="0" priority="19412" operator="equal">
      <formula>0</formula>
    </cfRule>
    <cfRule type="cellIs" dxfId="0" priority="19413" operator="equal">
      <formula>0</formula>
    </cfRule>
    <cfRule type="cellIs" dxfId="0" priority="19414" operator="equal">
      <formula>0</formula>
    </cfRule>
    <cfRule type="cellIs" dxfId="0" priority="19415" operator="equal">
      <formula>0</formula>
    </cfRule>
    <cfRule type="cellIs" dxfId="0" priority="19416" operator="equal">
      <formula>0</formula>
    </cfRule>
    <cfRule type="cellIs" dxfId="0" priority="19417" operator="equal">
      <formula>0</formula>
    </cfRule>
    <cfRule type="cellIs" dxfId="0" priority="19418" operator="equal">
      <formula>0</formula>
    </cfRule>
    <cfRule type="cellIs" dxfId="0" priority="19419" operator="equal">
      <formula>0</formula>
    </cfRule>
    <cfRule type="cellIs" dxfId="0" priority="19420" operator="equal">
      <formula>0</formula>
    </cfRule>
    <cfRule type="cellIs" dxfId="0" priority="19421" operator="equal">
      <formula>0</formula>
    </cfRule>
    <cfRule type="cellIs" dxfId="0" priority="19422" operator="equal">
      <formula>0</formula>
    </cfRule>
    <cfRule type="cellIs" dxfId="0" priority="19423" operator="equal">
      <formula>0</formula>
    </cfRule>
    <cfRule type="cellIs" dxfId="0" priority="19424" operator="equal">
      <formula>0</formula>
    </cfRule>
    <cfRule type="cellIs" dxfId="0" priority="19425" operator="equal">
      <formula>0</formula>
    </cfRule>
    <cfRule type="cellIs" dxfId="0" priority="19426" operator="equal">
      <formula>0</formula>
    </cfRule>
    <cfRule type="cellIs" dxfId="0" priority="19427" operator="equal">
      <formula>0</formula>
    </cfRule>
    <cfRule type="cellIs" dxfId="0" priority="19428" operator="equal">
      <formula>0</formula>
    </cfRule>
    <cfRule type="cellIs" dxfId="0" priority="19429" operator="equal">
      <formula>0</formula>
    </cfRule>
    <cfRule type="cellIs" dxfId="0" priority="19430" operator="equal">
      <formula>0</formula>
    </cfRule>
    <cfRule type="cellIs" dxfId="0" priority="19431" operator="equal">
      <formula>0</formula>
    </cfRule>
    <cfRule type="cellIs" dxfId="0" priority="19432" operator="equal">
      <formula>0</formula>
    </cfRule>
    <cfRule type="cellIs" dxfId="0" priority="19433" operator="equal">
      <formula>0</formula>
    </cfRule>
    <cfRule type="cellIs" dxfId="0" priority="19434" operator="equal">
      <formula>0</formula>
    </cfRule>
    <cfRule type="cellIs" dxfId="0" priority="19435" operator="equal">
      <formula>0</formula>
    </cfRule>
    <cfRule type="cellIs" dxfId="0" priority="19436" operator="equal">
      <formula>0</formula>
    </cfRule>
    <cfRule type="cellIs" dxfId="0" priority="19437" operator="equal">
      <formula>0</formula>
    </cfRule>
    <cfRule type="cellIs" dxfId="0" priority="19438" operator="equal">
      <formula>0</formula>
    </cfRule>
    <cfRule type="cellIs" dxfId="0" priority="19439" operator="equal">
      <formula>0</formula>
    </cfRule>
    <cfRule type="cellIs" dxfId="0" priority="19440" operator="equal">
      <formula>0</formula>
    </cfRule>
    <cfRule type="cellIs" dxfId="0" priority="19441" operator="equal">
      <formula>0</formula>
    </cfRule>
    <cfRule type="cellIs" dxfId="0" priority="19442" operator="equal">
      <formula>0</formula>
    </cfRule>
    <cfRule type="cellIs" dxfId="0" priority="19443" operator="equal">
      <formula>0</formula>
    </cfRule>
    <cfRule type="cellIs" dxfId="0" priority="19444" operator="equal">
      <formula>0</formula>
    </cfRule>
    <cfRule type="cellIs" dxfId="0" priority="19445" operator="equal">
      <formula>0</formula>
    </cfRule>
    <cfRule type="cellIs" dxfId="0" priority="19446" operator="equal">
      <formula>0</formula>
    </cfRule>
    <cfRule type="cellIs" dxfId="0" priority="19447" operator="equal">
      <formula>0</formula>
    </cfRule>
    <cfRule type="cellIs" dxfId="0" priority="19448" operator="equal">
      <formula>0</formula>
    </cfRule>
    <cfRule type="cellIs" dxfId="0" priority="19449" operator="equal">
      <formula>0</formula>
    </cfRule>
    <cfRule type="cellIs" dxfId="0" priority="19450" operator="equal">
      <formula>0</formula>
    </cfRule>
    <cfRule type="cellIs" dxfId="0" priority="19451" operator="equal">
      <formula>0</formula>
    </cfRule>
    <cfRule type="cellIs" dxfId="0" priority="19452" operator="equal">
      <formula>0</formula>
    </cfRule>
    <cfRule type="cellIs" dxfId="0" priority="19453" operator="equal">
      <formula>0</formula>
    </cfRule>
    <cfRule type="cellIs" dxfId="0" priority="19454" operator="equal">
      <formula>0</formula>
    </cfRule>
    <cfRule type="cellIs" dxfId="0" priority="19455" operator="equal">
      <formula>0</formula>
    </cfRule>
    <cfRule type="cellIs" dxfId="0" priority="19456" operator="equal">
      <formula>0</formula>
    </cfRule>
    <cfRule type="cellIs" dxfId="0" priority="19457" operator="equal">
      <formula>0</formula>
    </cfRule>
    <cfRule type="cellIs" dxfId="0" priority="19458" operator="equal">
      <formula>0</formula>
    </cfRule>
    <cfRule type="cellIs" dxfId="0" priority="19459" operator="equal">
      <formula>0</formula>
    </cfRule>
    <cfRule type="cellIs" dxfId="0" priority="19460" operator="equal">
      <formula>0</formula>
    </cfRule>
    <cfRule type="cellIs" dxfId="0" priority="19461" operator="equal">
      <formula>0</formula>
    </cfRule>
    <cfRule type="cellIs" dxfId="0" priority="19462" operator="equal">
      <formula>0</formula>
    </cfRule>
    <cfRule type="cellIs" dxfId="0" priority="19463" operator="equal">
      <formula>0</formula>
    </cfRule>
    <cfRule type="cellIs" dxfId="0" priority="19464" operator="equal">
      <formula>0</formula>
    </cfRule>
    <cfRule type="cellIs" dxfId="0" priority="19465" operator="equal">
      <formula>0</formula>
    </cfRule>
    <cfRule type="cellIs" dxfId="0" priority="19466" operator="equal">
      <formula>0</formula>
    </cfRule>
    <cfRule type="cellIs" dxfId="0" priority="19467" operator="equal">
      <formula>0</formula>
    </cfRule>
    <cfRule type="cellIs" dxfId="0" priority="19468" operator="equal">
      <formula>0</formula>
    </cfRule>
    <cfRule type="cellIs" dxfId="0" priority="19469" operator="equal">
      <formula>0</formula>
    </cfRule>
    <cfRule type="cellIs" dxfId="0" priority="19470" operator="equal">
      <formula>0</formula>
    </cfRule>
    <cfRule type="cellIs" dxfId="0" priority="19471" operator="equal">
      <formula>0</formula>
    </cfRule>
    <cfRule type="cellIs" dxfId="0" priority="19472" operator="equal">
      <formula>0</formula>
    </cfRule>
    <cfRule type="cellIs" dxfId="0" priority="19473" operator="equal">
      <formula>0</formula>
    </cfRule>
    <cfRule type="cellIs" dxfId="0" priority="19474" operator="equal">
      <formula>0</formula>
    </cfRule>
    <cfRule type="cellIs" dxfId="0" priority="19475" operator="equal">
      <formula>0</formula>
    </cfRule>
    <cfRule type="cellIs" dxfId="0" priority="19476" operator="equal">
      <formula>0</formula>
    </cfRule>
    <cfRule type="cellIs" dxfId="0" priority="19477" operator="equal">
      <formula>0</formula>
    </cfRule>
    <cfRule type="cellIs" dxfId="0" priority="19478" operator="equal">
      <formula>0</formula>
    </cfRule>
    <cfRule type="cellIs" dxfId="0" priority="19479" operator="equal">
      <formula>0</formula>
    </cfRule>
    <cfRule type="cellIs" dxfId="0" priority="19480" operator="equal">
      <formula>0</formula>
    </cfRule>
    <cfRule type="cellIs" dxfId="0" priority="19481" operator="equal">
      <formula>0</formula>
    </cfRule>
    <cfRule type="cellIs" dxfId="0" priority="19482" operator="equal">
      <formula>0</formula>
    </cfRule>
    <cfRule type="cellIs" dxfId="0" priority="19483" operator="equal">
      <formula>0</formula>
    </cfRule>
    <cfRule type="cellIs" dxfId="0" priority="19484" operator="equal">
      <formula>0</formula>
    </cfRule>
    <cfRule type="cellIs" dxfId="0" priority="19485" operator="equal">
      <formula>0</formula>
    </cfRule>
    <cfRule type="cellIs" dxfId="0" priority="19486" operator="equal">
      <formula>0</formula>
    </cfRule>
    <cfRule type="cellIs" dxfId="0" priority="19487" operator="equal">
      <formula>0</formula>
    </cfRule>
    <cfRule type="cellIs" dxfId="0" priority="19488" operator="equal">
      <formula>0</formula>
    </cfRule>
    <cfRule type="cellIs" dxfId="0" priority="19489" operator="equal">
      <formula>0</formula>
    </cfRule>
    <cfRule type="cellIs" dxfId="0" priority="19490" operator="equal">
      <formula>0</formula>
    </cfRule>
    <cfRule type="cellIs" dxfId="0" priority="19491" operator="equal">
      <formula>0</formula>
    </cfRule>
    <cfRule type="cellIs" dxfId="0" priority="19492" operator="equal">
      <formula>0</formula>
    </cfRule>
    <cfRule type="cellIs" dxfId="0" priority="19493" operator="equal">
      <formula>0</formula>
    </cfRule>
    <cfRule type="cellIs" dxfId="0" priority="19494" operator="equal">
      <formula>0</formula>
    </cfRule>
    <cfRule type="cellIs" dxfId="0" priority="19495" operator="equal">
      <formula>0</formula>
    </cfRule>
    <cfRule type="cellIs" dxfId="0" priority="19496" operator="equal">
      <formula>0</formula>
    </cfRule>
    <cfRule type="cellIs" dxfId="0" priority="19497" operator="equal">
      <formula>0</formula>
    </cfRule>
    <cfRule type="cellIs" dxfId="0" priority="19498" operator="equal">
      <formula>0</formula>
    </cfRule>
    <cfRule type="cellIs" dxfId="0" priority="19499" operator="equal">
      <formula>0</formula>
    </cfRule>
    <cfRule type="cellIs" dxfId="0" priority="19500" operator="equal">
      <formula>0</formula>
    </cfRule>
    <cfRule type="cellIs" dxfId="0" priority="19501" operator="equal">
      <formula>0</formula>
    </cfRule>
    <cfRule type="cellIs" dxfId="0" priority="19502" operator="equal">
      <formula>0</formula>
    </cfRule>
    <cfRule type="cellIs" dxfId="0" priority="19503" operator="equal">
      <formula>0</formula>
    </cfRule>
    <cfRule type="cellIs" dxfId="0" priority="19504" operator="equal">
      <formula>0</formula>
    </cfRule>
    <cfRule type="cellIs" dxfId="0" priority="19505" operator="equal">
      <formula>0</formula>
    </cfRule>
    <cfRule type="cellIs" dxfId="0" priority="19506" operator="equal">
      <formula>0</formula>
    </cfRule>
    <cfRule type="cellIs" dxfId="0" priority="19507" operator="equal">
      <formula>0</formula>
    </cfRule>
    <cfRule type="cellIs" dxfId="0" priority="19508" operator="equal">
      <formula>0</formula>
    </cfRule>
    <cfRule type="cellIs" dxfId="0" priority="19509" operator="equal">
      <formula>0</formula>
    </cfRule>
    <cfRule type="cellIs" dxfId="0" priority="19510" operator="equal">
      <formula>0</formula>
    </cfRule>
    <cfRule type="cellIs" dxfId="0" priority="19511" operator="equal">
      <formula>0</formula>
    </cfRule>
    <cfRule type="cellIs" dxfId="0" priority="19512" operator="equal">
      <formula>0</formula>
    </cfRule>
    <cfRule type="cellIs" dxfId="0" priority="19513" operator="equal">
      <formula>0</formula>
    </cfRule>
    <cfRule type="cellIs" dxfId="0" priority="19514" operator="equal">
      <formula>0</formula>
    </cfRule>
    <cfRule type="cellIs" dxfId="0" priority="19515" operator="equal">
      <formula>0</formula>
    </cfRule>
    <cfRule type="cellIs" dxfId="0" priority="19516" operator="equal">
      <formula>0</formula>
    </cfRule>
    <cfRule type="cellIs" dxfId="0" priority="19517" operator="equal">
      <formula>0</formula>
    </cfRule>
    <cfRule type="cellIs" dxfId="0" priority="19518" operator="equal">
      <formula>0</formula>
    </cfRule>
    <cfRule type="cellIs" dxfId="0" priority="19519" operator="equal">
      <formula>0</formula>
    </cfRule>
    <cfRule type="cellIs" dxfId="0" priority="19520" operator="equal">
      <formula>0</formula>
    </cfRule>
  </conditionalFormatting>
  <conditionalFormatting sqref="E584">
    <cfRule type="cellIs" dxfId="0" priority="15873" operator="equal">
      <formula>0</formula>
    </cfRule>
    <cfRule type="cellIs" dxfId="0" priority="15874" operator="equal">
      <formula>0</formula>
    </cfRule>
    <cfRule type="cellIs" dxfId="0" priority="15875" operator="equal">
      <formula>0</formula>
    </cfRule>
    <cfRule type="cellIs" dxfId="0" priority="15876" operator="equal">
      <formula>0</formula>
    </cfRule>
    <cfRule type="cellIs" dxfId="0" priority="15877" operator="equal">
      <formula>0</formula>
    </cfRule>
    <cfRule type="cellIs" dxfId="0" priority="15878" operator="equal">
      <formula>0</formula>
    </cfRule>
    <cfRule type="cellIs" dxfId="0" priority="15879" operator="equal">
      <formula>0</formula>
    </cfRule>
    <cfRule type="cellIs" dxfId="0" priority="15880" operator="equal">
      <formula>0</formula>
    </cfRule>
    <cfRule type="cellIs" dxfId="0" priority="15881" operator="equal">
      <formula>0</formula>
    </cfRule>
    <cfRule type="cellIs" dxfId="0" priority="15882" operator="equal">
      <formula>0</formula>
    </cfRule>
    <cfRule type="cellIs" dxfId="0" priority="15883" operator="equal">
      <formula>0</formula>
    </cfRule>
    <cfRule type="cellIs" dxfId="0" priority="15884" operator="equal">
      <formula>0</formula>
    </cfRule>
    <cfRule type="cellIs" dxfId="0" priority="15885" operator="equal">
      <formula>0</formula>
    </cfRule>
    <cfRule type="cellIs" dxfId="0" priority="15886" operator="equal">
      <formula>0</formula>
    </cfRule>
    <cfRule type="cellIs" dxfId="0" priority="15887" operator="equal">
      <formula>0</formula>
    </cfRule>
    <cfRule type="cellIs" dxfId="0" priority="15888" operator="equal">
      <formula>0</formula>
    </cfRule>
    <cfRule type="cellIs" dxfId="0" priority="15889" operator="equal">
      <formula>0</formula>
    </cfRule>
    <cfRule type="cellIs" dxfId="0" priority="15890" operator="equal">
      <formula>0</formula>
    </cfRule>
    <cfRule type="cellIs" dxfId="0" priority="15891" operator="equal">
      <formula>0</formula>
    </cfRule>
    <cfRule type="cellIs" dxfId="0" priority="15892" operator="equal">
      <formula>0</formula>
    </cfRule>
    <cfRule type="cellIs" dxfId="0" priority="15893" operator="equal">
      <formula>0</formula>
    </cfRule>
    <cfRule type="cellIs" dxfId="0" priority="15894" operator="equal">
      <formula>0</formula>
    </cfRule>
    <cfRule type="cellIs" dxfId="0" priority="15895" operator="equal">
      <formula>0</formula>
    </cfRule>
    <cfRule type="cellIs" dxfId="0" priority="15896" operator="equal">
      <formula>0</formula>
    </cfRule>
    <cfRule type="cellIs" dxfId="0" priority="15897" operator="equal">
      <formula>0</formula>
    </cfRule>
    <cfRule type="cellIs" dxfId="0" priority="15898" operator="equal">
      <formula>0</formula>
    </cfRule>
    <cfRule type="cellIs" dxfId="0" priority="15899" operator="equal">
      <formula>0</formula>
    </cfRule>
    <cfRule type="cellIs" dxfId="0" priority="15900" operator="equal">
      <formula>0</formula>
    </cfRule>
    <cfRule type="cellIs" dxfId="0" priority="15901" operator="equal">
      <formula>0</formula>
    </cfRule>
    <cfRule type="cellIs" dxfId="0" priority="15902" operator="equal">
      <formula>0</formula>
    </cfRule>
    <cfRule type="cellIs" dxfId="0" priority="15903" operator="equal">
      <formula>0</formula>
    </cfRule>
    <cfRule type="cellIs" dxfId="0" priority="15904" operator="equal">
      <formula>0</formula>
    </cfRule>
    <cfRule type="cellIs" dxfId="0" priority="15905" operator="equal">
      <formula>0</formula>
    </cfRule>
    <cfRule type="cellIs" dxfId="0" priority="15906" operator="equal">
      <formula>0</formula>
    </cfRule>
    <cfRule type="cellIs" dxfId="0" priority="15907" operator="equal">
      <formula>0</formula>
    </cfRule>
    <cfRule type="cellIs" dxfId="0" priority="15908" operator="equal">
      <formula>0</formula>
    </cfRule>
    <cfRule type="cellIs" dxfId="0" priority="15909" operator="equal">
      <formula>0</formula>
    </cfRule>
    <cfRule type="cellIs" dxfId="0" priority="15910" operator="equal">
      <formula>0</formula>
    </cfRule>
    <cfRule type="cellIs" dxfId="0" priority="15911" operator="equal">
      <formula>0</formula>
    </cfRule>
    <cfRule type="cellIs" dxfId="0" priority="15912" operator="equal">
      <formula>0</formula>
    </cfRule>
    <cfRule type="cellIs" dxfId="0" priority="15913" operator="equal">
      <formula>0</formula>
    </cfRule>
    <cfRule type="cellIs" dxfId="0" priority="15914" operator="equal">
      <formula>0</formula>
    </cfRule>
    <cfRule type="cellIs" dxfId="0" priority="15915" operator="equal">
      <formula>0</formula>
    </cfRule>
    <cfRule type="cellIs" dxfId="0" priority="15916" operator="equal">
      <formula>0</formula>
    </cfRule>
    <cfRule type="cellIs" dxfId="0" priority="15917" operator="equal">
      <formula>0</formula>
    </cfRule>
    <cfRule type="cellIs" dxfId="0" priority="15918" operator="equal">
      <formula>0</formula>
    </cfRule>
    <cfRule type="cellIs" dxfId="0" priority="15919" operator="equal">
      <formula>0</formula>
    </cfRule>
    <cfRule type="cellIs" dxfId="0" priority="15920" operator="equal">
      <formula>0</formula>
    </cfRule>
    <cfRule type="cellIs" dxfId="0" priority="15921" operator="equal">
      <formula>0</formula>
    </cfRule>
    <cfRule type="cellIs" dxfId="0" priority="15922" operator="equal">
      <formula>0</formula>
    </cfRule>
    <cfRule type="cellIs" dxfId="0" priority="15923" operator="equal">
      <formula>0</formula>
    </cfRule>
    <cfRule type="cellIs" dxfId="0" priority="15924" operator="equal">
      <formula>0</formula>
    </cfRule>
    <cfRule type="cellIs" dxfId="0" priority="15925" operator="equal">
      <formula>0</formula>
    </cfRule>
    <cfRule type="cellIs" dxfId="0" priority="15926" operator="equal">
      <formula>0</formula>
    </cfRule>
    <cfRule type="cellIs" dxfId="0" priority="15927" operator="equal">
      <formula>0</formula>
    </cfRule>
    <cfRule type="cellIs" dxfId="0" priority="15928" operator="equal">
      <formula>0</formula>
    </cfRule>
    <cfRule type="cellIs" dxfId="0" priority="15929" operator="equal">
      <formula>0</formula>
    </cfRule>
    <cfRule type="cellIs" dxfId="0" priority="15930" operator="equal">
      <formula>0</formula>
    </cfRule>
    <cfRule type="cellIs" dxfId="0" priority="15931" operator="equal">
      <formula>0</formula>
    </cfRule>
    <cfRule type="cellIs" dxfId="0" priority="15932" operator="equal">
      <formula>0</formula>
    </cfRule>
    <cfRule type="cellIs" dxfId="0" priority="15933" operator="equal">
      <formula>0</formula>
    </cfRule>
    <cfRule type="cellIs" dxfId="0" priority="15934" operator="equal">
      <formula>0</formula>
    </cfRule>
    <cfRule type="cellIs" dxfId="0" priority="15935" operator="equal">
      <formula>0</formula>
    </cfRule>
    <cfRule type="cellIs" dxfId="0" priority="15936" operator="equal">
      <formula>0</formula>
    </cfRule>
    <cfRule type="cellIs" dxfId="0" priority="15937" operator="equal">
      <formula>0</formula>
    </cfRule>
    <cfRule type="cellIs" dxfId="0" priority="15938" operator="equal">
      <formula>0</formula>
    </cfRule>
    <cfRule type="cellIs" dxfId="0" priority="15939" operator="equal">
      <formula>0</formula>
    </cfRule>
    <cfRule type="cellIs" dxfId="0" priority="15940" operator="equal">
      <formula>0</formula>
    </cfRule>
    <cfRule type="cellIs" dxfId="0" priority="15941" operator="equal">
      <formula>0</formula>
    </cfRule>
    <cfRule type="cellIs" dxfId="0" priority="15942" operator="equal">
      <formula>0</formula>
    </cfRule>
    <cfRule type="cellIs" dxfId="0" priority="15943" operator="equal">
      <formula>0</formula>
    </cfRule>
    <cfRule type="cellIs" dxfId="0" priority="15944" operator="equal">
      <formula>0</formula>
    </cfRule>
    <cfRule type="cellIs" dxfId="0" priority="15945" operator="equal">
      <formula>0</formula>
    </cfRule>
    <cfRule type="cellIs" dxfId="0" priority="15946" operator="equal">
      <formula>0</formula>
    </cfRule>
    <cfRule type="cellIs" dxfId="0" priority="15947" operator="equal">
      <formula>0</formula>
    </cfRule>
    <cfRule type="cellIs" dxfId="0" priority="15948" operator="equal">
      <formula>0</formula>
    </cfRule>
    <cfRule type="cellIs" dxfId="0" priority="15949" operator="equal">
      <formula>0</formula>
    </cfRule>
    <cfRule type="cellIs" dxfId="0" priority="15950" operator="equal">
      <formula>0</formula>
    </cfRule>
    <cfRule type="cellIs" dxfId="0" priority="15951" operator="equal">
      <formula>0</formula>
    </cfRule>
    <cfRule type="cellIs" dxfId="0" priority="15952" operator="equal">
      <formula>0</formula>
    </cfRule>
    <cfRule type="cellIs" dxfId="0" priority="15953" operator="equal">
      <formula>0</formula>
    </cfRule>
    <cfRule type="cellIs" dxfId="0" priority="15954" operator="equal">
      <formula>0</formula>
    </cfRule>
    <cfRule type="cellIs" dxfId="0" priority="15955" operator="equal">
      <formula>0</formula>
    </cfRule>
    <cfRule type="cellIs" dxfId="0" priority="15956" operator="equal">
      <formula>0</formula>
    </cfRule>
    <cfRule type="cellIs" dxfId="0" priority="15957" operator="equal">
      <formula>0</formula>
    </cfRule>
    <cfRule type="cellIs" dxfId="0" priority="15958" operator="equal">
      <formula>0</formula>
    </cfRule>
    <cfRule type="cellIs" dxfId="0" priority="15959" operator="equal">
      <formula>0</formula>
    </cfRule>
    <cfRule type="cellIs" dxfId="0" priority="15960" operator="equal">
      <formula>0</formula>
    </cfRule>
    <cfRule type="cellIs" dxfId="0" priority="15961" operator="equal">
      <formula>0</formula>
    </cfRule>
    <cfRule type="cellIs" dxfId="0" priority="15962" operator="equal">
      <formula>0</formula>
    </cfRule>
    <cfRule type="cellIs" dxfId="0" priority="15963" operator="equal">
      <formula>0</formula>
    </cfRule>
    <cfRule type="cellIs" dxfId="0" priority="15964" operator="equal">
      <formula>0</formula>
    </cfRule>
    <cfRule type="cellIs" dxfId="0" priority="15965" operator="equal">
      <formula>0</formula>
    </cfRule>
    <cfRule type="cellIs" dxfId="0" priority="15966" operator="equal">
      <formula>0</formula>
    </cfRule>
    <cfRule type="cellIs" dxfId="0" priority="15967" operator="equal">
      <formula>0</formula>
    </cfRule>
    <cfRule type="cellIs" dxfId="0" priority="15968" operator="equal">
      <formula>0</formula>
    </cfRule>
    <cfRule type="cellIs" dxfId="0" priority="15969" operator="equal">
      <formula>0</formula>
    </cfRule>
    <cfRule type="cellIs" dxfId="0" priority="15970" operator="equal">
      <formula>0</formula>
    </cfRule>
    <cfRule type="cellIs" dxfId="0" priority="15971" operator="equal">
      <formula>0</formula>
    </cfRule>
    <cfRule type="cellIs" dxfId="0" priority="15972" operator="equal">
      <formula>0</formula>
    </cfRule>
    <cfRule type="cellIs" dxfId="0" priority="15973" operator="equal">
      <formula>0</formula>
    </cfRule>
    <cfRule type="cellIs" dxfId="0" priority="15974" operator="equal">
      <formula>0</formula>
    </cfRule>
    <cfRule type="cellIs" dxfId="0" priority="15975" operator="equal">
      <formula>0</formula>
    </cfRule>
    <cfRule type="cellIs" dxfId="0" priority="15976" operator="equal">
      <formula>0</formula>
    </cfRule>
    <cfRule type="cellIs" dxfId="0" priority="15977" operator="equal">
      <formula>0</formula>
    </cfRule>
    <cfRule type="cellIs" dxfId="0" priority="15978" operator="equal">
      <formula>0</formula>
    </cfRule>
    <cfRule type="cellIs" dxfId="0" priority="15979" operator="equal">
      <formula>0</formula>
    </cfRule>
    <cfRule type="cellIs" dxfId="0" priority="15980" operator="equal">
      <formula>0</formula>
    </cfRule>
    <cfRule type="cellIs" dxfId="0" priority="15981" operator="equal">
      <formula>0</formula>
    </cfRule>
    <cfRule type="cellIs" dxfId="0" priority="15982" operator="equal">
      <formula>0</formula>
    </cfRule>
    <cfRule type="cellIs" dxfId="0" priority="15983" operator="equal">
      <formula>0</formula>
    </cfRule>
    <cfRule type="cellIs" dxfId="0" priority="15984" operator="equal">
      <formula>0</formula>
    </cfRule>
    <cfRule type="cellIs" dxfId="0" priority="15985" operator="equal">
      <formula>0</formula>
    </cfRule>
    <cfRule type="cellIs" dxfId="0" priority="15986" operator="equal">
      <formula>0</formula>
    </cfRule>
    <cfRule type="cellIs" dxfId="0" priority="15987" operator="equal">
      <formula>0</formula>
    </cfRule>
    <cfRule type="cellIs" dxfId="0" priority="15988" operator="equal">
      <formula>0</formula>
    </cfRule>
    <cfRule type="cellIs" dxfId="0" priority="15989" operator="equal">
      <formula>0</formula>
    </cfRule>
    <cfRule type="cellIs" dxfId="0" priority="15990" operator="equal">
      <formula>0</formula>
    </cfRule>
    <cfRule type="cellIs" dxfId="0" priority="15991" operator="equal">
      <formula>0</formula>
    </cfRule>
    <cfRule type="cellIs" dxfId="0" priority="15992" operator="equal">
      <formula>0</formula>
    </cfRule>
    <cfRule type="cellIs" dxfId="0" priority="15993" operator="equal">
      <formula>0</formula>
    </cfRule>
    <cfRule type="cellIs" dxfId="0" priority="15994" operator="equal">
      <formula>0</formula>
    </cfRule>
    <cfRule type="cellIs" dxfId="0" priority="15995" operator="equal">
      <formula>0</formula>
    </cfRule>
    <cfRule type="cellIs" dxfId="0" priority="15996" operator="equal">
      <formula>0</formula>
    </cfRule>
    <cfRule type="cellIs" dxfId="0" priority="15997" operator="equal">
      <formula>0</formula>
    </cfRule>
    <cfRule type="cellIs" dxfId="0" priority="15998" operator="equal">
      <formula>0</formula>
    </cfRule>
    <cfRule type="cellIs" dxfId="0" priority="15999" operator="equal">
      <formula>0</formula>
    </cfRule>
    <cfRule type="cellIs" dxfId="0" priority="16000" operator="equal">
      <formula>0</formula>
    </cfRule>
    <cfRule type="cellIs" dxfId="0" priority="16001" operator="equal">
      <formula>0</formula>
    </cfRule>
    <cfRule type="cellIs" dxfId="0" priority="16002" operator="equal">
      <formula>0</formula>
    </cfRule>
    <cfRule type="cellIs" dxfId="0" priority="16003" operator="equal">
      <formula>0</formula>
    </cfRule>
    <cfRule type="cellIs" dxfId="0" priority="16004" operator="equal">
      <formula>0</formula>
    </cfRule>
    <cfRule type="cellIs" dxfId="0" priority="16005" operator="equal">
      <formula>0</formula>
    </cfRule>
    <cfRule type="cellIs" dxfId="0" priority="16006" operator="equal">
      <formula>0</formula>
    </cfRule>
    <cfRule type="cellIs" dxfId="0" priority="16007" operator="equal">
      <formula>0</formula>
    </cfRule>
    <cfRule type="cellIs" dxfId="0" priority="16008" operator="equal">
      <formula>0</formula>
    </cfRule>
    <cfRule type="cellIs" dxfId="0" priority="16009" operator="equal">
      <formula>0</formula>
    </cfRule>
    <cfRule type="cellIs" dxfId="0" priority="16010" operator="equal">
      <formula>0</formula>
    </cfRule>
    <cfRule type="cellIs" dxfId="0" priority="16011" operator="equal">
      <formula>0</formula>
    </cfRule>
    <cfRule type="cellIs" dxfId="0" priority="16012" operator="equal">
      <formula>0</formula>
    </cfRule>
    <cfRule type="cellIs" dxfId="0" priority="16013" operator="equal">
      <formula>0</formula>
    </cfRule>
    <cfRule type="cellIs" dxfId="0" priority="16014" operator="equal">
      <formula>0</formula>
    </cfRule>
    <cfRule type="cellIs" dxfId="0" priority="16015" operator="equal">
      <formula>0</formula>
    </cfRule>
    <cfRule type="cellIs" dxfId="0" priority="16016" operator="equal">
      <formula>0</formula>
    </cfRule>
    <cfRule type="cellIs" dxfId="0" priority="16017" operator="equal">
      <formula>0</formula>
    </cfRule>
    <cfRule type="cellIs" dxfId="0" priority="16018" operator="equal">
      <formula>0</formula>
    </cfRule>
    <cfRule type="cellIs" dxfId="0" priority="16019" operator="equal">
      <formula>0</formula>
    </cfRule>
    <cfRule type="cellIs" dxfId="0" priority="16020" operator="equal">
      <formula>0</formula>
    </cfRule>
    <cfRule type="cellIs" dxfId="0" priority="16021" operator="equal">
      <formula>0</formula>
    </cfRule>
    <cfRule type="cellIs" dxfId="0" priority="16022" operator="equal">
      <formula>0</formula>
    </cfRule>
    <cfRule type="cellIs" dxfId="0" priority="16023" operator="equal">
      <formula>0</formula>
    </cfRule>
    <cfRule type="cellIs" dxfId="0" priority="16024" operator="equal">
      <formula>0</formula>
    </cfRule>
    <cfRule type="cellIs" dxfId="0" priority="16025" operator="equal">
      <formula>0</formula>
    </cfRule>
    <cfRule type="cellIs" dxfId="0" priority="16026" operator="equal">
      <formula>0</formula>
    </cfRule>
    <cfRule type="cellIs" dxfId="0" priority="16027" operator="equal">
      <formula>0</formula>
    </cfRule>
    <cfRule type="cellIs" dxfId="0" priority="16028" operator="equal">
      <formula>0</formula>
    </cfRule>
    <cfRule type="cellIs" dxfId="0" priority="16029" operator="equal">
      <formula>0</formula>
    </cfRule>
    <cfRule type="cellIs" dxfId="0" priority="16030" operator="equal">
      <formula>0</formula>
    </cfRule>
    <cfRule type="cellIs" dxfId="0" priority="16031" operator="equal">
      <formula>0</formula>
    </cfRule>
    <cfRule type="cellIs" dxfId="0" priority="16032" operator="equal">
      <formula>0</formula>
    </cfRule>
    <cfRule type="cellIs" dxfId="0" priority="16033" operator="equal">
      <formula>0</formula>
    </cfRule>
    <cfRule type="cellIs" dxfId="0" priority="16034" operator="equal">
      <formula>0</formula>
    </cfRule>
    <cfRule type="cellIs" dxfId="0" priority="16035" operator="equal">
      <formula>0</formula>
    </cfRule>
    <cfRule type="cellIs" dxfId="0" priority="16036" operator="equal">
      <formula>0</formula>
    </cfRule>
    <cfRule type="cellIs" dxfId="0" priority="16037" operator="equal">
      <formula>0</formula>
    </cfRule>
    <cfRule type="cellIs" dxfId="0" priority="16038" operator="equal">
      <formula>0</formula>
    </cfRule>
    <cfRule type="cellIs" dxfId="0" priority="16039" operator="equal">
      <formula>0</formula>
    </cfRule>
    <cfRule type="cellIs" dxfId="0" priority="16040" operator="equal">
      <formula>0</formula>
    </cfRule>
    <cfRule type="cellIs" dxfId="0" priority="16041" operator="equal">
      <formula>0</formula>
    </cfRule>
    <cfRule type="cellIs" dxfId="0" priority="16042" operator="equal">
      <formula>0</formula>
    </cfRule>
    <cfRule type="cellIs" dxfId="0" priority="16043" operator="equal">
      <formula>0</formula>
    </cfRule>
    <cfRule type="cellIs" dxfId="0" priority="16044" operator="equal">
      <formula>0</formula>
    </cfRule>
    <cfRule type="cellIs" dxfId="0" priority="16045" operator="equal">
      <formula>0</formula>
    </cfRule>
    <cfRule type="cellIs" dxfId="0" priority="16046" operator="equal">
      <formula>0</formula>
    </cfRule>
    <cfRule type="cellIs" dxfId="0" priority="16047" operator="equal">
      <formula>0</formula>
    </cfRule>
    <cfRule type="cellIs" dxfId="0" priority="16048" operator="equal">
      <formula>0</formula>
    </cfRule>
    <cfRule type="cellIs" dxfId="0" priority="16049" operator="equal">
      <formula>0</formula>
    </cfRule>
    <cfRule type="cellIs" dxfId="0" priority="16050" operator="equal">
      <formula>0</formula>
    </cfRule>
    <cfRule type="cellIs" dxfId="0" priority="16051" operator="equal">
      <formula>0</formula>
    </cfRule>
    <cfRule type="cellIs" dxfId="0" priority="16052" operator="equal">
      <formula>0</formula>
    </cfRule>
    <cfRule type="cellIs" dxfId="0" priority="16053" operator="equal">
      <formula>0</formula>
    </cfRule>
    <cfRule type="cellIs" dxfId="0" priority="16054" operator="equal">
      <formula>0</formula>
    </cfRule>
    <cfRule type="cellIs" dxfId="0" priority="16055" operator="equal">
      <formula>0</formula>
    </cfRule>
    <cfRule type="cellIs" dxfId="0" priority="16056" operator="equal">
      <formula>0</formula>
    </cfRule>
    <cfRule type="cellIs" dxfId="0" priority="16057" operator="equal">
      <formula>0</formula>
    </cfRule>
    <cfRule type="cellIs" dxfId="0" priority="16058" operator="equal">
      <formula>0</formula>
    </cfRule>
    <cfRule type="cellIs" dxfId="0" priority="16059" operator="equal">
      <formula>0</formula>
    </cfRule>
    <cfRule type="cellIs" dxfId="0" priority="16060" operator="equal">
      <formula>0</formula>
    </cfRule>
    <cfRule type="cellIs" dxfId="0" priority="16061" operator="equal">
      <formula>0</formula>
    </cfRule>
    <cfRule type="cellIs" dxfId="0" priority="16062" operator="equal">
      <formula>0</formula>
    </cfRule>
    <cfRule type="cellIs" dxfId="0" priority="16063" operator="equal">
      <formula>0</formula>
    </cfRule>
    <cfRule type="cellIs" dxfId="0" priority="16064" operator="equal">
      <formula>0</formula>
    </cfRule>
    <cfRule type="cellIs" dxfId="0" priority="16065" operator="equal">
      <formula>0</formula>
    </cfRule>
    <cfRule type="cellIs" dxfId="0" priority="16066" operator="equal">
      <formula>0</formula>
    </cfRule>
    <cfRule type="cellIs" dxfId="0" priority="16067" operator="equal">
      <formula>0</formula>
    </cfRule>
    <cfRule type="cellIs" dxfId="0" priority="16068" operator="equal">
      <formula>0</formula>
    </cfRule>
    <cfRule type="cellIs" dxfId="0" priority="16069" operator="equal">
      <formula>0</formula>
    </cfRule>
    <cfRule type="cellIs" dxfId="0" priority="16070" operator="equal">
      <formula>0</formula>
    </cfRule>
    <cfRule type="cellIs" dxfId="0" priority="16071" operator="equal">
      <formula>0</formula>
    </cfRule>
    <cfRule type="cellIs" dxfId="0" priority="16072" operator="equal">
      <formula>0</formula>
    </cfRule>
    <cfRule type="cellIs" dxfId="0" priority="16073" operator="equal">
      <formula>0</formula>
    </cfRule>
    <cfRule type="cellIs" dxfId="0" priority="16074" operator="equal">
      <formula>0</formula>
    </cfRule>
    <cfRule type="cellIs" dxfId="0" priority="16075" operator="equal">
      <formula>0</formula>
    </cfRule>
    <cfRule type="cellIs" dxfId="0" priority="16076" operator="equal">
      <formula>0</formula>
    </cfRule>
    <cfRule type="cellIs" dxfId="0" priority="16077" operator="equal">
      <formula>0</formula>
    </cfRule>
    <cfRule type="cellIs" dxfId="0" priority="16078" operator="equal">
      <formula>0</formula>
    </cfRule>
    <cfRule type="cellIs" dxfId="0" priority="16079" operator="equal">
      <formula>0</formula>
    </cfRule>
    <cfRule type="cellIs" dxfId="0" priority="16080" operator="equal">
      <formula>0</formula>
    </cfRule>
    <cfRule type="cellIs" dxfId="0" priority="16081" operator="equal">
      <formula>0</formula>
    </cfRule>
    <cfRule type="cellIs" dxfId="0" priority="16082" operator="equal">
      <formula>0</formula>
    </cfRule>
    <cfRule type="cellIs" dxfId="0" priority="16083" operator="equal">
      <formula>0</formula>
    </cfRule>
    <cfRule type="cellIs" dxfId="0" priority="16084" operator="equal">
      <formula>0</formula>
    </cfRule>
    <cfRule type="cellIs" dxfId="0" priority="16085" operator="equal">
      <formula>0</formula>
    </cfRule>
    <cfRule type="cellIs" dxfId="0" priority="16086" operator="equal">
      <formula>0</formula>
    </cfRule>
    <cfRule type="cellIs" dxfId="0" priority="16087" operator="equal">
      <formula>0</formula>
    </cfRule>
    <cfRule type="cellIs" dxfId="0" priority="16088" operator="equal">
      <formula>0</formula>
    </cfRule>
    <cfRule type="cellIs" dxfId="0" priority="16089" operator="equal">
      <formula>0</formula>
    </cfRule>
    <cfRule type="cellIs" dxfId="0" priority="16090" operator="equal">
      <formula>0</formula>
    </cfRule>
    <cfRule type="cellIs" dxfId="0" priority="16091" operator="equal">
      <formula>0</formula>
    </cfRule>
    <cfRule type="cellIs" dxfId="0" priority="16092" operator="equal">
      <formula>0</formula>
    </cfRule>
    <cfRule type="cellIs" dxfId="0" priority="16093" operator="equal">
      <formula>0</formula>
    </cfRule>
    <cfRule type="cellIs" dxfId="0" priority="16094" operator="equal">
      <formula>0</formula>
    </cfRule>
    <cfRule type="cellIs" dxfId="0" priority="16095" operator="equal">
      <formula>0</formula>
    </cfRule>
    <cfRule type="cellIs" dxfId="0" priority="16096" operator="equal">
      <formula>0</formula>
    </cfRule>
    <cfRule type="cellIs" dxfId="0" priority="16097" operator="equal">
      <formula>0</formula>
    </cfRule>
    <cfRule type="cellIs" dxfId="0" priority="16098" operator="equal">
      <formula>0</formula>
    </cfRule>
    <cfRule type="cellIs" dxfId="0" priority="16099" operator="equal">
      <formula>0</formula>
    </cfRule>
    <cfRule type="cellIs" dxfId="0" priority="16100" operator="equal">
      <formula>0</formula>
    </cfRule>
    <cfRule type="cellIs" dxfId="0" priority="16101" operator="equal">
      <formula>0</formula>
    </cfRule>
    <cfRule type="cellIs" dxfId="0" priority="16102" operator="equal">
      <formula>0</formula>
    </cfRule>
    <cfRule type="cellIs" dxfId="0" priority="16103" operator="equal">
      <formula>0</formula>
    </cfRule>
    <cfRule type="cellIs" dxfId="0" priority="16104" operator="equal">
      <formula>0</formula>
    </cfRule>
    <cfRule type="cellIs" dxfId="0" priority="16105" operator="equal">
      <formula>0</formula>
    </cfRule>
    <cfRule type="cellIs" dxfId="0" priority="16106" operator="equal">
      <formula>0</formula>
    </cfRule>
    <cfRule type="cellIs" dxfId="0" priority="16107" operator="equal">
      <formula>0</formula>
    </cfRule>
    <cfRule type="cellIs" dxfId="0" priority="16108" operator="equal">
      <formula>0</formula>
    </cfRule>
    <cfRule type="cellIs" dxfId="0" priority="16109" operator="equal">
      <formula>0</formula>
    </cfRule>
    <cfRule type="cellIs" dxfId="0" priority="16110" operator="equal">
      <formula>0</formula>
    </cfRule>
    <cfRule type="cellIs" dxfId="0" priority="16111" operator="equal">
      <formula>0</formula>
    </cfRule>
    <cfRule type="cellIs" dxfId="0" priority="16112" operator="equal">
      <formula>0</formula>
    </cfRule>
    <cfRule type="cellIs" dxfId="0" priority="16113" operator="equal">
      <formula>0</formula>
    </cfRule>
    <cfRule type="cellIs" dxfId="0" priority="16114" operator="equal">
      <formula>0</formula>
    </cfRule>
    <cfRule type="cellIs" dxfId="0" priority="16115" operator="equal">
      <formula>0</formula>
    </cfRule>
    <cfRule type="cellIs" dxfId="0" priority="16116" operator="equal">
      <formula>0</formula>
    </cfRule>
    <cfRule type="cellIs" dxfId="0" priority="16117" operator="equal">
      <formula>0</formula>
    </cfRule>
    <cfRule type="cellIs" dxfId="0" priority="16118" operator="equal">
      <formula>0</formula>
    </cfRule>
    <cfRule type="cellIs" dxfId="0" priority="16119" operator="equal">
      <formula>0</formula>
    </cfRule>
    <cfRule type="cellIs" dxfId="0" priority="16120" operator="equal">
      <formula>0</formula>
    </cfRule>
    <cfRule type="cellIs" dxfId="0" priority="16121" operator="equal">
      <formula>0</formula>
    </cfRule>
    <cfRule type="cellIs" dxfId="0" priority="16122" operator="equal">
      <formula>0</formula>
    </cfRule>
    <cfRule type="cellIs" dxfId="0" priority="16123" operator="equal">
      <formula>0</formula>
    </cfRule>
    <cfRule type="cellIs" dxfId="0" priority="16124" operator="equal">
      <formula>0</formula>
    </cfRule>
    <cfRule type="cellIs" dxfId="0" priority="16125" operator="equal">
      <formula>0</formula>
    </cfRule>
    <cfRule type="cellIs" dxfId="0" priority="16126" operator="equal">
      <formula>0</formula>
    </cfRule>
    <cfRule type="cellIs" dxfId="0" priority="16127" operator="equal">
      <formula>0</formula>
    </cfRule>
    <cfRule type="cellIs" dxfId="0" priority="16128" operator="equal">
      <formula>0</formula>
    </cfRule>
    <cfRule type="cellIs" dxfId="0" priority="16129" operator="equal">
      <formula>0</formula>
    </cfRule>
    <cfRule type="cellIs" dxfId="0" priority="16130" operator="equal">
      <formula>0</formula>
    </cfRule>
    <cfRule type="cellIs" dxfId="0" priority="16131" operator="equal">
      <formula>0</formula>
    </cfRule>
    <cfRule type="cellIs" dxfId="0" priority="16132" operator="equal">
      <formula>0</formula>
    </cfRule>
    <cfRule type="cellIs" dxfId="0" priority="16133" operator="equal">
      <formula>0</formula>
    </cfRule>
    <cfRule type="cellIs" dxfId="0" priority="16134" operator="equal">
      <formula>0</formula>
    </cfRule>
    <cfRule type="cellIs" dxfId="0" priority="16135" operator="equal">
      <formula>0</formula>
    </cfRule>
    <cfRule type="cellIs" dxfId="0" priority="16136" operator="equal">
      <formula>0</formula>
    </cfRule>
    <cfRule type="cellIs" dxfId="0" priority="16137" operator="equal">
      <formula>0</formula>
    </cfRule>
    <cfRule type="cellIs" dxfId="0" priority="16138" operator="equal">
      <formula>0</formula>
    </cfRule>
    <cfRule type="cellIs" dxfId="0" priority="16139" operator="equal">
      <formula>0</formula>
    </cfRule>
    <cfRule type="cellIs" dxfId="0" priority="16140" operator="equal">
      <formula>0</formula>
    </cfRule>
    <cfRule type="cellIs" dxfId="0" priority="16141" operator="equal">
      <formula>0</formula>
    </cfRule>
    <cfRule type="cellIs" dxfId="0" priority="16142" operator="equal">
      <formula>0</formula>
    </cfRule>
    <cfRule type="cellIs" dxfId="0" priority="16143" operator="equal">
      <formula>0</formula>
    </cfRule>
    <cfRule type="cellIs" dxfId="0" priority="16144" operator="equal">
      <formula>0</formula>
    </cfRule>
    <cfRule type="cellIs" dxfId="0" priority="16145" operator="equal">
      <formula>0</formula>
    </cfRule>
    <cfRule type="cellIs" dxfId="0" priority="16146" operator="equal">
      <formula>0</formula>
    </cfRule>
    <cfRule type="cellIs" dxfId="0" priority="16147" operator="equal">
      <formula>0</formula>
    </cfRule>
    <cfRule type="cellIs" dxfId="0" priority="16148" operator="equal">
      <formula>0</formula>
    </cfRule>
    <cfRule type="cellIs" dxfId="0" priority="16149" operator="equal">
      <formula>0</formula>
    </cfRule>
    <cfRule type="cellIs" dxfId="0" priority="16150" operator="equal">
      <formula>0</formula>
    </cfRule>
    <cfRule type="cellIs" dxfId="0" priority="16151" operator="equal">
      <formula>0</formula>
    </cfRule>
    <cfRule type="cellIs" dxfId="0" priority="16152" operator="equal">
      <formula>0</formula>
    </cfRule>
    <cfRule type="cellIs" dxfId="0" priority="16153" operator="equal">
      <formula>0</formula>
    </cfRule>
    <cfRule type="cellIs" dxfId="0" priority="16154" operator="equal">
      <formula>0</formula>
    </cfRule>
    <cfRule type="cellIs" dxfId="0" priority="16155" operator="equal">
      <formula>0</formula>
    </cfRule>
    <cfRule type="cellIs" dxfId="0" priority="16156" operator="equal">
      <formula>0</formula>
    </cfRule>
    <cfRule type="cellIs" dxfId="0" priority="16157" operator="equal">
      <formula>0</formula>
    </cfRule>
    <cfRule type="cellIs" dxfId="0" priority="16158" operator="equal">
      <formula>0</formula>
    </cfRule>
    <cfRule type="cellIs" dxfId="0" priority="16159" operator="equal">
      <formula>0</formula>
    </cfRule>
    <cfRule type="cellIs" dxfId="0" priority="16160" operator="equal">
      <formula>0</formula>
    </cfRule>
    <cfRule type="cellIs" dxfId="0" priority="16161" operator="equal">
      <formula>0</formula>
    </cfRule>
    <cfRule type="cellIs" dxfId="0" priority="16162" operator="equal">
      <formula>0</formula>
    </cfRule>
    <cfRule type="cellIs" dxfId="0" priority="16163" operator="equal">
      <formula>0</formula>
    </cfRule>
    <cfRule type="cellIs" dxfId="0" priority="16164" operator="equal">
      <formula>0</formula>
    </cfRule>
    <cfRule type="cellIs" dxfId="0" priority="16165" operator="equal">
      <formula>0</formula>
    </cfRule>
    <cfRule type="cellIs" dxfId="0" priority="16166" operator="equal">
      <formula>0</formula>
    </cfRule>
    <cfRule type="cellIs" dxfId="0" priority="16167" operator="equal">
      <formula>0</formula>
    </cfRule>
    <cfRule type="cellIs" dxfId="0" priority="16168" operator="equal">
      <formula>0</formula>
    </cfRule>
    <cfRule type="cellIs" dxfId="0" priority="16169" operator="equal">
      <formula>0</formula>
    </cfRule>
    <cfRule type="cellIs" dxfId="0" priority="16170" operator="equal">
      <formula>0</formula>
    </cfRule>
    <cfRule type="cellIs" dxfId="0" priority="16171" operator="equal">
      <formula>0</formula>
    </cfRule>
    <cfRule type="cellIs" dxfId="0" priority="16172" operator="equal">
      <formula>0</formula>
    </cfRule>
    <cfRule type="cellIs" dxfId="0" priority="16173" operator="equal">
      <formula>0</formula>
    </cfRule>
    <cfRule type="cellIs" dxfId="0" priority="16174" operator="equal">
      <formula>0</formula>
    </cfRule>
    <cfRule type="cellIs" dxfId="0" priority="16175" operator="equal">
      <formula>0</formula>
    </cfRule>
    <cfRule type="cellIs" dxfId="0" priority="16176" operator="equal">
      <formula>0</formula>
    </cfRule>
    <cfRule type="cellIs" dxfId="0" priority="16177" operator="equal">
      <formula>0</formula>
    </cfRule>
    <cfRule type="cellIs" dxfId="0" priority="16178" operator="equal">
      <formula>0</formula>
    </cfRule>
    <cfRule type="cellIs" dxfId="0" priority="16179" operator="equal">
      <formula>0</formula>
    </cfRule>
    <cfRule type="cellIs" dxfId="0" priority="16180" operator="equal">
      <formula>0</formula>
    </cfRule>
    <cfRule type="cellIs" dxfId="0" priority="16181" operator="equal">
      <formula>0</formula>
    </cfRule>
    <cfRule type="cellIs" dxfId="0" priority="16182" operator="equal">
      <formula>0</formula>
    </cfRule>
    <cfRule type="cellIs" dxfId="0" priority="16183" operator="equal">
      <formula>0</formula>
    </cfRule>
    <cfRule type="cellIs" dxfId="0" priority="16184" operator="equal">
      <formula>0</formula>
    </cfRule>
    <cfRule type="cellIs" dxfId="0" priority="16185" operator="equal">
      <formula>0</formula>
    </cfRule>
    <cfRule type="cellIs" dxfId="0" priority="16186" operator="equal">
      <formula>0</formula>
    </cfRule>
    <cfRule type="cellIs" dxfId="0" priority="16187" operator="equal">
      <formula>0</formula>
    </cfRule>
    <cfRule type="cellIs" dxfId="0" priority="16188" operator="equal">
      <formula>0</formula>
    </cfRule>
    <cfRule type="cellIs" dxfId="0" priority="16189" operator="equal">
      <formula>0</formula>
    </cfRule>
    <cfRule type="cellIs" dxfId="0" priority="16190" operator="equal">
      <formula>0</formula>
    </cfRule>
    <cfRule type="cellIs" dxfId="0" priority="16191" operator="equal">
      <formula>0</formula>
    </cfRule>
    <cfRule type="cellIs" dxfId="0" priority="16192" operator="equal">
      <formula>0</formula>
    </cfRule>
    <cfRule type="cellIs" dxfId="0" priority="16193" operator="equal">
      <formula>0</formula>
    </cfRule>
    <cfRule type="cellIs" dxfId="0" priority="16194" operator="equal">
      <formula>0</formula>
    </cfRule>
    <cfRule type="cellIs" dxfId="0" priority="16195" operator="equal">
      <formula>0</formula>
    </cfRule>
    <cfRule type="cellIs" dxfId="0" priority="16196" operator="equal">
      <formula>0</formula>
    </cfRule>
    <cfRule type="cellIs" dxfId="0" priority="16197" operator="equal">
      <formula>0</formula>
    </cfRule>
    <cfRule type="cellIs" dxfId="0" priority="16198" operator="equal">
      <formula>0</formula>
    </cfRule>
    <cfRule type="cellIs" dxfId="0" priority="16199" operator="equal">
      <formula>0</formula>
    </cfRule>
    <cfRule type="cellIs" dxfId="0" priority="16200" operator="equal">
      <formula>0</formula>
    </cfRule>
    <cfRule type="cellIs" dxfId="0" priority="16201" operator="equal">
      <formula>0</formula>
    </cfRule>
    <cfRule type="cellIs" dxfId="0" priority="16202" operator="equal">
      <formula>0</formula>
    </cfRule>
    <cfRule type="cellIs" dxfId="0" priority="16203" operator="equal">
      <formula>0</formula>
    </cfRule>
    <cfRule type="cellIs" dxfId="0" priority="16204" operator="equal">
      <formula>0</formula>
    </cfRule>
    <cfRule type="cellIs" dxfId="0" priority="16205" operator="equal">
      <formula>0</formula>
    </cfRule>
    <cfRule type="cellIs" dxfId="0" priority="16206" operator="equal">
      <formula>0</formula>
    </cfRule>
    <cfRule type="cellIs" dxfId="0" priority="16207" operator="equal">
      <formula>0</formula>
    </cfRule>
    <cfRule type="cellIs" dxfId="0" priority="16208" operator="equal">
      <formula>0</formula>
    </cfRule>
    <cfRule type="cellIs" dxfId="0" priority="16209" operator="equal">
      <formula>0</formula>
    </cfRule>
    <cfRule type="cellIs" dxfId="0" priority="16210" operator="equal">
      <formula>0</formula>
    </cfRule>
    <cfRule type="cellIs" dxfId="0" priority="16211" operator="equal">
      <formula>0</formula>
    </cfRule>
    <cfRule type="cellIs" dxfId="0" priority="16212" operator="equal">
      <formula>0</formula>
    </cfRule>
    <cfRule type="cellIs" dxfId="0" priority="16213" operator="equal">
      <formula>0</formula>
    </cfRule>
    <cfRule type="cellIs" dxfId="0" priority="16214" operator="equal">
      <formula>0</formula>
    </cfRule>
    <cfRule type="cellIs" dxfId="0" priority="16215" operator="equal">
      <formula>0</formula>
    </cfRule>
    <cfRule type="cellIs" dxfId="0" priority="16216" operator="equal">
      <formula>0</formula>
    </cfRule>
    <cfRule type="cellIs" dxfId="0" priority="16217" operator="equal">
      <formula>0</formula>
    </cfRule>
    <cfRule type="cellIs" dxfId="0" priority="16218" operator="equal">
      <formula>0</formula>
    </cfRule>
    <cfRule type="cellIs" dxfId="0" priority="16219" operator="equal">
      <formula>0</formula>
    </cfRule>
    <cfRule type="cellIs" dxfId="0" priority="16220" operator="equal">
      <formula>0</formula>
    </cfRule>
    <cfRule type="cellIs" dxfId="0" priority="16221" operator="equal">
      <formula>0</formula>
    </cfRule>
    <cfRule type="cellIs" dxfId="0" priority="16222" operator="equal">
      <formula>0</formula>
    </cfRule>
    <cfRule type="cellIs" dxfId="0" priority="16223" operator="equal">
      <formula>0</formula>
    </cfRule>
    <cfRule type="cellIs" dxfId="0" priority="16224" operator="equal">
      <formula>0</formula>
    </cfRule>
    <cfRule type="cellIs" dxfId="0" priority="16225" operator="equal">
      <formula>0</formula>
    </cfRule>
    <cfRule type="cellIs" dxfId="0" priority="16226" operator="equal">
      <formula>0</formula>
    </cfRule>
    <cfRule type="cellIs" dxfId="0" priority="16227" operator="equal">
      <formula>0</formula>
    </cfRule>
    <cfRule type="cellIs" dxfId="0" priority="16228" operator="equal">
      <formula>0</formula>
    </cfRule>
    <cfRule type="cellIs" dxfId="0" priority="16229" operator="equal">
      <formula>0</formula>
    </cfRule>
    <cfRule type="cellIs" dxfId="0" priority="16230" operator="equal">
      <formula>0</formula>
    </cfRule>
    <cfRule type="cellIs" dxfId="0" priority="16231" operator="equal">
      <formula>0</formula>
    </cfRule>
    <cfRule type="cellIs" dxfId="0" priority="16232" operator="equal">
      <formula>0</formula>
    </cfRule>
    <cfRule type="cellIs" dxfId="0" priority="16233" operator="equal">
      <formula>0</formula>
    </cfRule>
    <cfRule type="cellIs" dxfId="0" priority="16234" operator="equal">
      <formula>0</formula>
    </cfRule>
    <cfRule type="cellIs" dxfId="0" priority="16235" operator="equal">
      <formula>0</formula>
    </cfRule>
    <cfRule type="cellIs" dxfId="0" priority="16236" operator="equal">
      <formula>0</formula>
    </cfRule>
    <cfRule type="cellIs" dxfId="0" priority="16237" operator="equal">
      <formula>0</formula>
    </cfRule>
    <cfRule type="cellIs" dxfId="0" priority="16238" operator="equal">
      <formula>0</formula>
    </cfRule>
    <cfRule type="cellIs" dxfId="0" priority="16239" operator="equal">
      <formula>0</formula>
    </cfRule>
    <cfRule type="cellIs" dxfId="0" priority="16240" operator="equal">
      <formula>0</formula>
    </cfRule>
    <cfRule type="cellIs" dxfId="0" priority="16241" operator="equal">
      <formula>0</formula>
    </cfRule>
    <cfRule type="cellIs" dxfId="0" priority="16242" operator="equal">
      <formula>0</formula>
    </cfRule>
    <cfRule type="cellIs" dxfId="0" priority="16243" operator="equal">
      <formula>0</formula>
    </cfRule>
    <cfRule type="cellIs" dxfId="0" priority="16244" operator="equal">
      <formula>0</formula>
    </cfRule>
    <cfRule type="cellIs" dxfId="0" priority="16245" operator="equal">
      <formula>0</formula>
    </cfRule>
    <cfRule type="cellIs" dxfId="0" priority="16246" operator="equal">
      <formula>0</formula>
    </cfRule>
    <cfRule type="cellIs" dxfId="0" priority="16247" operator="equal">
      <formula>0</formula>
    </cfRule>
    <cfRule type="cellIs" dxfId="0" priority="16248" operator="equal">
      <formula>0</formula>
    </cfRule>
    <cfRule type="cellIs" dxfId="0" priority="16249" operator="equal">
      <formula>0</formula>
    </cfRule>
    <cfRule type="cellIs" dxfId="0" priority="16250" operator="equal">
      <formula>0</formula>
    </cfRule>
    <cfRule type="cellIs" dxfId="0" priority="16251" operator="equal">
      <formula>0</formula>
    </cfRule>
    <cfRule type="cellIs" dxfId="0" priority="16252" operator="equal">
      <formula>0</formula>
    </cfRule>
    <cfRule type="cellIs" dxfId="0" priority="16253" operator="equal">
      <formula>0</formula>
    </cfRule>
    <cfRule type="cellIs" dxfId="0" priority="16254" operator="equal">
      <formula>0</formula>
    </cfRule>
    <cfRule type="cellIs" dxfId="0" priority="16255" operator="equal">
      <formula>0</formula>
    </cfRule>
    <cfRule type="cellIs" dxfId="0" priority="16256" operator="equal">
      <formula>0</formula>
    </cfRule>
  </conditionalFormatting>
  <conditionalFormatting sqref="E589">
    <cfRule type="cellIs" dxfId="0" priority="15097" operator="equal">
      <formula>0</formula>
    </cfRule>
    <cfRule type="cellIs" dxfId="0" priority="15098" operator="equal">
      <formula>0</formula>
    </cfRule>
    <cfRule type="cellIs" dxfId="0" priority="15099" operator="equal">
      <formula>0</formula>
    </cfRule>
    <cfRule type="cellIs" dxfId="0" priority="15100" operator="equal">
      <formula>0</formula>
    </cfRule>
    <cfRule type="cellIs" dxfId="0" priority="15101" operator="equal">
      <formula>0</formula>
    </cfRule>
    <cfRule type="cellIs" dxfId="0" priority="15102" operator="equal">
      <formula>0</formula>
    </cfRule>
    <cfRule type="cellIs" dxfId="0" priority="15103" operator="equal">
      <formula>0</formula>
    </cfRule>
    <cfRule type="cellIs" dxfId="0" priority="15104" operator="equal">
      <formula>0</formula>
    </cfRule>
    <cfRule type="cellIs" dxfId="0" priority="15105" operator="equal">
      <formula>0</formula>
    </cfRule>
    <cfRule type="cellIs" dxfId="0" priority="15106" operator="equal">
      <formula>0</formula>
    </cfRule>
    <cfRule type="cellIs" dxfId="0" priority="15107" operator="equal">
      <formula>0</formula>
    </cfRule>
    <cfRule type="cellIs" dxfId="0" priority="15108" operator="equal">
      <formula>0</formula>
    </cfRule>
    <cfRule type="cellIs" dxfId="0" priority="15109" operator="equal">
      <formula>0</formula>
    </cfRule>
    <cfRule type="cellIs" dxfId="0" priority="15110" operator="equal">
      <formula>0</formula>
    </cfRule>
    <cfRule type="cellIs" dxfId="0" priority="15111" operator="equal">
      <formula>0</formula>
    </cfRule>
    <cfRule type="cellIs" dxfId="0" priority="15112" operator="equal">
      <formula>0</formula>
    </cfRule>
    <cfRule type="cellIs" dxfId="0" priority="15113" operator="equal">
      <formula>0</formula>
    </cfRule>
    <cfRule type="cellIs" dxfId="0" priority="15114" operator="equal">
      <formula>0</formula>
    </cfRule>
    <cfRule type="cellIs" dxfId="0" priority="15115" operator="equal">
      <formula>0</formula>
    </cfRule>
    <cfRule type="cellIs" dxfId="0" priority="15116" operator="equal">
      <formula>0</formula>
    </cfRule>
    <cfRule type="cellIs" dxfId="0" priority="15117" operator="equal">
      <formula>0</formula>
    </cfRule>
    <cfRule type="cellIs" dxfId="0" priority="15118" operator="equal">
      <formula>0</formula>
    </cfRule>
    <cfRule type="cellIs" dxfId="0" priority="15119" operator="equal">
      <formula>0</formula>
    </cfRule>
    <cfRule type="cellIs" dxfId="0" priority="15120" operator="equal">
      <formula>0</formula>
    </cfRule>
    <cfRule type="cellIs" dxfId="0" priority="15121" operator="equal">
      <formula>0</formula>
    </cfRule>
    <cfRule type="cellIs" dxfId="0" priority="15122" operator="equal">
      <formula>0</formula>
    </cfRule>
    <cfRule type="cellIs" dxfId="0" priority="15123" operator="equal">
      <formula>0</formula>
    </cfRule>
    <cfRule type="cellIs" dxfId="0" priority="15124" operator="equal">
      <formula>0</formula>
    </cfRule>
    <cfRule type="cellIs" dxfId="0" priority="15125" operator="equal">
      <formula>0</formula>
    </cfRule>
    <cfRule type="cellIs" dxfId="0" priority="15126" operator="equal">
      <formula>0</formula>
    </cfRule>
    <cfRule type="cellIs" dxfId="0" priority="15127" operator="equal">
      <formula>0</formula>
    </cfRule>
    <cfRule type="cellIs" dxfId="0" priority="15128" operator="equal">
      <formula>0</formula>
    </cfRule>
    <cfRule type="cellIs" dxfId="0" priority="15129" operator="equal">
      <formula>0</formula>
    </cfRule>
    <cfRule type="cellIs" dxfId="0" priority="15130" operator="equal">
      <formula>0</formula>
    </cfRule>
    <cfRule type="cellIs" dxfId="0" priority="15131" operator="equal">
      <formula>0</formula>
    </cfRule>
    <cfRule type="cellIs" dxfId="0" priority="15132" operator="equal">
      <formula>0</formula>
    </cfRule>
    <cfRule type="cellIs" dxfId="0" priority="15133" operator="equal">
      <formula>0</formula>
    </cfRule>
    <cfRule type="cellIs" dxfId="0" priority="15134" operator="equal">
      <formula>0</formula>
    </cfRule>
    <cfRule type="cellIs" dxfId="0" priority="15135" operator="equal">
      <formula>0</formula>
    </cfRule>
    <cfRule type="cellIs" dxfId="0" priority="15136" operator="equal">
      <formula>0</formula>
    </cfRule>
    <cfRule type="cellIs" dxfId="0" priority="15137" operator="equal">
      <formula>0</formula>
    </cfRule>
    <cfRule type="cellIs" dxfId="0" priority="15138" operator="equal">
      <formula>0</formula>
    </cfRule>
    <cfRule type="cellIs" dxfId="0" priority="15139" operator="equal">
      <formula>0</formula>
    </cfRule>
    <cfRule type="cellIs" dxfId="0" priority="15140" operator="equal">
      <formula>0</formula>
    </cfRule>
    <cfRule type="cellIs" dxfId="0" priority="15141" operator="equal">
      <formula>0</formula>
    </cfRule>
    <cfRule type="cellIs" dxfId="0" priority="15142" operator="equal">
      <formula>0</formula>
    </cfRule>
    <cfRule type="cellIs" dxfId="0" priority="15143" operator="equal">
      <formula>0</formula>
    </cfRule>
    <cfRule type="cellIs" dxfId="0" priority="15144" operator="equal">
      <formula>0</formula>
    </cfRule>
    <cfRule type="cellIs" dxfId="0" priority="15145" operator="equal">
      <formula>0</formula>
    </cfRule>
    <cfRule type="cellIs" dxfId="0" priority="15146" operator="equal">
      <formula>0</formula>
    </cfRule>
    <cfRule type="cellIs" dxfId="0" priority="15147" operator="equal">
      <formula>0</formula>
    </cfRule>
    <cfRule type="cellIs" dxfId="0" priority="15148" operator="equal">
      <formula>0</formula>
    </cfRule>
    <cfRule type="cellIs" dxfId="0" priority="15149" operator="equal">
      <formula>0</formula>
    </cfRule>
    <cfRule type="cellIs" dxfId="0" priority="15150" operator="equal">
      <formula>0</formula>
    </cfRule>
    <cfRule type="cellIs" dxfId="0" priority="15151" operator="equal">
      <formula>0</formula>
    </cfRule>
    <cfRule type="cellIs" dxfId="0" priority="15152" operator="equal">
      <formula>0</formula>
    </cfRule>
    <cfRule type="cellIs" dxfId="0" priority="15153" operator="equal">
      <formula>0</formula>
    </cfRule>
    <cfRule type="cellIs" dxfId="0" priority="15154" operator="equal">
      <formula>0</formula>
    </cfRule>
    <cfRule type="cellIs" dxfId="0" priority="15155" operator="equal">
      <formula>0</formula>
    </cfRule>
    <cfRule type="cellIs" dxfId="0" priority="15156" operator="equal">
      <formula>0</formula>
    </cfRule>
    <cfRule type="cellIs" dxfId="0" priority="15157" operator="equal">
      <formula>0</formula>
    </cfRule>
    <cfRule type="cellIs" dxfId="0" priority="15158" operator="equal">
      <formula>0</formula>
    </cfRule>
    <cfRule type="cellIs" dxfId="0" priority="15159" operator="equal">
      <formula>0</formula>
    </cfRule>
    <cfRule type="cellIs" dxfId="0" priority="15160" operator="equal">
      <formula>0</formula>
    </cfRule>
    <cfRule type="cellIs" dxfId="0" priority="15161" operator="equal">
      <formula>0</formula>
    </cfRule>
    <cfRule type="cellIs" dxfId="0" priority="15162" operator="equal">
      <formula>0</formula>
    </cfRule>
    <cfRule type="cellIs" dxfId="0" priority="15163" operator="equal">
      <formula>0</formula>
    </cfRule>
    <cfRule type="cellIs" dxfId="0" priority="15164" operator="equal">
      <formula>0</formula>
    </cfRule>
    <cfRule type="cellIs" dxfId="0" priority="15165" operator="equal">
      <formula>0</formula>
    </cfRule>
    <cfRule type="cellIs" dxfId="0" priority="15166" operator="equal">
      <formula>0</formula>
    </cfRule>
    <cfRule type="cellIs" dxfId="0" priority="15167" operator="equal">
      <formula>0</formula>
    </cfRule>
    <cfRule type="cellIs" dxfId="0" priority="15168" operator="equal">
      <formula>0</formula>
    </cfRule>
    <cfRule type="cellIs" dxfId="0" priority="15169" operator="equal">
      <formula>0</formula>
    </cfRule>
    <cfRule type="cellIs" dxfId="0" priority="15170" operator="equal">
      <formula>0</formula>
    </cfRule>
    <cfRule type="cellIs" dxfId="0" priority="15171" operator="equal">
      <formula>0</formula>
    </cfRule>
    <cfRule type="cellIs" dxfId="0" priority="15172" operator="equal">
      <formula>0</formula>
    </cfRule>
    <cfRule type="cellIs" dxfId="0" priority="15173" operator="equal">
      <formula>0</formula>
    </cfRule>
    <cfRule type="cellIs" dxfId="0" priority="15174" operator="equal">
      <formula>0</formula>
    </cfRule>
    <cfRule type="cellIs" dxfId="0" priority="15175" operator="equal">
      <formula>0</formula>
    </cfRule>
    <cfRule type="cellIs" dxfId="0" priority="15176" operator="equal">
      <formula>0</formula>
    </cfRule>
    <cfRule type="cellIs" dxfId="0" priority="15177" operator="equal">
      <formula>0</formula>
    </cfRule>
    <cfRule type="cellIs" dxfId="0" priority="15178" operator="equal">
      <formula>0</formula>
    </cfRule>
    <cfRule type="cellIs" dxfId="0" priority="15179" operator="equal">
      <formula>0</formula>
    </cfRule>
    <cfRule type="cellIs" dxfId="0" priority="15180" operator="equal">
      <formula>0</formula>
    </cfRule>
    <cfRule type="cellIs" dxfId="0" priority="15181" operator="equal">
      <formula>0</formula>
    </cfRule>
    <cfRule type="cellIs" dxfId="0" priority="15182" operator="equal">
      <formula>0</formula>
    </cfRule>
    <cfRule type="cellIs" dxfId="0" priority="15183" operator="equal">
      <formula>0</formula>
    </cfRule>
    <cfRule type="cellIs" dxfId="0" priority="15184" operator="equal">
      <formula>0</formula>
    </cfRule>
    <cfRule type="cellIs" dxfId="0" priority="15185" operator="equal">
      <formula>0</formula>
    </cfRule>
    <cfRule type="cellIs" dxfId="0" priority="15186" operator="equal">
      <formula>0</formula>
    </cfRule>
    <cfRule type="cellIs" dxfId="0" priority="15187" operator="equal">
      <formula>0</formula>
    </cfRule>
    <cfRule type="cellIs" dxfId="0" priority="15188" operator="equal">
      <formula>0</formula>
    </cfRule>
    <cfRule type="cellIs" dxfId="0" priority="15189" operator="equal">
      <formula>0</formula>
    </cfRule>
    <cfRule type="cellIs" dxfId="0" priority="15190" operator="equal">
      <formula>0</formula>
    </cfRule>
    <cfRule type="cellIs" dxfId="0" priority="15191" operator="equal">
      <formula>0</formula>
    </cfRule>
    <cfRule type="cellIs" dxfId="0" priority="15192" operator="equal">
      <formula>0</formula>
    </cfRule>
    <cfRule type="cellIs" dxfId="0" priority="15193" operator="equal">
      <formula>0</formula>
    </cfRule>
    <cfRule type="cellIs" dxfId="0" priority="15194" operator="equal">
      <formula>0</formula>
    </cfRule>
    <cfRule type="cellIs" dxfId="0" priority="15195" operator="equal">
      <formula>0</formula>
    </cfRule>
    <cfRule type="cellIs" dxfId="0" priority="15196" operator="equal">
      <formula>0</formula>
    </cfRule>
    <cfRule type="cellIs" dxfId="0" priority="15197" operator="equal">
      <formula>0</formula>
    </cfRule>
    <cfRule type="cellIs" dxfId="0" priority="15198" operator="equal">
      <formula>0</formula>
    </cfRule>
    <cfRule type="cellIs" dxfId="0" priority="15199" operator="equal">
      <formula>0</formula>
    </cfRule>
    <cfRule type="cellIs" dxfId="0" priority="15200" operator="equal">
      <formula>0</formula>
    </cfRule>
    <cfRule type="cellIs" dxfId="0" priority="15201" operator="equal">
      <formula>0</formula>
    </cfRule>
    <cfRule type="cellIs" dxfId="0" priority="15202" operator="equal">
      <formula>0</formula>
    </cfRule>
    <cfRule type="cellIs" dxfId="0" priority="15203" operator="equal">
      <formula>0</formula>
    </cfRule>
    <cfRule type="cellIs" dxfId="0" priority="15204" operator="equal">
      <formula>0</formula>
    </cfRule>
    <cfRule type="cellIs" dxfId="0" priority="15205" operator="equal">
      <formula>0</formula>
    </cfRule>
    <cfRule type="cellIs" dxfId="0" priority="15206" operator="equal">
      <formula>0</formula>
    </cfRule>
    <cfRule type="cellIs" dxfId="0" priority="15207" operator="equal">
      <formula>0</formula>
    </cfRule>
    <cfRule type="cellIs" dxfId="0" priority="15208" operator="equal">
      <formula>0</formula>
    </cfRule>
    <cfRule type="cellIs" dxfId="0" priority="15209" operator="equal">
      <formula>0</formula>
    </cfRule>
    <cfRule type="cellIs" dxfId="0" priority="15210" operator="equal">
      <formula>0</formula>
    </cfRule>
    <cfRule type="cellIs" dxfId="0" priority="15211" operator="equal">
      <formula>0</formula>
    </cfRule>
    <cfRule type="cellIs" dxfId="0" priority="15212" operator="equal">
      <formula>0</formula>
    </cfRule>
    <cfRule type="cellIs" dxfId="0" priority="15213" operator="equal">
      <formula>0</formula>
    </cfRule>
    <cfRule type="cellIs" dxfId="0" priority="15214" operator="equal">
      <formula>0</formula>
    </cfRule>
    <cfRule type="cellIs" dxfId="0" priority="15215" operator="equal">
      <formula>0</formula>
    </cfRule>
    <cfRule type="cellIs" dxfId="0" priority="15216" operator="equal">
      <formula>0</formula>
    </cfRule>
    <cfRule type="cellIs" dxfId="0" priority="15217" operator="equal">
      <formula>0</formula>
    </cfRule>
    <cfRule type="cellIs" dxfId="0" priority="15218" operator="equal">
      <formula>0</formula>
    </cfRule>
    <cfRule type="cellIs" dxfId="0" priority="15219" operator="equal">
      <formula>0</formula>
    </cfRule>
    <cfRule type="cellIs" dxfId="0" priority="15220" operator="equal">
      <formula>0</formula>
    </cfRule>
    <cfRule type="cellIs" dxfId="0" priority="15221" operator="equal">
      <formula>0</formula>
    </cfRule>
    <cfRule type="cellIs" dxfId="0" priority="15222" operator="equal">
      <formula>0</formula>
    </cfRule>
    <cfRule type="cellIs" dxfId="0" priority="15223" operator="equal">
      <formula>0</formula>
    </cfRule>
    <cfRule type="cellIs" dxfId="0" priority="15224" operator="equal">
      <formula>0</formula>
    </cfRule>
    <cfRule type="cellIs" dxfId="0" priority="15225" operator="equal">
      <formula>0</formula>
    </cfRule>
    <cfRule type="cellIs" dxfId="0" priority="15226" operator="equal">
      <formula>0</formula>
    </cfRule>
    <cfRule type="cellIs" dxfId="0" priority="15227" operator="equal">
      <formula>0</formula>
    </cfRule>
    <cfRule type="cellIs" dxfId="0" priority="15228" operator="equal">
      <formula>0</formula>
    </cfRule>
    <cfRule type="cellIs" dxfId="0" priority="15229" operator="equal">
      <formula>0</formula>
    </cfRule>
    <cfRule type="cellIs" dxfId="0" priority="15230" operator="equal">
      <formula>0</formula>
    </cfRule>
    <cfRule type="cellIs" dxfId="0" priority="15231" operator="equal">
      <formula>0</formula>
    </cfRule>
    <cfRule type="cellIs" dxfId="0" priority="15232" operator="equal">
      <formula>0</formula>
    </cfRule>
    <cfRule type="cellIs" dxfId="0" priority="15233" operator="equal">
      <formula>0</formula>
    </cfRule>
    <cfRule type="cellIs" dxfId="0" priority="15234" operator="equal">
      <formula>0</formula>
    </cfRule>
    <cfRule type="cellIs" dxfId="0" priority="15235" operator="equal">
      <formula>0</formula>
    </cfRule>
    <cfRule type="cellIs" dxfId="0" priority="15236" operator="equal">
      <formula>0</formula>
    </cfRule>
    <cfRule type="cellIs" dxfId="0" priority="15237" operator="equal">
      <formula>0</formula>
    </cfRule>
    <cfRule type="cellIs" dxfId="0" priority="15238" operator="equal">
      <formula>0</formula>
    </cfRule>
    <cfRule type="cellIs" dxfId="0" priority="15239" operator="equal">
      <formula>0</formula>
    </cfRule>
    <cfRule type="cellIs" dxfId="0" priority="15240" operator="equal">
      <formula>0</formula>
    </cfRule>
    <cfRule type="cellIs" dxfId="0" priority="15241" operator="equal">
      <formula>0</formula>
    </cfRule>
    <cfRule type="cellIs" dxfId="0" priority="15242" operator="equal">
      <formula>0</formula>
    </cfRule>
    <cfRule type="cellIs" dxfId="0" priority="15243" operator="equal">
      <formula>0</formula>
    </cfRule>
    <cfRule type="cellIs" dxfId="0" priority="15244" operator="equal">
      <formula>0</formula>
    </cfRule>
    <cfRule type="cellIs" dxfId="0" priority="15245" operator="equal">
      <formula>0</formula>
    </cfRule>
    <cfRule type="cellIs" dxfId="0" priority="15246" operator="equal">
      <formula>0</formula>
    </cfRule>
    <cfRule type="cellIs" dxfId="0" priority="15247" operator="equal">
      <formula>0</formula>
    </cfRule>
    <cfRule type="cellIs" dxfId="0" priority="15248" operator="equal">
      <formula>0</formula>
    </cfRule>
    <cfRule type="cellIs" dxfId="0" priority="15249" operator="equal">
      <formula>0</formula>
    </cfRule>
    <cfRule type="cellIs" dxfId="0" priority="15250" operator="equal">
      <formula>0</formula>
    </cfRule>
    <cfRule type="cellIs" dxfId="0" priority="15251" operator="equal">
      <formula>0</formula>
    </cfRule>
    <cfRule type="cellIs" dxfId="0" priority="15252" operator="equal">
      <formula>0</formula>
    </cfRule>
    <cfRule type="cellIs" dxfId="0" priority="15253" operator="equal">
      <formula>0</formula>
    </cfRule>
    <cfRule type="cellIs" dxfId="0" priority="15254" operator="equal">
      <formula>0</formula>
    </cfRule>
    <cfRule type="cellIs" dxfId="0" priority="15255" operator="equal">
      <formula>0</formula>
    </cfRule>
    <cfRule type="cellIs" dxfId="0" priority="15256" operator="equal">
      <formula>0</formula>
    </cfRule>
    <cfRule type="cellIs" dxfId="0" priority="15257" operator="equal">
      <formula>0</formula>
    </cfRule>
    <cfRule type="cellIs" dxfId="0" priority="15258" operator="equal">
      <formula>0</formula>
    </cfRule>
    <cfRule type="cellIs" dxfId="0" priority="15259" operator="equal">
      <formula>0</formula>
    </cfRule>
    <cfRule type="cellIs" dxfId="0" priority="15260" operator="equal">
      <formula>0</formula>
    </cfRule>
    <cfRule type="cellIs" dxfId="0" priority="15261" operator="equal">
      <formula>0</formula>
    </cfRule>
    <cfRule type="cellIs" dxfId="0" priority="15262" operator="equal">
      <formula>0</formula>
    </cfRule>
    <cfRule type="cellIs" dxfId="0" priority="15263" operator="equal">
      <formula>0</formula>
    </cfRule>
    <cfRule type="cellIs" dxfId="0" priority="15264" operator="equal">
      <formula>0</formula>
    </cfRule>
    <cfRule type="cellIs" dxfId="0" priority="15265" operator="equal">
      <formula>0</formula>
    </cfRule>
    <cfRule type="cellIs" dxfId="0" priority="15266" operator="equal">
      <formula>0</formula>
    </cfRule>
    <cfRule type="cellIs" dxfId="0" priority="15267" operator="equal">
      <formula>0</formula>
    </cfRule>
    <cfRule type="cellIs" dxfId="0" priority="15268" operator="equal">
      <formula>0</formula>
    </cfRule>
    <cfRule type="cellIs" dxfId="0" priority="15269" operator="equal">
      <formula>0</formula>
    </cfRule>
    <cfRule type="cellIs" dxfId="0" priority="15270" operator="equal">
      <formula>0</formula>
    </cfRule>
    <cfRule type="cellIs" dxfId="0" priority="15271" operator="equal">
      <formula>0</formula>
    </cfRule>
    <cfRule type="cellIs" dxfId="0" priority="15272" operator="equal">
      <formula>0</formula>
    </cfRule>
    <cfRule type="cellIs" dxfId="0" priority="15273" operator="equal">
      <formula>0</formula>
    </cfRule>
    <cfRule type="cellIs" dxfId="0" priority="15274" operator="equal">
      <formula>0</formula>
    </cfRule>
    <cfRule type="cellIs" dxfId="0" priority="15275" operator="equal">
      <formula>0</formula>
    </cfRule>
    <cfRule type="cellIs" dxfId="0" priority="15276" operator="equal">
      <formula>0</formula>
    </cfRule>
    <cfRule type="cellIs" dxfId="0" priority="15277" operator="equal">
      <formula>0</formula>
    </cfRule>
    <cfRule type="cellIs" dxfId="0" priority="15278" operator="equal">
      <formula>0</formula>
    </cfRule>
    <cfRule type="cellIs" dxfId="0" priority="15279" operator="equal">
      <formula>0</formula>
    </cfRule>
    <cfRule type="cellIs" dxfId="0" priority="15280" operator="equal">
      <formula>0</formula>
    </cfRule>
    <cfRule type="cellIs" dxfId="0" priority="15281" operator="equal">
      <formula>0</formula>
    </cfRule>
    <cfRule type="cellIs" dxfId="0" priority="15282" operator="equal">
      <formula>0</formula>
    </cfRule>
    <cfRule type="cellIs" dxfId="0" priority="15283" operator="equal">
      <formula>0</formula>
    </cfRule>
    <cfRule type="cellIs" dxfId="0" priority="15284" operator="equal">
      <formula>0</formula>
    </cfRule>
    <cfRule type="cellIs" dxfId="0" priority="15285" operator="equal">
      <formula>0</formula>
    </cfRule>
    <cfRule type="cellIs" dxfId="0" priority="15286" operator="equal">
      <formula>0</formula>
    </cfRule>
    <cfRule type="cellIs" dxfId="0" priority="15287" operator="equal">
      <formula>0</formula>
    </cfRule>
    <cfRule type="cellIs" dxfId="0" priority="15288" operator="equal">
      <formula>0</formula>
    </cfRule>
    <cfRule type="cellIs" dxfId="0" priority="15289" operator="equal">
      <formula>0</formula>
    </cfRule>
    <cfRule type="cellIs" dxfId="0" priority="15290" operator="equal">
      <formula>0</formula>
    </cfRule>
    <cfRule type="cellIs" dxfId="0" priority="15291" operator="equal">
      <formula>0</formula>
    </cfRule>
    <cfRule type="cellIs" dxfId="0" priority="15292" operator="equal">
      <formula>0</formula>
    </cfRule>
    <cfRule type="cellIs" dxfId="0" priority="15293" operator="equal">
      <formula>0</formula>
    </cfRule>
    <cfRule type="cellIs" dxfId="0" priority="15294" operator="equal">
      <formula>0</formula>
    </cfRule>
    <cfRule type="cellIs" dxfId="0" priority="15295" operator="equal">
      <formula>0</formula>
    </cfRule>
    <cfRule type="cellIs" dxfId="0" priority="15296" operator="equal">
      <formula>0</formula>
    </cfRule>
    <cfRule type="cellIs" dxfId="0" priority="15297" operator="equal">
      <formula>0</formula>
    </cfRule>
    <cfRule type="cellIs" dxfId="0" priority="15298" operator="equal">
      <formula>0</formula>
    </cfRule>
    <cfRule type="cellIs" dxfId="0" priority="15299" operator="equal">
      <formula>0</formula>
    </cfRule>
    <cfRule type="cellIs" dxfId="0" priority="15300" operator="equal">
      <formula>0</formula>
    </cfRule>
    <cfRule type="cellIs" dxfId="0" priority="15301" operator="equal">
      <formula>0</formula>
    </cfRule>
    <cfRule type="cellIs" dxfId="0" priority="15302" operator="equal">
      <formula>0</formula>
    </cfRule>
    <cfRule type="cellIs" dxfId="0" priority="15303" operator="equal">
      <formula>0</formula>
    </cfRule>
    <cfRule type="cellIs" dxfId="0" priority="15304" operator="equal">
      <formula>0</formula>
    </cfRule>
    <cfRule type="cellIs" dxfId="0" priority="15305" operator="equal">
      <formula>0</formula>
    </cfRule>
    <cfRule type="cellIs" dxfId="0" priority="15306" operator="equal">
      <formula>0</formula>
    </cfRule>
    <cfRule type="cellIs" dxfId="0" priority="15307" operator="equal">
      <formula>0</formula>
    </cfRule>
    <cfRule type="cellIs" dxfId="0" priority="15308" operator="equal">
      <formula>0</formula>
    </cfRule>
    <cfRule type="cellIs" dxfId="0" priority="15309" operator="equal">
      <formula>0</formula>
    </cfRule>
    <cfRule type="cellIs" dxfId="0" priority="15310" operator="equal">
      <formula>0</formula>
    </cfRule>
    <cfRule type="cellIs" dxfId="0" priority="15311" operator="equal">
      <formula>0</formula>
    </cfRule>
    <cfRule type="cellIs" dxfId="0" priority="15312" operator="equal">
      <formula>0</formula>
    </cfRule>
    <cfRule type="cellIs" dxfId="0" priority="15313" operator="equal">
      <formula>0</formula>
    </cfRule>
    <cfRule type="cellIs" dxfId="0" priority="15314" operator="equal">
      <formula>0</formula>
    </cfRule>
    <cfRule type="cellIs" dxfId="0" priority="15315" operator="equal">
      <formula>0</formula>
    </cfRule>
    <cfRule type="cellIs" dxfId="0" priority="15316" operator="equal">
      <formula>0</formula>
    </cfRule>
    <cfRule type="cellIs" dxfId="0" priority="15317" operator="equal">
      <formula>0</formula>
    </cfRule>
    <cfRule type="cellIs" dxfId="0" priority="15318" operator="equal">
      <formula>0</formula>
    </cfRule>
    <cfRule type="cellIs" dxfId="0" priority="15319" operator="equal">
      <formula>0</formula>
    </cfRule>
    <cfRule type="cellIs" dxfId="0" priority="15320" operator="equal">
      <formula>0</formula>
    </cfRule>
    <cfRule type="cellIs" dxfId="0" priority="15321" operator="equal">
      <formula>0</formula>
    </cfRule>
    <cfRule type="cellIs" dxfId="0" priority="15322" operator="equal">
      <formula>0</formula>
    </cfRule>
    <cfRule type="cellIs" dxfId="0" priority="15323" operator="equal">
      <formula>0</formula>
    </cfRule>
    <cfRule type="cellIs" dxfId="0" priority="15324" operator="equal">
      <formula>0</formula>
    </cfRule>
    <cfRule type="cellIs" dxfId="0" priority="15325" operator="equal">
      <formula>0</formula>
    </cfRule>
    <cfRule type="cellIs" dxfId="0" priority="15326" operator="equal">
      <formula>0</formula>
    </cfRule>
    <cfRule type="cellIs" dxfId="0" priority="15327" operator="equal">
      <formula>0</formula>
    </cfRule>
    <cfRule type="cellIs" dxfId="0" priority="15328" operator="equal">
      <formula>0</formula>
    </cfRule>
    <cfRule type="cellIs" dxfId="0" priority="15329" operator="equal">
      <formula>0</formula>
    </cfRule>
    <cfRule type="cellIs" dxfId="0" priority="15330" operator="equal">
      <formula>0</formula>
    </cfRule>
    <cfRule type="cellIs" dxfId="0" priority="15331" operator="equal">
      <formula>0</formula>
    </cfRule>
    <cfRule type="cellIs" dxfId="0" priority="15332" operator="equal">
      <formula>0</formula>
    </cfRule>
    <cfRule type="cellIs" dxfId="0" priority="15333" operator="equal">
      <formula>0</formula>
    </cfRule>
    <cfRule type="cellIs" dxfId="0" priority="15334" operator="equal">
      <formula>0</formula>
    </cfRule>
    <cfRule type="cellIs" dxfId="0" priority="15335" operator="equal">
      <formula>0</formula>
    </cfRule>
    <cfRule type="cellIs" dxfId="0" priority="15336" operator="equal">
      <formula>0</formula>
    </cfRule>
    <cfRule type="cellIs" dxfId="0" priority="15337" operator="equal">
      <formula>0</formula>
    </cfRule>
    <cfRule type="cellIs" dxfId="0" priority="15338" operator="equal">
      <formula>0</formula>
    </cfRule>
    <cfRule type="cellIs" dxfId="0" priority="15339" operator="equal">
      <formula>0</formula>
    </cfRule>
    <cfRule type="cellIs" dxfId="0" priority="15340" operator="equal">
      <formula>0</formula>
    </cfRule>
    <cfRule type="cellIs" dxfId="0" priority="15341" operator="equal">
      <formula>0</formula>
    </cfRule>
    <cfRule type="cellIs" dxfId="0" priority="15342" operator="equal">
      <formula>0</formula>
    </cfRule>
    <cfRule type="cellIs" dxfId="0" priority="15343" operator="equal">
      <formula>0</formula>
    </cfRule>
    <cfRule type="cellIs" dxfId="0" priority="15344" operator="equal">
      <formula>0</formula>
    </cfRule>
    <cfRule type="cellIs" dxfId="0" priority="15345" operator="equal">
      <formula>0</formula>
    </cfRule>
    <cfRule type="cellIs" dxfId="0" priority="15346" operator="equal">
      <formula>0</formula>
    </cfRule>
    <cfRule type="cellIs" dxfId="0" priority="15347" operator="equal">
      <formula>0</formula>
    </cfRule>
    <cfRule type="cellIs" dxfId="0" priority="15348" operator="equal">
      <formula>0</formula>
    </cfRule>
    <cfRule type="cellIs" dxfId="0" priority="15349" operator="equal">
      <formula>0</formula>
    </cfRule>
    <cfRule type="cellIs" dxfId="0" priority="15350" operator="equal">
      <formula>0</formula>
    </cfRule>
    <cfRule type="cellIs" dxfId="0" priority="15351" operator="equal">
      <formula>0</formula>
    </cfRule>
    <cfRule type="cellIs" dxfId="0" priority="15352" operator="equal">
      <formula>0</formula>
    </cfRule>
    <cfRule type="cellIs" dxfId="0" priority="15353" operator="equal">
      <formula>0</formula>
    </cfRule>
    <cfRule type="cellIs" dxfId="0" priority="15354" operator="equal">
      <formula>0</formula>
    </cfRule>
    <cfRule type="cellIs" dxfId="0" priority="15355" operator="equal">
      <formula>0</formula>
    </cfRule>
    <cfRule type="cellIs" dxfId="0" priority="15356" operator="equal">
      <formula>0</formula>
    </cfRule>
    <cfRule type="cellIs" dxfId="0" priority="15357" operator="equal">
      <formula>0</formula>
    </cfRule>
    <cfRule type="cellIs" dxfId="0" priority="15358" operator="equal">
      <formula>0</formula>
    </cfRule>
    <cfRule type="cellIs" dxfId="0" priority="15359" operator="equal">
      <formula>0</formula>
    </cfRule>
    <cfRule type="cellIs" dxfId="0" priority="15360" operator="equal">
      <formula>0</formula>
    </cfRule>
    <cfRule type="cellIs" dxfId="0" priority="15361" operator="equal">
      <formula>0</formula>
    </cfRule>
    <cfRule type="cellIs" dxfId="0" priority="15362" operator="equal">
      <formula>0</formula>
    </cfRule>
    <cfRule type="cellIs" dxfId="0" priority="15363" operator="equal">
      <formula>0</formula>
    </cfRule>
    <cfRule type="cellIs" dxfId="0" priority="15364" operator="equal">
      <formula>0</formula>
    </cfRule>
    <cfRule type="cellIs" dxfId="0" priority="15365" operator="equal">
      <formula>0</formula>
    </cfRule>
    <cfRule type="cellIs" dxfId="0" priority="15366" operator="equal">
      <formula>0</formula>
    </cfRule>
    <cfRule type="cellIs" dxfId="0" priority="15367" operator="equal">
      <formula>0</formula>
    </cfRule>
    <cfRule type="cellIs" dxfId="0" priority="15368" operator="equal">
      <formula>0</formula>
    </cfRule>
    <cfRule type="cellIs" dxfId="0" priority="15369" operator="equal">
      <formula>0</formula>
    </cfRule>
    <cfRule type="cellIs" dxfId="0" priority="15370" operator="equal">
      <formula>0</formula>
    </cfRule>
    <cfRule type="cellIs" dxfId="0" priority="15371" operator="equal">
      <formula>0</formula>
    </cfRule>
    <cfRule type="cellIs" dxfId="0" priority="15372" operator="equal">
      <formula>0</formula>
    </cfRule>
    <cfRule type="cellIs" dxfId="0" priority="15373" operator="equal">
      <formula>0</formula>
    </cfRule>
    <cfRule type="cellIs" dxfId="0" priority="15374" operator="equal">
      <formula>0</formula>
    </cfRule>
    <cfRule type="cellIs" dxfId="0" priority="15375" operator="equal">
      <formula>0</formula>
    </cfRule>
    <cfRule type="cellIs" dxfId="0" priority="15376" operator="equal">
      <formula>0</formula>
    </cfRule>
    <cfRule type="cellIs" dxfId="0" priority="15377" operator="equal">
      <formula>0</formula>
    </cfRule>
    <cfRule type="cellIs" dxfId="0" priority="15378" operator="equal">
      <formula>0</formula>
    </cfRule>
    <cfRule type="cellIs" dxfId="0" priority="15379" operator="equal">
      <formula>0</formula>
    </cfRule>
    <cfRule type="cellIs" dxfId="0" priority="15380" operator="equal">
      <formula>0</formula>
    </cfRule>
    <cfRule type="cellIs" dxfId="0" priority="15381" operator="equal">
      <formula>0</formula>
    </cfRule>
    <cfRule type="cellIs" dxfId="0" priority="15382" operator="equal">
      <formula>0</formula>
    </cfRule>
    <cfRule type="cellIs" dxfId="0" priority="15383" operator="equal">
      <formula>0</formula>
    </cfRule>
    <cfRule type="cellIs" dxfId="0" priority="15384" operator="equal">
      <formula>0</formula>
    </cfRule>
    <cfRule type="cellIs" dxfId="0" priority="15385" operator="equal">
      <formula>0</formula>
    </cfRule>
    <cfRule type="cellIs" dxfId="0" priority="15386" operator="equal">
      <formula>0</formula>
    </cfRule>
    <cfRule type="cellIs" dxfId="0" priority="15387" operator="equal">
      <formula>0</formula>
    </cfRule>
    <cfRule type="cellIs" dxfId="0" priority="15388" operator="equal">
      <formula>0</formula>
    </cfRule>
    <cfRule type="cellIs" dxfId="0" priority="15389" operator="equal">
      <formula>0</formula>
    </cfRule>
    <cfRule type="cellIs" dxfId="0" priority="15390" operator="equal">
      <formula>0</formula>
    </cfRule>
    <cfRule type="cellIs" dxfId="0" priority="15391" operator="equal">
      <formula>0</formula>
    </cfRule>
    <cfRule type="cellIs" dxfId="0" priority="15392" operator="equal">
      <formula>0</formula>
    </cfRule>
    <cfRule type="cellIs" dxfId="0" priority="15393" operator="equal">
      <formula>0</formula>
    </cfRule>
    <cfRule type="cellIs" dxfId="0" priority="15394" operator="equal">
      <formula>0</formula>
    </cfRule>
    <cfRule type="cellIs" dxfId="0" priority="15395" operator="equal">
      <formula>0</formula>
    </cfRule>
    <cfRule type="cellIs" dxfId="0" priority="15396" operator="equal">
      <formula>0</formula>
    </cfRule>
    <cfRule type="cellIs" dxfId="0" priority="15397" operator="equal">
      <formula>0</formula>
    </cfRule>
    <cfRule type="cellIs" dxfId="0" priority="15398" operator="equal">
      <formula>0</formula>
    </cfRule>
    <cfRule type="cellIs" dxfId="0" priority="15399" operator="equal">
      <formula>0</formula>
    </cfRule>
    <cfRule type="cellIs" dxfId="0" priority="15400" operator="equal">
      <formula>0</formula>
    </cfRule>
    <cfRule type="cellIs" dxfId="0" priority="15401" operator="equal">
      <formula>0</formula>
    </cfRule>
    <cfRule type="cellIs" dxfId="0" priority="15402" operator="equal">
      <formula>0</formula>
    </cfRule>
    <cfRule type="cellIs" dxfId="0" priority="15403" operator="equal">
      <formula>0</formula>
    </cfRule>
    <cfRule type="cellIs" dxfId="0" priority="15404" operator="equal">
      <formula>0</formula>
    </cfRule>
    <cfRule type="cellIs" dxfId="0" priority="15405" operator="equal">
      <formula>0</formula>
    </cfRule>
    <cfRule type="cellIs" dxfId="0" priority="15406" operator="equal">
      <formula>0</formula>
    </cfRule>
    <cfRule type="cellIs" dxfId="0" priority="15407" operator="equal">
      <formula>0</formula>
    </cfRule>
    <cfRule type="cellIs" dxfId="0" priority="15408" operator="equal">
      <formula>0</formula>
    </cfRule>
    <cfRule type="cellIs" dxfId="0" priority="15409" operator="equal">
      <formula>0</formula>
    </cfRule>
    <cfRule type="cellIs" dxfId="0" priority="15410" operator="equal">
      <formula>0</formula>
    </cfRule>
    <cfRule type="cellIs" dxfId="0" priority="15411" operator="equal">
      <formula>0</formula>
    </cfRule>
    <cfRule type="cellIs" dxfId="0" priority="15412" operator="equal">
      <formula>0</formula>
    </cfRule>
    <cfRule type="cellIs" dxfId="0" priority="15413" operator="equal">
      <formula>0</formula>
    </cfRule>
    <cfRule type="cellIs" dxfId="0" priority="15414" operator="equal">
      <formula>0</formula>
    </cfRule>
    <cfRule type="cellIs" dxfId="0" priority="15415" operator="equal">
      <formula>0</formula>
    </cfRule>
    <cfRule type="cellIs" dxfId="0" priority="15416" operator="equal">
      <formula>0</formula>
    </cfRule>
    <cfRule type="cellIs" dxfId="0" priority="15417" operator="equal">
      <formula>0</formula>
    </cfRule>
    <cfRule type="cellIs" dxfId="0" priority="15418" operator="equal">
      <formula>0</formula>
    </cfRule>
    <cfRule type="cellIs" dxfId="0" priority="15419" operator="equal">
      <formula>0</formula>
    </cfRule>
    <cfRule type="cellIs" dxfId="0" priority="15420" operator="equal">
      <formula>0</formula>
    </cfRule>
    <cfRule type="cellIs" dxfId="0" priority="15421" operator="equal">
      <formula>0</formula>
    </cfRule>
    <cfRule type="cellIs" dxfId="0" priority="15422" operator="equal">
      <formula>0</formula>
    </cfRule>
    <cfRule type="cellIs" dxfId="0" priority="15423" operator="equal">
      <formula>0</formula>
    </cfRule>
    <cfRule type="cellIs" dxfId="0" priority="15424" operator="equal">
      <formula>0</formula>
    </cfRule>
    <cfRule type="cellIs" dxfId="0" priority="15425" operator="equal">
      <formula>0</formula>
    </cfRule>
    <cfRule type="cellIs" dxfId="0" priority="15426" operator="equal">
      <formula>0</formula>
    </cfRule>
    <cfRule type="cellIs" dxfId="0" priority="15427" operator="equal">
      <formula>0</formula>
    </cfRule>
    <cfRule type="cellIs" dxfId="0" priority="15428" operator="equal">
      <formula>0</formula>
    </cfRule>
    <cfRule type="cellIs" dxfId="0" priority="15429" operator="equal">
      <formula>0</formula>
    </cfRule>
    <cfRule type="cellIs" dxfId="0" priority="15430" operator="equal">
      <formula>0</formula>
    </cfRule>
    <cfRule type="cellIs" dxfId="0" priority="15431" operator="equal">
      <formula>0</formula>
    </cfRule>
    <cfRule type="cellIs" dxfId="0" priority="15432" operator="equal">
      <formula>0</formula>
    </cfRule>
    <cfRule type="cellIs" dxfId="0" priority="15433" operator="equal">
      <formula>0</formula>
    </cfRule>
    <cfRule type="cellIs" dxfId="0" priority="15434" operator="equal">
      <formula>0</formula>
    </cfRule>
    <cfRule type="cellIs" dxfId="0" priority="15435" operator="equal">
      <formula>0</formula>
    </cfRule>
    <cfRule type="cellIs" dxfId="0" priority="15436" operator="equal">
      <formula>0</formula>
    </cfRule>
    <cfRule type="cellIs" dxfId="0" priority="15437" operator="equal">
      <formula>0</formula>
    </cfRule>
    <cfRule type="cellIs" dxfId="0" priority="15438" operator="equal">
      <formula>0</formula>
    </cfRule>
    <cfRule type="cellIs" dxfId="0" priority="15439" operator="equal">
      <formula>0</formula>
    </cfRule>
    <cfRule type="cellIs" dxfId="0" priority="15440" operator="equal">
      <formula>0</formula>
    </cfRule>
    <cfRule type="cellIs" dxfId="0" priority="15441" operator="equal">
      <formula>0</formula>
    </cfRule>
    <cfRule type="cellIs" dxfId="0" priority="15442" operator="equal">
      <formula>0</formula>
    </cfRule>
    <cfRule type="cellIs" dxfId="0" priority="15443" operator="equal">
      <formula>0</formula>
    </cfRule>
    <cfRule type="cellIs" dxfId="0" priority="15444" operator="equal">
      <formula>0</formula>
    </cfRule>
    <cfRule type="cellIs" dxfId="0" priority="15445" operator="equal">
      <formula>0</formula>
    </cfRule>
    <cfRule type="cellIs" dxfId="0" priority="15446" operator="equal">
      <formula>0</formula>
    </cfRule>
    <cfRule type="cellIs" dxfId="0" priority="15447" operator="equal">
      <formula>0</formula>
    </cfRule>
    <cfRule type="cellIs" dxfId="0" priority="15448" operator="equal">
      <formula>0</formula>
    </cfRule>
    <cfRule type="cellIs" dxfId="0" priority="15449" operator="equal">
      <formula>0</formula>
    </cfRule>
    <cfRule type="cellIs" dxfId="0" priority="15450" operator="equal">
      <formula>0</formula>
    </cfRule>
    <cfRule type="cellIs" dxfId="0" priority="15451" operator="equal">
      <formula>0</formula>
    </cfRule>
    <cfRule type="cellIs" dxfId="0" priority="15452" operator="equal">
      <formula>0</formula>
    </cfRule>
    <cfRule type="cellIs" dxfId="0" priority="15453" operator="equal">
      <formula>0</formula>
    </cfRule>
    <cfRule type="cellIs" dxfId="0" priority="15454" operator="equal">
      <formula>0</formula>
    </cfRule>
    <cfRule type="cellIs" dxfId="0" priority="15455" operator="equal">
      <formula>0</formula>
    </cfRule>
    <cfRule type="cellIs" dxfId="0" priority="15456" operator="equal">
      <formula>0</formula>
    </cfRule>
    <cfRule type="cellIs" dxfId="0" priority="15457" operator="equal">
      <formula>0</formula>
    </cfRule>
    <cfRule type="cellIs" dxfId="0" priority="15458" operator="equal">
      <formula>0</formula>
    </cfRule>
    <cfRule type="cellIs" dxfId="0" priority="15459" operator="equal">
      <formula>0</formula>
    </cfRule>
    <cfRule type="cellIs" dxfId="0" priority="15460" operator="equal">
      <formula>0</formula>
    </cfRule>
    <cfRule type="cellIs" dxfId="0" priority="15461" operator="equal">
      <formula>0</formula>
    </cfRule>
    <cfRule type="cellIs" dxfId="0" priority="15462" operator="equal">
      <formula>0</formula>
    </cfRule>
    <cfRule type="cellIs" dxfId="0" priority="15463" operator="equal">
      <formula>0</formula>
    </cfRule>
    <cfRule type="cellIs" dxfId="0" priority="15464" operator="equal">
      <formula>0</formula>
    </cfRule>
    <cfRule type="cellIs" dxfId="0" priority="15465" operator="equal">
      <formula>0</formula>
    </cfRule>
    <cfRule type="cellIs" dxfId="0" priority="15466" operator="equal">
      <formula>0</formula>
    </cfRule>
    <cfRule type="cellIs" dxfId="0" priority="15467" operator="equal">
      <formula>0</formula>
    </cfRule>
    <cfRule type="cellIs" dxfId="0" priority="15468" operator="equal">
      <formula>0</formula>
    </cfRule>
    <cfRule type="cellIs" dxfId="0" priority="15469" operator="equal">
      <formula>0</formula>
    </cfRule>
    <cfRule type="cellIs" dxfId="0" priority="15470" operator="equal">
      <formula>0</formula>
    </cfRule>
    <cfRule type="cellIs" dxfId="0" priority="15471" operator="equal">
      <formula>0</formula>
    </cfRule>
    <cfRule type="cellIs" dxfId="0" priority="15472" operator="equal">
      <formula>0</formula>
    </cfRule>
    <cfRule type="cellIs" dxfId="0" priority="15473" operator="equal">
      <formula>0</formula>
    </cfRule>
    <cfRule type="cellIs" dxfId="0" priority="15474" operator="equal">
      <formula>0</formula>
    </cfRule>
    <cfRule type="cellIs" dxfId="0" priority="15475" operator="equal">
      <formula>0</formula>
    </cfRule>
    <cfRule type="cellIs" dxfId="0" priority="15476" operator="equal">
      <formula>0</formula>
    </cfRule>
    <cfRule type="cellIs" dxfId="0" priority="15477" operator="equal">
      <formula>0</formula>
    </cfRule>
    <cfRule type="cellIs" dxfId="0" priority="15478" operator="equal">
      <formula>0</formula>
    </cfRule>
    <cfRule type="cellIs" dxfId="0" priority="15479" operator="equal">
      <formula>0</formula>
    </cfRule>
    <cfRule type="cellIs" dxfId="0" priority="15480" operator="equal">
      <formula>0</formula>
    </cfRule>
  </conditionalFormatting>
  <conditionalFormatting sqref="E590">
    <cfRule type="cellIs" dxfId="0" priority="13369" operator="equal">
      <formula>0</formula>
    </cfRule>
    <cfRule type="cellIs" dxfId="0" priority="13370" operator="equal">
      <formula>0</formula>
    </cfRule>
    <cfRule type="cellIs" dxfId="0" priority="13371" operator="equal">
      <formula>0</formula>
    </cfRule>
    <cfRule type="cellIs" dxfId="0" priority="13372" operator="equal">
      <formula>0</formula>
    </cfRule>
    <cfRule type="cellIs" dxfId="0" priority="13373" operator="equal">
      <formula>0</formula>
    </cfRule>
    <cfRule type="cellIs" dxfId="0" priority="13374" operator="equal">
      <formula>0</formula>
    </cfRule>
    <cfRule type="cellIs" dxfId="0" priority="13375" operator="equal">
      <formula>0</formula>
    </cfRule>
    <cfRule type="cellIs" dxfId="0" priority="13376" operator="equal">
      <formula>0</formula>
    </cfRule>
    <cfRule type="cellIs" dxfId="0" priority="13377" operator="equal">
      <formula>0</formula>
    </cfRule>
    <cfRule type="cellIs" dxfId="0" priority="13378" operator="equal">
      <formula>0</formula>
    </cfRule>
    <cfRule type="cellIs" dxfId="0" priority="13379" operator="equal">
      <formula>0</formula>
    </cfRule>
    <cfRule type="cellIs" dxfId="0" priority="13380" operator="equal">
      <formula>0</formula>
    </cfRule>
    <cfRule type="cellIs" dxfId="0" priority="13381" operator="equal">
      <formula>0</formula>
    </cfRule>
    <cfRule type="cellIs" dxfId="0" priority="13382" operator="equal">
      <formula>0</formula>
    </cfRule>
    <cfRule type="cellIs" dxfId="0" priority="13383" operator="equal">
      <formula>0</formula>
    </cfRule>
    <cfRule type="cellIs" dxfId="0" priority="13384" operator="equal">
      <formula>0</formula>
    </cfRule>
    <cfRule type="cellIs" dxfId="0" priority="13385" operator="equal">
      <formula>0</formula>
    </cfRule>
    <cfRule type="cellIs" dxfId="0" priority="13386" operator="equal">
      <formula>0</formula>
    </cfRule>
    <cfRule type="cellIs" dxfId="0" priority="13387" operator="equal">
      <formula>0</formula>
    </cfRule>
    <cfRule type="cellIs" dxfId="0" priority="13388" operator="equal">
      <formula>0</formula>
    </cfRule>
    <cfRule type="cellIs" dxfId="0" priority="13389" operator="equal">
      <formula>0</formula>
    </cfRule>
    <cfRule type="cellIs" dxfId="0" priority="13390" operator="equal">
      <formula>0</formula>
    </cfRule>
    <cfRule type="cellIs" dxfId="0" priority="13391" operator="equal">
      <formula>0</formula>
    </cfRule>
    <cfRule type="cellIs" dxfId="0" priority="13392" operator="equal">
      <formula>0</formula>
    </cfRule>
    <cfRule type="cellIs" dxfId="0" priority="13393" operator="equal">
      <formula>0</formula>
    </cfRule>
    <cfRule type="cellIs" dxfId="0" priority="13394" operator="equal">
      <formula>0</formula>
    </cfRule>
    <cfRule type="cellIs" dxfId="0" priority="13395" operator="equal">
      <formula>0</formula>
    </cfRule>
    <cfRule type="cellIs" dxfId="0" priority="13396" operator="equal">
      <formula>0</formula>
    </cfRule>
    <cfRule type="cellIs" dxfId="0" priority="13397" operator="equal">
      <formula>0</formula>
    </cfRule>
    <cfRule type="cellIs" dxfId="0" priority="13398" operator="equal">
      <formula>0</formula>
    </cfRule>
    <cfRule type="cellIs" dxfId="0" priority="13399" operator="equal">
      <formula>0</formula>
    </cfRule>
    <cfRule type="cellIs" dxfId="0" priority="13400" operator="equal">
      <formula>0</formula>
    </cfRule>
    <cfRule type="cellIs" dxfId="0" priority="13401" operator="equal">
      <formula>0</formula>
    </cfRule>
    <cfRule type="cellIs" dxfId="0" priority="13402" operator="equal">
      <formula>0</formula>
    </cfRule>
    <cfRule type="cellIs" dxfId="0" priority="13403" operator="equal">
      <formula>0</formula>
    </cfRule>
    <cfRule type="cellIs" dxfId="0" priority="13404" operator="equal">
      <formula>0</formula>
    </cfRule>
    <cfRule type="cellIs" dxfId="0" priority="13405" operator="equal">
      <formula>0</formula>
    </cfRule>
    <cfRule type="cellIs" dxfId="0" priority="13406" operator="equal">
      <formula>0</formula>
    </cfRule>
    <cfRule type="cellIs" dxfId="0" priority="13407" operator="equal">
      <formula>0</formula>
    </cfRule>
    <cfRule type="cellIs" dxfId="0" priority="13408" operator="equal">
      <formula>0</formula>
    </cfRule>
    <cfRule type="cellIs" dxfId="0" priority="13409" operator="equal">
      <formula>0</formula>
    </cfRule>
    <cfRule type="cellIs" dxfId="0" priority="13410" operator="equal">
      <formula>0</formula>
    </cfRule>
    <cfRule type="cellIs" dxfId="0" priority="13411" operator="equal">
      <formula>0</formula>
    </cfRule>
    <cfRule type="cellIs" dxfId="0" priority="13412" operator="equal">
      <formula>0</formula>
    </cfRule>
    <cfRule type="cellIs" dxfId="0" priority="13413" operator="equal">
      <formula>0</formula>
    </cfRule>
    <cfRule type="cellIs" dxfId="0" priority="13414" operator="equal">
      <formula>0</formula>
    </cfRule>
    <cfRule type="cellIs" dxfId="0" priority="13415" operator="equal">
      <formula>0</formula>
    </cfRule>
    <cfRule type="cellIs" dxfId="0" priority="13416" operator="equal">
      <formula>0</formula>
    </cfRule>
    <cfRule type="cellIs" dxfId="0" priority="13417" operator="equal">
      <formula>0</formula>
    </cfRule>
    <cfRule type="cellIs" dxfId="0" priority="13418" operator="equal">
      <formula>0</formula>
    </cfRule>
    <cfRule type="cellIs" dxfId="0" priority="13419" operator="equal">
      <formula>0</formula>
    </cfRule>
    <cfRule type="cellIs" dxfId="0" priority="13420" operator="equal">
      <formula>0</formula>
    </cfRule>
    <cfRule type="cellIs" dxfId="0" priority="13421" operator="equal">
      <formula>0</formula>
    </cfRule>
    <cfRule type="cellIs" dxfId="0" priority="13422" operator="equal">
      <formula>0</formula>
    </cfRule>
    <cfRule type="cellIs" dxfId="0" priority="13423" operator="equal">
      <formula>0</formula>
    </cfRule>
    <cfRule type="cellIs" dxfId="0" priority="13424" operator="equal">
      <formula>0</formula>
    </cfRule>
    <cfRule type="cellIs" dxfId="0" priority="13425" operator="equal">
      <formula>0</formula>
    </cfRule>
    <cfRule type="cellIs" dxfId="0" priority="13426" operator="equal">
      <formula>0</formula>
    </cfRule>
    <cfRule type="cellIs" dxfId="0" priority="13427" operator="equal">
      <formula>0</formula>
    </cfRule>
    <cfRule type="cellIs" dxfId="0" priority="13428" operator="equal">
      <formula>0</formula>
    </cfRule>
    <cfRule type="cellIs" dxfId="0" priority="13429" operator="equal">
      <formula>0</formula>
    </cfRule>
    <cfRule type="cellIs" dxfId="0" priority="13430" operator="equal">
      <formula>0</formula>
    </cfRule>
    <cfRule type="cellIs" dxfId="0" priority="13431" operator="equal">
      <formula>0</formula>
    </cfRule>
    <cfRule type="cellIs" dxfId="0" priority="13432" operator="equal">
      <formula>0</formula>
    </cfRule>
    <cfRule type="cellIs" dxfId="0" priority="13433" operator="equal">
      <formula>0</formula>
    </cfRule>
    <cfRule type="cellIs" dxfId="0" priority="13434" operator="equal">
      <formula>0</formula>
    </cfRule>
    <cfRule type="cellIs" dxfId="0" priority="13435" operator="equal">
      <formula>0</formula>
    </cfRule>
    <cfRule type="cellIs" dxfId="0" priority="13436" operator="equal">
      <formula>0</formula>
    </cfRule>
    <cfRule type="cellIs" dxfId="0" priority="13437" operator="equal">
      <formula>0</formula>
    </cfRule>
    <cfRule type="cellIs" dxfId="0" priority="13438" operator="equal">
      <formula>0</formula>
    </cfRule>
    <cfRule type="cellIs" dxfId="0" priority="13439" operator="equal">
      <formula>0</formula>
    </cfRule>
    <cfRule type="cellIs" dxfId="0" priority="13440" operator="equal">
      <formula>0</formula>
    </cfRule>
    <cfRule type="cellIs" dxfId="0" priority="13441" operator="equal">
      <formula>0</formula>
    </cfRule>
    <cfRule type="cellIs" dxfId="0" priority="13442" operator="equal">
      <formula>0</formula>
    </cfRule>
    <cfRule type="cellIs" dxfId="0" priority="13443" operator="equal">
      <formula>0</formula>
    </cfRule>
    <cfRule type="cellIs" dxfId="0" priority="13444" operator="equal">
      <formula>0</formula>
    </cfRule>
    <cfRule type="cellIs" dxfId="0" priority="13445" operator="equal">
      <formula>0</formula>
    </cfRule>
    <cfRule type="cellIs" dxfId="0" priority="13446" operator="equal">
      <formula>0</formula>
    </cfRule>
    <cfRule type="cellIs" dxfId="0" priority="13447" operator="equal">
      <formula>0</formula>
    </cfRule>
    <cfRule type="cellIs" dxfId="0" priority="13448" operator="equal">
      <formula>0</formula>
    </cfRule>
    <cfRule type="cellIs" dxfId="0" priority="13449" operator="equal">
      <formula>0</formula>
    </cfRule>
    <cfRule type="cellIs" dxfId="0" priority="13450" operator="equal">
      <formula>0</formula>
    </cfRule>
    <cfRule type="cellIs" dxfId="0" priority="13451" operator="equal">
      <formula>0</formula>
    </cfRule>
    <cfRule type="cellIs" dxfId="0" priority="13452" operator="equal">
      <formula>0</formula>
    </cfRule>
    <cfRule type="cellIs" dxfId="0" priority="13453" operator="equal">
      <formula>0</formula>
    </cfRule>
    <cfRule type="cellIs" dxfId="0" priority="13454" operator="equal">
      <formula>0</formula>
    </cfRule>
    <cfRule type="cellIs" dxfId="0" priority="13455" operator="equal">
      <formula>0</formula>
    </cfRule>
    <cfRule type="cellIs" dxfId="0" priority="13456" operator="equal">
      <formula>0</formula>
    </cfRule>
    <cfRule type="cellIs" dxfId="0" priority="13457" operator="equal">
      <formula>0</formula>
    </cfRule>
    <cfRule type="cellIs" dxfId="0" priority="13458" operator="equal">
      <formula>0</formula>
    </cfRule>
    <cfRule type="cellIs" dxfId="0" priority="13459" operator="equal">
      <formula>0</formula>
    </cfRule>
    <cfRule type="cellIs" dxfId="0" priority="13460" operator="equal">
      <formula>0</formula>
    </cfRule>
    <cfRule type="cellIs" dxfId="0" priority="13461" operator="equal">
      <formula>0</formula>
    </cfRule>
    <cfRule type="cellIs" dxfId="0" priority="13462" operator="equal">
      <formula>0</formula>
    </cfRule>
    <cfRule type="cellIs" dxfId="0" priority="13463" operator="equal">
      <formula>0</formula>
    </cfRule>
    <cfRule type="cellIs" dxfId="0" priority="13464" operator="equal">
      <formula>0</formula>
    </cfRule>
    <cfRule type="cellIs" dxfId="0" priority="13465" operator="equal">
      <formula>0</formula>
    </cfRule>
    <cfRule type="cellIs" dxfId="0" priority="13466" operator="equal">
      <formula>0</formula>
    </cfRule>
    <cfRule type="cellIs" dxfId="0" priority="13467" operator="equal">
      <formula>0</formula>
    </cfRule>
    <cfRule type="cellIs" dxfId="0" priority="13468" operator="equal">
      <formula>0</formula>
    </cfRule>
    <cfRule type="cellIs" dxfId="0" priority="13469" operator="equal">
      <formula>0</formula>
    </cfRule>
    <cfRule type="cellIs" dxfId="0" priority="13470" operator="equal">
      <formula>0</formula>
    </cfRule>
    <cfRule type="cellIs" dxfId="0" priority="13471" operator="equal">
      <formula>0</formula>
    </cfRule>
    <cfRule type="cellIs" dxfId="0" priority="13472" operator="equal">
      <formula>0</formula>
    </cfRule>
    <cfRule type="cellIs" dxfId="0" priority="13473" operator="equal">
      <formula>0</formula>
    </cfRule>
    <cfRule type="cellIs" dxfId="0" priority="13474" operator="equal">
      <formula>0</formula>
    </cfRule>
    <cfRule type="cellIs" dxfId="0" priority="13475" operator="equal">
      <formula>0</formula>
    </cfRule>
    <cfRule type="cellIs" dxfId="0" priority="13476" operator="equal">
      <formula>0</formula>
    </cfRule>
    <cfRule type="cellIs" dxfId="0" priority="13477" operator="equal">
      <formula>0</formula>
    </cfRule>
    <cfRule type="cellIs" dxfId="0" priority="13478" operator="equal">
      <formula>0</formula>
    </cfRule>
    <cfRule type="cellIs" dxfId="0" priority="13479" operator="equal">
      <formula>0</formula>
    </cfRule>
    <cfRule type="cellIs" dxfId="0" priority="13480" operator="equal">
      <formula>0</formula>
    </cfRule>
    <cfRule type="cellIs" dxfId="0" priority="13481" operator="equal">
      <formula>0</formula>
    </cfRule>
    <cfRule type="cellIs" dxfId="0" priority="13482" operator="equal">
      <formula>0</formula>
    </cfRule>
    <cfRule type="cellIs" dxfId="0" priority="13483" operator="equal">
      <formula>0</formula>
    </cfRule>
    <cfRule type="cellIs" dxfId="0" priority="13484" operator="equal">
      <formula>0</formula>
    </cfRule>
    <cfRule type="cellIs" dxfId="0" priority="13485" operator="equal">
      <formula>0</formula>
    </cfRule>
    <cfRule type="cellIs" dxfId="0" priority="13486" operator="equal">
      <formula>0</formula>
    </cfRule>
    <cfRule type="cellIs" dxfId="0" priority="13487" operator="equal">
      <formula>0</formula>
    </cfRule>
    <cfRule type="cellIs" dxfId="0" priority="13488" operator="equal">
      <formula>0</formula>
    </cfRule>
    <cfRule type="cellIs" dxfId="0" priority="13489" operator="equal">
      <formula>0</formula>
    </cfRule>
    <cfRule type="cellIs" dxfId="0" priority="13490" operator="equal">
      <formula>0</formula>
    </cfRule>
    <cfRule type="cellIs" dxfId="0" priority="13491" operator="equal">
      <formula>0</formula>
    </cfRule>
    <cfRule type="cellIs" dxfId="0" priority="13492" operator="equal">
      <formula>0</formula>
    </cfRule>
    <cfRule type="cellIs" dxfId="0" priority="13493" operator="equal">
      <formula>0</formula>
    </cfRule>
    <cfRule type="cellIs" dxfId="0" priority="13494" operator="equal">
      <formula>0</formula>
    </cfRule>
    <cfRule type="cellIs" dxfId="0" priority="13495" operator="equal">
      <formula>0</formula>
    </cfRule>
    <cfRule type="cellIs" dxfId="0" priority="13496" operator="equal">
      <formula>0</formula>
    </cfRule>
    <cfRule type="cellIs" dxfId="0" priority="13497" operator="equal">
      <formula>0</formula>
    </cfRule>
    <cfRule type="cellIs" dxfId="0" priority="13498" operator="equal">
      <formula>0</formula>
    </cfRule>
    <cfRule type="cellIs" dxfId="0" priority="13499" operator="equal">
      <formula>0</formula>
    </cfRule>
    <cfRule type="cellIs" dxfId="0" priority="13500" operator="equal">
      <formula>0</formula>
    </cfRule>
    <cfRule type="cellIs" dxfId="0" priority="13501" operator="equal">
      <formula>0</formula>
    </cfRule>
    <cfRule type="cellIs" dxfId="0" priority="13502" operator="equal">
      <formula>0</formula>
    </cfRule>
    <cfRule type="cellIs" dxfId="0" priority="13503" operator="equal">
      <formula>0</formula>
    </cfRule>
    <cfRule type="cellIs" dxfId="0" priority="13504" operator="equal">
      <formula>0</formula>
    </cfRule>
    <cfRule type="cellIs" dxfId="0" priority="13505" operator="equal">
      <formula>0</formula>
    </cfRule>
    <cfRule type="cellIs" dxfId="0" priority="13506" operator="equal">
      <formula>0</formula>
    </cfRule>
    <cfRule type="cellIs" dxfId="0" priority="13507" operator="equal">
      <formula>0</formula>
    </cfRule>
    <cfRule type="cellIs" dxfId="0" priority="13508" operator="equal">
      <formula>0</formula>
    </cfRule>
    <cfRule type="cellIs" dxfId="0" priority="13509" operator="equal">
      <formula>0</formula>
    </cfRule>
    <cfRule type="cellIs" dxfId="0" priority="13510" operator="equal">
      <formula>0</formula>
    </cfRule>
    <cfRule type="cellIs" dxfId="0" priority="13511" operator="equal">
      <formula>0</formula>
    </cfRule>
    <cfRule type="cellIs" dxfId="0" priority="13512" operator="equal">
      <formula>0</formula>
    </cfRule>
    <cfRule type="cellIs" dxfId="0" priority="13513" operator="equal">
      <formula>0</formula>
    </cfRule>
    <cfRule type="cellIs" dxfId="0" priority="13514" operator="equal">
      <formula>0</formula>
    </cfRule>
    <cfRule type="cellIs" dxfId="0" priority="13515" operator="equal">
      <formula>0</formula>
    </cfRule>
    <cfRule type="cellIs" dxfId="0" priority="13516" operator="equal">
      <formula>0</formula>
    </cfRule>
    <cfRule type="cellIs" dxfId="0" priority="13517" operator="equal">
      <formula>0</formula>
    </cfRule>
    <cfRule type="cellIs" dxfId="0" priority="13518" operator="equal">
      <formula>0</formula>
    </cfRule>
    <cfRule type="cellIs" dxfId="0" priority="13519" operator="equal">
      <formula>0</formula>
    </cfRule>
    <cfRule type="cellIs" dxfId="0" priority="13520" operator="equal">
      <formula>0</formula>
    </cfRule>
    <cfRule type="cellIs" dxfId="0" priority="13521" operator="equal">
      <formula>0</formula>
    </cfRule>
    <cfRule type="cellIs" dxfId="0" priority="13522" operator="equal">
      <formula>0</formula>
    </cfRule>
    <cfRule type="cellIs" dxfId="0" priority="13523" operator="equal">
      <formula>0</formula>
    </cfRule>
    <cfRule type="cellIs" dxfId="0" priority="13524" operator="equal">
      <formula>0</formula>
    </cfRule>
    <cfRule type="cellIs" dxfId="0" priority="13525" operator="equal">
      <formula>0</formula>
    </cfRule>
    <cfRule type="cellIs" dxfId="0" priority="13526" operator="equal">
      <formula>0</formula>
    </cfRule>
    <cfRule type="cellIs" dxfId="0" priority="13527" operator="equal">
      <formula>0</formula>
    </cfRule>
    <cfRule type="cellIs" dxfId="0" priority="13528" operator="equal">
      <formula>0</formula>
    </cfRule>
    <cfRule type="cellIs" dxfId="0" priority="13529" operator="equal">
      <formula>0</formula>
    </cfRule>
    <cfRule type="cellIs" dxfId="0" priority="13530" operator="equal">
      <formula>0</formula>
    </cfRule>
    <cfRule type="cellIs" dxfId="0" priority="13531" operator="equal">
      <formula>0</formula>
    </cfRule>
    <cfRule type="cellIs" dxfId="0" priority="13532" operator="equal">
      <formula>0</formula>
    </cfRule>
    <cfRule type="cellIs" dxfId="0" priority="13533" operator="equal">
      <formula>0</formula>
    </cfRule>
    <cfRule type="cellIs" dxfId="0" priority="13534" operator="equal">
      <formula>0</formula>
    </cfRule>
    <cfRule type="cellIs" dxfId="0" priority="13535" operator="equal">
      <formula>0</formula>
    </cfRule>
    <cfRule type="cellIs" dxfId="0" priority="13536" operator="equal">
      <formula>0</formula>
    </cfRule>
    <cfRule type="cellIs" dxfId="0" priority="13537" operator="equal">
      <formula>0</formula>
    </cfRule>
    <cfRule type="cellIs" dxfId="0" priority="13538" operator="equal">
      <formula>0</formula>
    </cfRule>
    <cfRule type="cellIs" dxfId="0" priority="13539" operator="equal">
      <formula>0</formula>
    </cfRule>
    <cfRule type="cellIs" dxfId="0" priority="13540" operator="equal">
      <formula>0</formula>
    </cfRule>
    <cfRule type="cellIs" dxfId="0" priority="13541" operator="equal">
      <formula>0</formula>
    </cfRule>
    <cfRule type="cellIs" dxfId="0" priority="13542" operator="equal">
      <formula>0</formula>
    </cfRule>
    <cfRule type="cellIs" dxfId="0" priority="13543" operator="equal">
      <formula>0</formula>
    </cfRule>
    <cfRule type="cellIs" dxfId="0" priority="13544" operator="equal">
      <formula>0</formula>
    </cfRule>
    <cfRule type="cellIs" dxfId="0" priority="13545" operator="equal">
      <formula>0</formula>
    </cfRule>
    <cfRule type="cellIs" dxfId="0" priority="13546" operator="equal">
      <formula>0</formula>
    </cfRule>
    <cfRule type="cellIs" dxfId="0" priority="13547" operator="equal">
      <formula>0</formula>
    </cfRule>
    <cfRule type="cellIs" dxfId="0" priority="13548" operator="equal">
      <formula>0</formula>
    </cfRule>
    <cfRule type="cellIs" dxfId="0" priority="13549" operator="equal">
      <formula>0</formula>
    </cfRule>
    <cfRule type="cellIs" dxfId="0" priority="13550" operator="equal">
      <formula>0</formula>
    </cfRule>
    <cfRule type="cellIs" dxfId="0" priority="13551" operator="equal">
      <formula>0</formula>
    </cfRule>
    <cfRule type="cellIs" dxfId="0" priority="13552" operator="equal">
      <formula>0</formula>
    </cfRule>
    <cfRule type="cellIs" dxfId="0" priority="13553" operator="equal">
      <formula>0</formula>
    </cfRule>
    <cfRule type="cellIs" dxfId="0" priority="13554" operator="equal">
      <formula>0</formula>
    </cfRule>
    <cfRule type="cellIs" dxfId="0" priority="13555" operator="equal">
      <formula>0</formula>
    </cfRule>
    <cfRule type="cellIs" dxfId="0" priority="13556" operator="equal">
      <formula>0</formula>
    </cfRule>
    <cfRule type="cellIs" dxfId="0" priority="13557" operator="equal">
      <formula>0</formula>
    </cfRule>
    <cfRule type="cellIs" dxfId="0" priority="13558" operator="equal">
      <formula>0</formula>
    </cfRule>
    <cfRule type="cellIs" dxfId="0" priority="13559" operator="equal">
      <formula>0</formula>
    </cfRule>
    <cfRule type="cellIs" dxfId="0" priority="13560" operator="equal">
      <formula>0</formula>
    </cfRule>
    <cfRule type="cellIs" dxfId="0" priority="13561" operator="equal">
      <formula>0</formula>
    </cfRule>
    <cfRule type="cellIs" dxfId="0" priority="13562" operator="equal">
      <formula>0</formula>
    </cfRule>
    <cfRule type="cellIs" dxfId="0" priority="13563" operator="equal">
      <formula>0</formula>
    </cfRule>
    <cfRule type="cellIs" dxfId="0" priority="13564" operator="equal">
      <formula>0</formula>
    </cfRule>
    <cfRule type="cellIs" dxfId="0" priority="13565" operator="equal">
      <formula>0</formula>
    </cfRule>
    <cfRule type="cellIs" dxfId="0" priority="13566" operator="equal">
      <formula>0</formula>
    </cfRule>
    <cfRule type="cellIs" dxfId="0" priority="13567" operator="equal">
      <formula>0</formula>
    </cfRule>
    <cfRule type="cellIs" dxfId="0" priority="13568" operator="equal">
      <formula>0</formula>
    </cfRule>
    <cfRule type="cellIs" dxfId="0" priority="13569" operator="equal">
      <formula>0</formula>
    </cfRule>
    <cfRule type="cellIs" dxfId="0" priority="13570" operator="equal">
      <formula>0</formula>
    </cfRule>
    <cfRule type="cellIs" dxfId="0" priority="13571" operator="equal">
      <formula>0</formula>
    </cfRule>
    <cfRule type="cellIs" dxfId="0" priority="13572" operator="equal">
      <formula>0</formula>
    </cfRule>
    <cfRule type="cellIs" dxfId="0" priority="13573" operator="equal">
      <formula>0</formula>
    </cfRule>
    <cfRule type="cellIs" dxfId="0" priority="13574" operator="equal">
      <formula>0</formula>
    </cfRule>
    <cfRule type="cellIs" dxfId="0" priority="13575" operator="equal">
      <formula>0</formula>
    </cfRule>
    <cfRule type="cellIs" dxfId="0" priority="13576" operator="equal">
      <formula>0</formula>
    </cfRule>
    <cfRule type="cellIs" dxfId="0" priority="13577" operator="equal">
      <formula>0</formula>
    </cfRule>
    <cfRule type="cellIs" dxfId="0" priority="13578" operator="equal">
      <formula>0</formula>
    </cfRule>
    <cfRule type="cellIs" dxfId="0" priority="13579" operator="equal">
      <formula>0</formula>
    </cfRule>
    <cfRule type="cellIs" dxfId="0" priority="13580" operator="equal">
      <formula>0</formula>
    </cfRule>
    <cfRule type="cellIs" dxfId="0" priority="13581" operator="equal">
      <formula>0</formula>
    </cfRule>
    <cfRule type="cellIs" dxfId="0" priority="13582" operator="equal">
      <formula>0</formula>
    </cfRule>
    <cfRule type="cellIs" dxfId="0" priority="13583" operator="equal">
      <formula>0</formula>
    </cfRule>
    <cfRule type="cellIs" dxfId="0" priority="13584" operator="equal">
      <formula>0</formula>
    </cfRule>
    <cfRule type="cellIs" dxfId="0" priority="13585" operator="equal">
      <formula>0</formula>
    </cfRule>
    <cfRule type="cellIs" dxfId="0" priority="13586" operator="equal">
      <formula>0</formula>
    </cfRule>
    <cfRule type="cellIs" dxfId="0" priority="13587" operator="equal">
      <formula>0</formula>
    </cfRule>
    <cfRule type="cellIs" dxfId="0" priority="13588" operator="equal">
      <formula>0</formula>
    </cfRule>
    <cfRule type="cellIs" dxfId="0" priority="13589" operator="equal">
      <formula>0</formula>
    </cfRule>
    <cfRule type="cellIs" dxfId="0" priority="13590" operator="equal">
      <formula>0</formula>
    </cfRule>
    <cfRule type="cellIs" dxfId="0" priority="13591" operator="equal">
      <formula>0</formula>
    </cfRule>
    <cfRule type="cellIs" dxfId="0" priority="13592" operator="equal">
      <formula>0</formula>
    </cfRule>
    <cfRule type="cellIs" dxfId="0" priority="13593" operator="equal">
      <formula>0</formula>
    </cfRule>
    <cfRule type="cellIs" dxfId="0" priority="13594" operator="equal">
      <formula>0</formula>
    </cfRule>
    <cfRule type="cellIs" dxfId="0" priority="13595" operator="equal">
      <formula>0</formula>
    </cfRule>
    <cfRule type="cellIs" dxfId="0" priority="13596" operator="equal">
      <formula>0</formula>
    </cfRule>
    <cfRule type="cellIs" dxfId="0" priority="13597" operator="equal">
      <formula>0</formula>
    </cfRule>
    <cfRule type="cellIs" dxfId="0" priority="13598" operator="equal">
      <formula>0</formula>
    </cfRule>
    <cfRule type="cellIs" dxfId="0" priority="13599" operator="equal">
      <formula>0</formula>
    </cfRule>
    <cfRule type="cellIs" dxfId="0" priority="13600" operator="equal">
      <formula>0</formula>
    </cfRule>
    <cfRule type="cellIs" dxfId="0" priority="13601" operator="equal">
      <formula>0</formula>
    </cfRule>
    <cfRule type="cellIs" dxfId="0" priority="13602" operator="equal">
      <formula>0</formula>
    </cfRule>
    <cfRule type="cellIs" dxfId="0" priority="13603" operator="equal">
      <formula>0</formula>
    </cfRule>
    <cfRule type="cellIs" dxfId="0" priority="13604" operator="equal">
      <formula>0</formula>
    </cfRule>
    <cfRule type="cellIs" dxfId="0" priority="13605" operator="equal">
      <formula>0</formula>
    </cfRule>
    <cfRule type="cellIs" dxfId="0" priority="13606" operator="equal">
      <formula>0</formula>
    </cfRule>
    <cfRule type="cellIs" dxfId="0" priority="13607" operator="equal">
      <formula>0</formula>
    </cfRule>
    <cfRule type="cellIs" dxfId="0" priority="13608" operator="equal">
      <formula>0</formula>
    </cfRule>
    <cfRule type="cellIs" dxfId="0" priority="13609" operator="equal">
      <formula>0</formula>
    </cfRule>
    <cfRule type="cellIs" dxfId="0" priority="13610" operator="equal">
      <formula>0</formula>
    </cfRule>
    <cfRule type="cellIs" dxfId="0" priority="13611" operator="equal">
      <formula>0</formula>
    </cfRule>
    <cfRule type="cellIs" dxfId="0" priority="13612" operator="equal">
      <formula>0</formula>
    </cfRule>
    <cfRule type="cellIs" dxfId="0" priority="13613" operator="equal">
      <formula>0</formula>
    </cfRule>
    <cfRule type="cellIs" dxfId="0" priority="13614" operator="equal">
      <formula>0</formula>
    </cfRule>
    <cfRule type="cellIs" dxfId="0" priority="13615" operator="equal">
      <formula>0</formula>
    </cfRule>
    <cfRule type="cellIs" dxfId="0" priority="13616" operator="equal">
      <formula>0</formula>
    </cfRule>
    <cfRule type="cellIs" dxfId="0" priority="13617" operator="equal">
      <formula>0</formula>
    </cfRule>
    <cfRule type="cellIs" dxfId="0" priority="13618" operator="equal">
      <formula>0</formula>
    </cfRule>
    <cfRule type="cellIs" dxfId="0" priority="13619" operator="equal">
      <formula>0</formula>
    </cfRule>
    <cfRule type="cellIs" dxfId="0" priority="13620" operator="equal">
      <formula>0</formula>
    </cfRule>
    <cfRule type="cellIs" dxfId="0" priority="13621" operator="equal">
      <formula>0</formula>
    </cfRule>
    <cfRule type="cellIs" dxfId="0" priority="13622" operator="equal">
      <formula>0</formula>
    </cfRule>
    <cfRule type="cellIs" dxfId="0" priority="13623" operator="equal">
      <formula>0</formula>
    </cfRule>
    <cfRule type="cellIs" dxfId="0" priority="13624" operator="equal">
      <formula>0</formula>
    </cfRule>
    <cfRule type="cellIs" dxfId="0" priority="13625" operator="equal">
      <formula>0</formula>
    </cfRule>
    <cfRule type="cellIs" dxfId="0" priority="13626" operator="equal">
      <formula>0</formula>
    </cfRule>
    <cfRule type="cellIs" dxfId="0" priority="13627" operator="equal">
      <formula>0</formula>
    </cfRule>
    <cfRule type="cellIs" dxfId="0" priority="13628" operator="equal">
      <formula>0</formula>
    </cfRule>
    <cfRule type="cellIs" dxfId="0" priority="13629" operator="equal">
      <formula>0</formula>
    </cfRule>
    <cfRule type="cellIs" dxfId="0" priority="13630" operator="equal">
      <formula>0</formula>
    </cfRule>
    <cfRule type="cellIs" dxfId="0" priority="13631" operator="equal">
      <formula>0</formula>
    </cfRule>
    <cfRule type="cellIs" dxfId="0" priority="13632" operator="equal">
      <formula>0</formula>
    </cfRule>
    <cfRule type="cellIs" dxfId="0" priority="13633" operator="equal">
      <formula>0</formula>
    </cfRule>
    <cfRule type="cellIs" dxfId="0" priority="13634" operator="equal">
      <formula>0</formula>
    </cfRule>
    <cfRule type="cellIs" dxfId="0" priority="13635" operator="equal">
      <formula>0</formula>
    </cfRule>
    <cfRule type="cellIs" dxfId="0" priority="13636" operator="equal">
      <formula>0</formula>
    </cfRule>
    <cfRule type="cellIs" dxfId="0" priority="13637" operator="equal">
      <formula>0</formula>
    </cfRule>
    <cfRule type="cellIs" dxfId="0" priority="13638" operator="equal">
      <formula>0</formula>
    </cfRule>
    <cfRule type="cellIs" dxfId="0" priority="13639" operator="equal">
      <formula>0</formula>
    </cfRule>
    <cfRule type="cellIs" dxfId="0" priority="13640" operator="equal">
      <formula>0</formula>
    </cfRule>
    <cfRule type="cellIs" dxfId="0" priority="13641" operator="equal">
      <formula>0</formula>
    </cfRule>
    <cfRule type="cellIs" dxfId="0" priority="13642" operator="equal">
      <formula>0</formula>
    </cfRule>
    <cfRule type="cellIs" dxfId="0" priority="13643" operator="equal">
      <formula>0</formula>
    </cfRule>
    <cfRule type="cellIs" dxfId="0" priority="13644" operator="equal">
      <formula>0</formula>
    </cfRule>
    <cfRule type="cellIs" dxfId="0" priority="13645" operator="equal">
      <formula>0</formula>
    </cfRule>
    <cfRule type="cellIs" dxfId="0" priority="13646" operator="equal">
      <formula>0</formula>
    </cfRule>
    <cfRule type="cellIs" dxfId="0" priority="13647" operator="equal">
      <formula>0</formula>
    </cfRule>
    <cfRule type="cellIs" dxfId="0" priority="13648" operator="equal">
      <formula>0</formula>
    </cfRule>
    <cfRule type="cellIs" dxfId="0" priority="13649" operator="equal">
      <formula>0</formula>
    </cfRule>
    <cfRule type="cellIs" dxfId="0" priority="13650" operator="equal">
      <formula>0</formula>
    </cfRule>
    <cfRule type="cellIs" dxfId="0" priority="13651" operator="equal">
      <formula>0</formula>
    </cfRule>
    <cfRule type="cellIs" dxfId="0" priority="13652" operator="equal">
      <formula>0</formula>
    </cfRule>
    <cfRule type="cellIs" dxfId="0" priority="13653" operator="equal">
      <formula>0</formula>
    </cfRule>
    <cfRule type="cellIs" dxfId="0" priority="13654" operator="equal">
      <formula>0</formula>
    </cfRule>
    <cfRule type="cellIs" dxfId="0" priority="13655" operator="equal">
      <formula>0</formula>
    </cfRule>
    <cfRule type="cellIs" dxfId="0" priority="13656" operator="equal">
      <formula>0</formula>
    </cfRule>
    <cfRule type="cellIs" dxfId="0" priority="13657" operator="equal">
      <formula>0</formula>
    </cfRule>
    <cfRule type="cellIs" dxfId="0" priority="13658" operator="equal">
      <formula>0</formula>
    </cfRule>
    <cfRule type="cellIs" dxfId="0" priority="13659" operator="equal">
      <formula>0</formula>
    </cfRule>
    <cfRule type="cellIs" dxfId="0" priority="13660" operator="equal">
      <formula>0</formula>
    </cfRule>
    <cfRule type="cellIs" dxfId="0" priority="13661" operator="equal">
      <formula>0</formula>
    </cfRule>
    <cfRule type="cellIs" dxfId="0" priority="13662" operator="equal">
      <formula>0</formula>
    </cfRule>
    <cfRule type="cellIs" dxfId="0" priority="13663" operator="equal">
      <formula>0</formula>
    </cfRule>
    <cfRule type="cellIs" dxfId="0" priority="13664" operator="equal">
      <formula>0</formula>
    </cfRule>
    <cfRule type="cellIs" dxfId="0" priority="13665" operator="equal">
      <formula>0</formula>
    </cfRule>
    <cfRule type="cellIs" dxfId="0" priority="13666" operator="equal">
      <formula>0</formula>
    </cfRule>
    <cfRule type="cellIs" dxfId="0" priority="13667" operator="equal">
      <formula>0</formula>
    </cfRule>
    <cfRule type="cellIs" dxfId="0" priority="13668" operator="equal">
      <formula>0</formula>
    </cfRule>
    <cfRule type="cellIs" dxfId="0" priority="13669" operator="equal">
      <formula>0</formula>
    </cfRule>
    <cfRule type="cellIs" dxfId="0" priority="13670" operator="equal">
      <formula>0</formula>
    </cfRule>
    <cfRule type="cellIs" dxfId="0" priority="13671" operator="equal">
      <formula>0</formula>
    </cfRule>
    <cfRule type="cellIs" dxfId="0" priority="13672" operator="equal">
      <formula>0</formula>
    </cfRule>
    <cfRule type="cellIs" dxfId="0" priority="13673" operator="equal">
      <formula>0</formula>
    </cfRule>
    <cfRule type="cellIs" dxfId="0" priority="13674" operator="equal">
      <formula>0</formula>
    </cfRule>
    <cfRule type="cellIs" dxfId="0" priority="13675" operator="equal">
      <formula>0</formula>
    </cfRule>
    <cfRule type="cellIs" dxfId="0" priority="13676" operator="equal">
      <formula>0</formula>
    </cfRule>
    <cfRule type="cellIs" dxfId="0" priority="13677" operator="equal">
      <formula>0</formula>
    </cfRule>
    <cfRule type="cellIs" dxfId="0" priority="13678" operator="equal">
      <formula>0</formula>
    </cfRule>
    <cfRule type="cellIs" dxfId="0" priority="13679" operator="equal">
      <formula>0</formula>
    </cfRule>
    <cfRule type="cellIs" dxfId="0" priority="13680" operator="equal">
      <formula>0</formula>
    </cfRule>
    <cfRule type="cellIs" dxfId="0" priority="13681" operator="equal">
      <formula>0</formula>
    </cfRule>
    <cfRule type="cellIs" dxfId="0" priority="13682" operator="equal">
      <formula>0</formula>
    </cfRule>
    <cfRule type="cellIs" dxfId="0" priority="13683" operator="equal">
      <formula>0</formula>
    </cfRule>
    <cfRule type="cellIs" dxfId="0" priority="13684" operator="equal">
      <formula>0</formula>
    </cfRule>
    <cfRule type="cellIs" dxfId="0" priority="13685" operator="equal">
      <formula>0</formula>
    </cfRule>
    <cfRule type="cellIs" dxfId="0" priority="13686" operator="equal">
      <formula>0</formula>
    </cfRule>
    <cfRule type="cellIs" dxfId="0" priority="13687" operator="equal">
      <formula>0</formula>
    </cfRule>
    <cfRule type="cellIs" dxfId="0" priority="13688" operator="equal">
      <formula>0</formula>
    </cfRule>
    <cfRule type="cellIs" dxfId="0" priority="13689" operator="equal">
      <formula>0</formula>
    </cfRule>
    <cfRule type="cellIs" dxfId="0" priority="13690" operator="equal">
      <formula>0</formula>
    </cfRule>
    <cfRule type="cellIs" dxfId="0" priority="13691" operator="equal">
      <formula>0</formula>
    </cfRule>
    <cfRule type="cellIs" dxfId="0" priority="13692" operator="equal">
      <formula>0</formula>
    </cfRule>
    <cfRule type="cellIs" dxfId="0" priority="13693" operator="equal">
      <formula>0</formula>
    </cfRule>
    <cfRule type="cellIs" dxfId="0" priority="13694" operator="equal">
      <formula>0</formula>
    </cfRule>
    <cfRule type="cellIs" dxfId="0" priority="13695" operator="equal">
      <formula>0</formula>
    </cfRule>
    <cfRule type="cellIs" dxfId="0" priority="13696" operator="equal">
      <formula>0</formula>
    </cfRule>
    <cfRule type="cellIs" dxfId="0" priority="13697" operator="equal">
      <formula>0</formula>
    </cfRule>
    <cfRule type="cellIs" dxfId="0" priority="13698" operator="equal">
      <formula>0</formula>
    </cfRule>
    <cfRule type="cellIs" dxfId="0" priority="13699" operator="equal">
      <formula>0</formula>
    </cfRule>
    <cfRule type="cellIs" dxfId="0" priority="13700" operator="equal">
      <formula>0</formula>
    </cfRule>
    <cfRule type="cellIs" dxfId="0" priority="13701" operator="equal">
      <formula>0</formula>
    </cfRule>
    <cfRule type="cellIs" dxfId="0" priority="13702" operator="equal">
      <formula>0</formula>
    </cfRule>
    <cfRule type="cellIs" dxfId="0" priority="13703" operator="equal">
      <formula>0</formula>
    </cfRule>
    <cfRule type="cellIs" dxfId="0" priority="13704" operator="equal">
      <formula>0</formula>
    </cfRule>
    <cfRule type="cellIs" dxfId="0" priority="13705" operator="equal">
      <formula>0</formula>
    </cfRule>
    <cfRule type="cellIs" dxfId="0" priority="13706" operator="equal">
      <formula>0</formula>
    </cfRule>
    <cfRule type="cellIs" dxfId="0" priority="13707" operator="equal">
      <formula>0</formula>
    </cfRule>
    <cfRule type="cellIs" dxfId="0" priority="13708" operator="equal">
      <formula>0</formula>
    </cfRule>
    <cfRule type="cellIs" dxfId="0" priority="13709" operator="equal">
      <formula>0</formula>
    </cfRule>
    <cfRule type="cellIs" dxfId="0" priority="13710" operator="equal">
      <formula>0</formula>
    </cfRule>
    <cfRule type="cellIs" dxfId="0" priority="13711" operator="equal">
      <formula>0</formula>
    </cfRule>
    <cfRule type="cellIs" dxfId="0" priority="13712" operator="equal">
      <formula>0</formula>
    </cfRule>
    <cfRule type="cellIs" dxfId="0" priority="13713" operator="equal">
      <formula>0</formula>
    </cfRule>
    <cfRule type="cellIs" dxfId="0" priority="13714" operator="equal">
      <formula>0</formula>
    </cfRule>
    <cfRule type="cellIs" dxfId="0" priority="13715" operator="equal">
      <formula>0</formula>
    </cfRule>
    <cfRule type="cellIs" dxfId="0" priority="13716" operator="equal">
      <formula>0</formula>
    </cfRule>
    <cfRule type="cellIs" dxfId="0" priority="13717" operator="equal">
      <formula>0</formula>
    </cfRule>
    <cfRule type="cellIs" dxfId="0" priority="13718" operator="equal">
      <formula>0</formula>
    </cfRule>
    <cfRule type="cellIs" dxfId="0" priority="13719" operator="equal">
      <formula>0</formula>
    </cfRule>
    <cfRule type="cellIs" dxfId="0" priority="13720" operator="equal">
      <formula>0</formula>
    </cfRule>
    <cfRule type="cellIs" dxfId="0" priority="13721" operator="equal">
      <formula>0</formula>
    </cfRule>
    <cfRule type="cellIs" dxfId="0" priority="13722" operator="equal">
      <formula>0</formula>
    </cfRule>
    <cfRule type="cellIs" dxfId="0" priority="13723" operator="equal">
      <formula>0</formula>
    </cfRule>
    <cfRule type="cellIs" dxfId="0" priority="13724" operator="equal">
      <formula>0</formula>
    </cfRule>
    <cfRule type="cellIs" dxfId="0" priority="13725" operator="equal">
      <formula>0</formula>
    </cfRule>
    <cfRule type="cellIs" dxfId="0" priority="13726" operator="equal">
      <formula>0</formula>
    </cfRule>
    <cfRule type="cellIs" dxfId="0" priority="13727" operator="equal">
      <formula>0</formula>
    </cfRule>
    <cfRule type="cellIs" dxfId="0" priority="13728" operator="equal">
      <formula>0</formula>
    </cfRule>
    <cfRule type="cellIs" dxfId="0" priority="13729" operator="equal">
      <formula>0</formula>
    </cfRule>
    <cfRule type="cellIs" dxfId="0" priority="13730" operator="equal">
      <formula>0</formula>
    </cfRule>
    <cfRule type="cellIs" dxfId="0" priority="13731" operator="equal">
      <formula>0</formula>
    </cfRule>
    <cfRule type="cellIs" dxfId="0" priority="13732" operator="equal">
      <formula>0</formula>
    </cfRule>
    <cfRule type="cellIs" dxfId="0" priority="13733" operator="equal">
      <formula>0</formula>
    </cfRule>
    <cfRule type="cellIs" dxfId="0" priority="13734" operator="equal">
      <formula>0</formula>
    </cfRule>
    <cfRule type="cellIs" dxfId="0" priority="13735" operator="equal">
      <formula>0</formula>
    </cfRule>
    <cfRule type="cellIs" dxfId="0" priority="13736" operator="equal">
      <formula>0</formula>
    </cfRule>
    <cfRule type="cellIs" dxfId="0" priority="13737" operator="equal">
      <formula>0</formula>
    </cfRule>
    <cfRule type="cellIs" dxfId="0" priority="13738" operator="equal">
      <formula>0</formula>
    </cfRule>
    <cfRule type="cellIs" dxfId="0" priority="13739" operator="equal">
      <formula>0</formula>
    </cfRule>
    <cfRule type="cellIs" dxfId="0" priority="13740" operator="equal">
      <formula>0</formula>
    </cfRule>
    <cfRule type="cellIs" dxfId="0" priority="13741" operator="equal">
      <formula>0</formula>
    </cfRule>
    <cfRule type="cellIs" dxfId="0" priority="13742" operator="equal">
      <formula>0</formula>
    </cfRule>
    <cfRule type="cellIs" dxfId="0" priority="13743" operator="equal">
      <formula>0</formula>
    </cfRule>
    <cfRule type="cellIs" dxfId="0" priority="13744" operator="equal">
      <formula>0</formula>
    </cfRule>
    <cfRule type="cellIs" dxfId="0" priority="13745" operator="equal">
      <formula>0</formula>
    </cfRule>
    <cfRule type="cellIs" dxfId="0" priority="13746" operator="equal">
      <formula>0</formula>
    </cfRule>
    <cfRule type="cellIs" dxfId="0" priority="13747" operator="equal">
      <formula>0</formula>
    </cfRule>
    <cfRule type="cellIs" dxfId="0" priority="13748" operator="equal">
      <formula>0</formula>
    </cfRule>
    <cfRule type="cellIs" dxfId="0" priority="13749" operator="equal">
      <formula>0</formula>
    </cfRule>
    <cfRule type="cellIs" dxfId="0" priority="13750" operator="equal">
      <formula>0</formula>
    </cfRule>
    <cfRule type="cellIs" dxfId="0" priority="13751" operator="equal">
      <formula>0</formula>
    </cfRule>
    <cfRule type="cellIs" dxfId="0" priority="13752" operator="equal">
      <formula>0</formula>
    </cfRule>
  </conditionalFormatting>
  <conditionalFormatting sqref="E591">
    <cfRule type="cellIs" dxfId="0" priority="12601" operator="equal">
      <formula>0</formula>
    </cfRule>
    <cfRule type="cellIs" dxfId="0" priority="12602" operator="equal">
      <formula>0</formula>
    </cfRule>
    <cfRule type="cellIs" dxfId="0" priority="12603" operator="equal">
      <formula>0</formula>
    </cfRule>
    <cfRule type="cellIs" dxfId="0" priority="12604" operator="equal">
      <formula>0</formula>
    </cfRule>
    <cfRule type="cellIs" dxfId="0" priority="12605" operator="equal">
      <formula>0</formula>
    </cfRule>
    <cfRule type="cellIs" dxfId="0" priority="12606" operator="equal">
      <formula>0</formula>
    </cfRule>
    <cfRule type="cellIs" dxfId="0" priority="12607" operator="equal">
      <formula>0</formula>
    </cfRule>
    <cfRule type="cellIs" dxfId="0" priority="12608" operator="equal">
      <formula>0</formula>
    </cfRule>
    <cfRule type="cellIs" dxfId="0" priority="12609" operator="equal">
      <formula>0</formula>
    </cfRule>
    <cfRule type="cellIs" dxfId="0" priority="12610" operator="equal">
      <formula>0</formula>
    </cfRule>
    <cfRule type="cellIs" dxfId="0" priority="12611" operator="equal">
      <formula>0</formula>
    </cfRule>
    <cfRule type="cellIs" dxfId="0" priority="12612" operator="equal">
      <formula>0</formula>
    </cfRule>
    <cfRule type="cellIs" dxfId="0" priority="12613" operator="equal">
      <formula>0</formula>
    </cfRule>
    <cfRule type="cellIs" dxfId="0" priority="12614" operator="equal">
      <formula>0</formula>
    </cfRule>
    <cfRule type="cellIs" dxfId="0" priority="12615" operator="equal">
      <formula>0</formula>
    </cfRule>
    <cfRule type="cellIs" dxfId="0" priority="12616" operator="equal">
      <formula>0</formula>
    </cfRule>
    <cfRule type="cellIs" dxfId="0" priority="12617" operator="equal">
      <formula>0</formula>
    </cfRule>
    <cfRule type="cellIs" dxfId="0" priority="12618" operator="equal">
      <formula>0</formula>
    </cfRule>
    <cfRule type="cellIs" dxfId="0" priority="12619" operator="equal">
      <formula>0</formula>
    </cfRule>
    <cfRule type="cellIs" dxfId="0" priority="12620" operator="equal">
      <formula>0</formula>
    </cfRule>
    <cfRule type="cellIs" dxfId="0" priority="12621" operator="equal">
      <formula>0</formula>
    </cfRule>
    <cfRule type="cellIs" dxfId="0" priority="12622" operator="equal">
      <formula>0</formula>
    </cfRule>
    <cfRule type="cellIs" dxfId="0" priority="12623" operator="equal">
      <formula>0</formula>
    </cfRule>
    <cfRule type="cellIs" dxfId="0" priority="12624" operator="equal">
      <formula>0</formula>
    </cfRule>
    <cfRule type="cellIs" dxfId="0" priority="12625" operator="equal">
      <formula>0</formula>
    </cfRule>
    <cfRule type="cellIs" dxfId="0" priority="12626" operator="equal">
      <formula>0</formula>
    </cfRule>
    <cfRule type="cellIs" dxfId="0" priority="12627" operator="equal">
      <formula>0</formula>
    </cfRule>
    <cfRule type="cellIs" dxfId="0" priority="12628" operator="equal">
      <formula>0</formula>
    </cfRule>
    <cfRule type="cellIs" dxfId="0" priority="12629" operator="equal">
      <formula>0</formula>
    </cfRule>
    <cfRule type="cellIs" dxfId="0" priority="12630" operator="equal">
      <formula>0</formula>
    </cfRule>
    <cfRule type="cellIs" dxfId="0" priority="12631" operator="equal">
      <formula>0</formula>
    </cfRule>
    <cfRule type="cellIs" dxfId="0" priority="12632" operator="equal">
      <formula>0</formula>
    </cfRule>
    <cfRule type="cellIs" dxfId="0" priority="12633" operator="equal">
      <formula>0</formula>
    </cfRule>
    <cfRule type="cellIs" dxfId="0" priority="12634" operator="equal">
      <formula>0</formula>
    </cfRule>
    <cfRule type="cellIs" dxfId="0" priority="12635" operator="equal">
      <formula>0</formula>
    </cfRule>
    <cfRule type="cellIs" dxfId="0" priority="12636" operator="equal">
      <formula>0</formula>
    </cfRule>
    <cfRule type="cellIs" dxfId="0" priority="12637" operator="equal">
      <formula>0</formula>
    </cfRule>
    <cfRule type="cellIs" dxfId="0" priority="12638" operator="equal">
      <formula>0</formula>
    </cfRule>
    <cfRule type="cellIs" dxfId="0" priority="12639" operator="equal">
      <formula>0</formula>
    </cfRule>
    <cfRule type="cellIs" dxfId="0" priority="12640" operator="equal">
      <formula>0</formula>
    </cfRule>
    <cfRule type="cellIs" dxfId="0" priority="12641" operator="equal">
      <formula>0</formula>
    </cfRule>
    <cfRule type="cellIs" dxfId="0" priority="12642" operator="equal">
      <formula>0</formula>
    </cfRule>
    <cfRule type="cellIs" dxfId="0" priority="12643" operator="equal">
      <formula>0</formula>
    </cfRule>
    <cfRule type="cellIs" dxfId="0" priority="12644" operator="equal">
      <formula>0</formula>
    </cfRule>
    <cfRule type="cellIs" dxfId="0" priority="12645" operator="equal">
      <formula>0</formula>
    </cfRule>
    <cfRule type="cellIs" dxfId="0" priority="12646" operator="equal">
      <formula>0</formula>
    </cfRule>
    <cfRule type="cellIs" dxfId="0" priority="12647" operator="equal">
      <formula>0</formula>
    </cfRule>
    <cfRule type="cellIs" dxfId="0" priority="12648" operator="equal">
      <formula>0</formula>
    </cfRule>
    <cfRule type="cellIs" dxfId="0" priority="12649" operator="equal">
      <formula>0</formula>
    </cfRule>
    <cfRule type="cellIs" dxfId="0" priority="12650" operator="equal">
      <formula>0</formula>
    </cfRule>
    <cfRule type="cellIs" dxfId="0" priority="12651" operator="equal">
      <formula>0</formula>
    </cfRule>
    <cfRule type="cellIs" dxfId="0" priority="12652" operator="equal">
      <formula>0</formula>
    </cfRule>
    <cfRule type="cellIs" dxfId="0" priority="12653" operator="equal">
      <formula>0</formula>
    </cfRule>
    <cfRule type="cellIs" dxfId="0" priority="12654" operator="equal">
      <formula>0</formula>
    </cfRule>
    <cfRule type="cellIs" dxfId="0" priority="12655" operator="equal">
      <formula>0</formula>
    </cfRule>
    <cfRule type="cellIs" dxfId="0" priority="12656" operator="equal">
      <formula>0</formula>
    </cfRule>
    <cfRule type="cellIs" dxfId="0" priority="12657" operator="equal">
      <formula>0</formula>
    </cfRule>
    <cfRule type="cellIs" dxfId="0" priority="12658" operator="equal">
      <formula>0</formula>
    </cfRule>
    <cfRule type="cellIs" dxfId="0" priority="12659" operator="equal">
      <formula>0</formula>
    </cfRule>
    <cfRule type="cellIs" dxfId="0" priority="12660" operator="equal">
      <formula>0</formula>
    </cfRule>
    <cfRule type="cellIs" dxfId="0" priority="12661" operator="equal">
      <formula>0</formula>
    </cfRule>
    <cfRule type="cellIs" dxfId="0" priority="12662" operator="equal">
      <formula>0</formula>
    </cfRule>
    <cfRule type="cellIs" dxfId="0" priority="12663" operator="equal">
      <formula>0</formula>
    </cfRule>
    <cfRule type="cellIs" dxfId="0" priority="12664" operator="equal">
      <formula>0</formula>
    </cfRule>
    <cfRule type="cellIs" dxfId="0" priority="12665" operator="equal">
      <formula>0</formula>
    </cfRule>
    <cfRule type="cellIs" dxfId="0" priority="12666" operator="equal">
      <formula>0</formula>
    </cfRule>
    <cfRule type="cellIs" dxfId="0" priority="12667" operator="equal">
      <formula>0</formula>
    </cfRule>
    <cfRule type="cellIs" dxfId="0" priority="12668" operator="equal">
      <formula>0</formula>
    </cfRule>
    <cfRule type="cellIs" dxfId="0" priority="12669" operator="equal">
      <formula>0</formula>
    </cfRule>
    <cfRule type="cellIs" dxfId="0" priority="12670" operator="equal">
      <formula>0</formula>
    </cfRule>
    <cfRule type="cellIs" dxfId="0" priority="12671" operator="equal">
      <formula>0</formula>
    </cfRule>
    <cfRule type="cellIs" dxfId="0" priority="12672" operator="equal">
      <formula>0</formula>
    </cfRule>
    <cfRule type="cellIs" dxfId="0" priority="12673" operator="equal">
      <formula>0</formula>
    </cfRule>
    <cfRule type="cellIs" dxfId="0" priority="12674" operator="equal">
      <formula>0</formula>
    </cfRule>
    <cfRule type="cellIs" dxfId="0" priority="12675" operator="equal">
      <formula>0</formula>
    </cfRule>
    <cfRule type="cellIs" dxfId="0" priority="12676" operator="equal">
      <formula>0</formula>
    </cfRule>
    <cfRule type="cellIs" dxfId="0" priority="12677" operator="equal">
      <formula>0</formula>
    </cfRule>
    <cfRule type="cellIs" dxfId="0" priority="12678" operator="equal">
      <formula>0</formula>
    </cfRule>
    <cfRule type="cellIs" dxfId="0" priority="12679" operator="equal">
      <formula>0</formula>
    </cfRule>
    <cfRule type="cellIs" dxfId="0" priority="12680" operator="equal">
      <formula>0</formula>
    </cfRule>
    <cfRule type="cellIs" dxfId="0" priority="12681" operator="equal">
      <formula>0</formula>
    </cfRule>
    <cfRule type="cellIs" dxfId="0" priority="12682" operator="equal">
      <formula>0</formula>
    </cfRule>
    <cfRule type="cellIs" dxfId="0" priority="12683" operator="equal">
      <formula>0</formula>
    </cfRule>
    <cfRule type="cellIs" dxfId="0" priority="12684" operator="equal">
      <formula>0</formula>
    </cfRule>
    <cfRule type="cellIs" dxfId="0" priority="12685" operator="equal">
      <formula>0</formula>
    </cfRule>
    <cfRule type="cellIs" dxfId="0" priority="12686" operator="equal">
      <formula>0</formula>
    </cfRule>
    <cfRule type="cellIs" dxfId="0" priority="12687" operator="equal">
      <formula>0</formula>
    </cfRule>
    <cfRule type="cellIs" dxfId="0" priority="12688" operator="equal">
      <formula>0</formula>
    </cfRule>
    <cfRule type="cellIs" dxfId="0" priority="12689" operator="equal">
      <formula>0</formula>
    </cfRule>
    <cfRule type="cellIs" dxfId="0" priority="12690" operator="equal">
      <formula>0</formula>
    </cfRule>
    <cfRule type="cellIs" dxfId="0" priority="12691" operator="equal">
      <formula>0</formula>
    </cfRule>
    <cfRule type="cellIs" dxfId="0" priority="12692" operator="equal">
      <formula>0</formula>
    </cfRule>
    <cfRule type="cellIs" dxfId="0" priority="12693" operator="equal">
      <formula>0</formula>
    </cfRule>
    <cfRule type="cellIs" dxfId="0" priority="12694" operator="equal">
      <formula>0</formula>
    </cfRule>
    <cfRule type="cellIs" dxfId="0" priority="12695" operator="equal">
      <formula>0</formula>
    </cfRule>
    <cfRule type="cellIs" dxfId="0" priority="12696" operator="equal">
      <formula>0</formula>
    </cfRule>
    <cfRule type="cellIs" dxfId="0" priority="12697" operator="equal">
      <formula>0</formula>
    </cfRule>
    <cfRule type="cellIs" dxfId="0" priority="12698" operator="equal">
      <formula>0</formula>
    </cfRule>
    <cfRule type="cellIs" dxfId="0" priority="12699" operator="equal">
      <formula>0</formula>
    </cfRule>
    <cfRule type="cellIs" dxfId="0" priority="12700" operator="equal">
      <formula>0</formula>
    </cfRule>
    <cfRule type="cellIs" dxfId="0" priority="12701" operator="equal">
      <formula>0</formula>
    </cfRule>
    <cfRule type="cellIs" dxfId="0" priority="12702" operator="equal">
      <formula>0</formula>
    </cfRule>
    <cfRule type="cellIs" dxfId="0" priority="12703" operator="equal">
      <formula>0</formula>
    </cfRule>
    <cfRule type="cellIs" dxfId="0" priority="12704" operator="equal">
      <formula>0</formula>
    </cfRule>
    <cfRule type="cellIs" dxfId="0" priority="12705" operator="equal">
      <formula>0</formula>
    </cfRule>
    <cfRule type="cellIs" dxfId="0" priority="12706" operator="equal">
      <formula>0</formula>
    </cfRule>
    <cfRule type="cellIs" dxfId="0" priority="12707" operator="equal">
      <formula>0</formula>
    </cfRule>
    <cfRule type="cellIs" dxfId="0" priority="12708" operator="equal">
      <formula>0</formula>
    </cfRule>
    <cfRule type="cellIs" dxfId="0" priority="12709" operator="equal">
      <formula>0</formula>
    </cfRule>
    <cfRule type="cellIs" dxfId="0" priority="12710" operator="equal">
      <formula>0</formula>
    </cfRule>
    <cfRule type="cellIs" dxfId="0" priority="12711" operator="equal">
      <formula>0</formula>
    </cfRule>
    <cfRule type="cellIs" dxfId="0" priority="12712" operator="equal">
      <formula>0</formula>
    </cfRule>
    <cfRule type="cellIs" dxfId="0" priority="12713" operator="equal">
      <formula>0</formula>
    </cfRule>
    <cfRule type="cellIs" dxfId="0" priority="12714" operator="equal">
      <formula>0</formula>
    </cfRule>
    <cfRule type="cellIs" dxfId="0" priority="12715" operator="equal">
      <formula>0</formula>
    </cfRule>
    <cfRule type="cellIs" dxfId="0" priority="12716" operator="equal">
      <formula>0</formula>
    </cfRule>
    <cfRule type="cellIs" dxfId="0" priority="12717" operator="equal">
      <formula>0</formula>
    </cfRule>
    <cfRule type="cellIs" dxfId="0" priority="12718" operator="equal">
      <formula>0</formula>
    </cfRule>
    <cfRule type="cellIs" dxfId="0" priority="12719" operator="equal">
      <formula>0</formula>
    </cfRule>
    <cfRule type="cellIs" dxfId="0" priority="12720" operator="equal">
      <formula>0</formula>
    </cfRule>
    <cfRule type="cellIs" dxfId="0" priority="12721" operator="equal">
      <formula>0</formula>
    </cfRule>
    <cfRule type="cellIs" dxfId="0" priority="12722" operator="equal">
      <formula>0</formula>
    </cfRule>
    <cfRule type="cellIs" dxfId="0" priority="12723" operator="equal">
      <formula>0</formula>
    </cfRule>
    <cfRule type="cellIs" dxfId="0" priority="12724" operator="equal">
      <formula>0</formula>
    </cfRule>
    <cfRule type="cellIs" dxfId="0" priority="12725" operator="equal">
      <formula>0</formula>
    </cfRule>
    <cfRule type="cellIs" dxfId="0" priority="12726" operator="equal">
      <formula>0</formula>
    </cfRule>
    <cfRule type="cellIs" dxfId="0" priority="12727" operator="equal">
      <formula>0</formula>
    </cfRule>
    <cfRule type="cellIs" dxfId="0" priority="12728" operator="equal">
      <formula>0</formula>
    </cfRule>
    <cfRule type="cellIs" dxfId="0" priority="12729" operator="equal">
      <formula>0</formula>
    </cfRule>
    <cfRule type="cellIs" dxfId="0" priority="12730" operator="equal">
      <formula>0</formula>
    </cfRule>
    <cfRule type="cellIs" dxfId="0" priority="12731" operator="equal">
      <formula>0</formula>
    </cfRule>
    <cfRule type="cellIs" dxfId="0" priority="12732" operator="equal">
      <formula>0</formula>
    </cfRule>
    <cfRule type="cellIs" dxfId="0" priority="12733" operator="equal">
      <formula>0</formula>
    </cfRule>
    <cfRule type="cellIs" dxfId="0" priority="12734" operator="equal">
      <formula>0</formula>
    </cfRule>
    <cfRule type="cellIs" dxfId="0" priority="12735" operator="equal">
      <formula>0</formula>
    </cfRule>
    <cfRule type="cellIs" dxfId="0" priority="12736" operator="equal">
      <formula>0</formula>
    </cfRule>
    <cfRule type="cellIs" dxfId="0" priority="12737" operator="equal">
      <formula>0</formula>
    </cfRule>
    <cfRule type="cellIs" dxfId="0" priority="12738" operator="equal">
      <formula>0</formula>
    </cfRule>
    <cfRule type="cellIs" dxfId="0" priority="12739" operator="equal">
      <formula>0</formula>
    </cfRule>
    <cfRule type="cellIs" dxfId="0" priority="12740" operator="equal">
      <formula>0</formula>
    </cfRule>
    <cfRule type="cellIs" dxfId="0" priority="12741" operator="equal">
      <formula>0</formula>
    </cfRule>
    <cfRule type="cellIs" dxfId="0" priority="12742" operator="equal">
      <formula>0</formula>
    </cfRule>
    <cfRule type="cellIs" dxfId="0" priority="12743" operator="equal">
      <formula>0</formula>
    </cfRule>
    <cfRule type="cellIs" dxfId="0" priority="12744" operator="equal">
      <formula>0</formula>
    </cfRule>
    <cfRule type="cellIs" dxfId="0" priority="12745" operator="equal">
      <formula>0</formula>
    </cfRule>
    <cfRule type="cellIs" dxfId="0" priority="12746" operator="equal">
      <formula>0</formula>
    </cfRule>
    <cfRule type="cellIs" dxfId="0" priority="12747" operator="equal">
      <formula>0</formula>
    </cfRule>
    <cfRule type="cellIs" dxfId="0" priority="12748" operator="equal">
      <formula>0</formula>
    </cfRule>
    <cfRule type="cellIs" dxfId="0" priority="12749" operator="equal">
      <formula>0</formula>
    </cfRule>
    <cfRule type="cellIs" dxfId="0" priority="12750" operator="equal">
      <formula>0</formula>
    </cfRule>
    <cfRule type="cellIs" dxfId="0" priority="12751" operator="equal">
      <formula>0</formula>
    </cfRule>
    <cfRule type="cellIs" dxfId="0" priority="12752" operator="equal">
      <formula>0</formula>
    </cfRule>
    <cfRule type="cellIs" dxfId="0" priority="12753" operator="equal">
      <formula>0</formula>
    </cfRule>
    <cfRule type="cellIs" dxfId="0" priority="12754" operator="equal">
      <formula>0</formula>
    </cfRule>
    <cfRule type="cellIs" dxfId="0" priority="12755" operator="equal">
      <formula>0</formula>
    </cfRule>
    <cfRule type="cellIs" dxfId="0" priority="12756" operator="equal">
      <formula>0</formula>
    </cfRule>
    <cfRule type="cellIs" dxfId="0" priority="12757" operator="equal">
      <formula>0</formula>
    </cfRule>
    <cfRule type="cellIs" dxfId="0" priority="12758" operator="equal">
      <formula>0</formula>
    </cfRule>
    <cfRule type="cellIs" dxfId="0" priority="12759" operator="equal">
      <formula>0</formula>
    </cfRule>
    <cfRule type="cellIs" dxfId="0" priority="12760" operator="equal">
      <formula>0</formula>
    </cfRule>
    <cfRule type="cellIs" dxfId="0" priority="12761" operator="equal">
      <formula>0</formula>
    </cfRule>
    <cfRule type="cellIs" dxfId="0" priority="12762" operator="equal">
      <formula>0</formula>
    </cfRule>
    <cfRule type="cellIs" dxfId="0" priority="12763" operator="equal">
      <formula>0</formula>
    </cfRule>
    <cfRule type="cellIs" dxfId="0" priority="12764" operator="equal">
      <formula>0</formula>
    </cfRule>
    <cfRule type="cellIs" dxfId="0" priority="12765" operator="equal">
      <formula>0</formula>
    </cfRule>
    <cfRule type="cellIs" dxfId="0" priority="12766" operator="equal">
      <formula>0</formula>
    </cfRule>
    <cfRule type="cellIs" dxfId="0" priority="12767" operator="equal">
      <formula>0</formula>
    </cfRule>
    <cfRule type="cellIs" dxfId="0" priority="12768" operator="equal">
      <formula>0</formula>
    </cfRule>
    <cfRule type="cellIs" dxfId="0" priority="12769" operator="equal">
      <formula>0</formula>
    </cfRule>
    <cfRule type="cellIs" dxfId="0" priority="12770" operator="equal">
      <formula>0</formula>
    </cfRule>
    <cfRule type="cellIs" dxfId="0" priority="12771" operator="equal">
      <formula>0</formula>
    </cfRule>
    <cfRule type="cellIs" dxfId="0" priority="12772" operator="equal">
      <formula>0</formula>
    </cfRule>
    <cfRule type="cellIs" dxfId="0" priority="12773" operator="equal">
      <formula>0</formula>
    </cfRule>
    <cfRule type="cellIs" dxfId="0" priority="12774" operator="equal">
      <formula>0</formula>
    </cfRule>
    <cfRule type="cellIs" dxfId="0" priority="12775" operator="equal">
      <formula>0</formula>
    </cfRule>
    <cfRule type="cellIs" dxfId="0" priority="12776" operator="equal">
      <formula>0</formula>
    </cfRule>
    <cfRule type="cellIs" dxfId="0" priority="12777" operator="equal">
      <formula>0</formula>
    </cfRule>
    <cfRule type="cellIs" dxfId="0" priority="12778" operator="equal">
      <formula>0</formula>
    </cfRule>
    <cfRule type="cellIs" dxfId="0" priority="12779" operator="equal">
      <formula>0</formula>
    </cfRule>
    <cfRule type="cellIs" dxfId="0" priority="12780" operator="equal">
      <formula>0</formula>
    </cfRule>
    <cfRule type="cellIs" dxfId="0" priority="12781" operator="equal">
      <formula>0</formula>
    </cfRule>
    <cfRule type="cellIs" dxfId="0" priority="12782" operator="equal">
      <formula>0</formula>
    </cfRule>
    <cfRule type="cellIs" dxfId="0" priority="12783" operator="equal">
      <formula>0</formula>
    </cfRule>
    <cfRule type="cellIs" dxfId="0" priority="12784" operator="equal">
      <formula>0</formula>
    </cfRule>
    <cfRule type="cellIs" dxfId="0" priority="12785" operator="equal">
      <formula>0</formula>
    </cfRule>
    <cfRule type="cellIs" dxfId="0" priority="12786" operator="equal">
      <formula>0</formula>
    </cfRule>
    <cfRule type="cellIs" dxfId="0" priority="12787" operator="equal">
      <formula>0</formula>
    </cfRule>
    <cfRule type="cellIs" dxfId="0" priority="12788" operator="equal">
      <formula>0</formula>
    </cfRule>
    <cfRule type="cellIs" dxfId="0" priority="12789" operator="equal">
      <formula>0</formula>
    </cfRule>
    <cfRule type="cellIs" dxfId="0" priority="12790" operator="equal">
      <formula>0</formula>
    </cfRule>
    <cfRule type="cellIs" dxfId="0" priority="12791" operator="equal">
      <formula>0</formula>
    </cfRule>
    <cfRule type="cellIs" dxfId="0" priority="12792" operator="equal">
      <formula>0</formula>
    </cfRule>
    <cfRule type="cellIs" dxfId="0" priority="12793" operator="equal">
      <formula>0</formula>
    </cfRule>
    <cfRule type="cellIs" dxfId="0" priority="12794" operator="equal">
      <formula>0</formula>
    </cfRule>
    <cfRule type="cellIs" dxfId="0" priority="12795" operator="equal">
      <formula>0</formula>
    </cfRule>
    <cfRule type="cellIs" dxfId="0" priority="12796" operator="equal">
      <formula>0</formula>
    </cfRule>
    <cfRule type="cellIs" dxfId="0" priority="12797" operator="equal">
      <formula>0</formula>
    </cfRule>
    <cfRule type="cellIs" dxfId="0" priority="12798" operator="equal">
      <formula>0</formula>
    </cfRule>
    <cfRule type="cellIs" dxfId="0" priority="12799" operator="equal">
      <formula>0</formula>
    </cfRule>
    <cfRule type="cellIs" dxfId="0" priority="12800" operator="equal">
      <formula>0</formula>
    </cfRule>
    <cfRule type="cellIs" dxfId="0" priority="12801" operator="equal">
      <formula>0</formula>
    </cfRule>
    <cfRule type="cellIs" dxfId="0" priority="12802" operator="equal">
      <formula>0</formula>
    </cfRule>
    <cfRule type="cellIs" dxfId="0" priority="12803" operator="equal">
      <formula>0</formula>
    </cfRule>
    <cfRule type="cellIs" dxfId="0" priority="12804" operator="equal">
      <formula>0</formula>
    </cfRule>
    <cfRule type="cellIs" dxfId="0" priority="12805" operator="equal">
      <formula>0</formula>
    </cfRule>
    <cfRule type="cellIs" dxfId="0" priority="12806" operator="equal">
      <formula>0</formula>
    </cfRule>
    <cfRule type="cellIs" dxfId="0" priority="12807" operator="equal">
      <formula>0</formula>
    </cfRule>
    <cfRule type="cellIs" dxfId="0" priority="12808" operator="equal">
      <formula>0</formula>
    </cfRule>
    <cfRule type="cellIs" dxfId="0" priority="12809" operator="equal">
      <formula>0</formula>
    </cfRule>
    <cfRule type="cellIs" dxfId="0" priority="12810" operator="equal">
      <formula>0</formula>
    </cfRule>
    <cfRule type="cellIs" dxfId="0" priority="12811" operator="equal">
      <formula>0</formula>
    </cfRule>
    <cfRule type="cellIs" dxfId="0" priority="12812" operator="equal">
      <formula>0</formula>
    </cfRule>
    <cfRule type="cellIs" dxfId="0" priority="12813" operator="equal">
      <formula>0</formula>
    </cfRule>
    <cfRule type="cellIs" dxfId="0" priority="12814" operator="equal">
      <formula>0</formula>
    </cfRule>
    <cfRule type="cellIs" dxfId="0" priority="12815" operator="equal">
      <formula>0</formula>
    </cfRule>
    <cfRule type="cellIs" dxfId="0" priority="12816" operator="equal">
      <formula>0</formula>
    </cfRule>
    <cfRule type="cellIs" dxfId="0" priority="12817" operator="equal">
      <formula>0</formula>
    </cfRule>
    <cfRule type="cellIs" dxfId="0" priority="12818" operator="equal">
      <formula>0</formula>
    </cfRule>
    <cfRule type="cellIs" dxfId="0" priority="12819" operator="equal">
      <formula>0</formula>
    </cfRule>
    <cfRule type="cellIs" dxfId="0" priority="12820" operator="equal">
      <formula>0</formula>
    </cfRule>
    <cfRule type="cellIs" dxfId="0" priority="12821" operator="equal">
      <formula>0</formula>
    </cfRule>
    <cfRule type="cellIs" dxfId="0" priority="12822" operator="equal">
      <formula>0</formula>
    </cfRule>
    <cfRule type="cellIs" dxfId="0" priority="12823" operator="equal">
      <formula>0</formula>
    </cfRule>
    <cfRule type="cellIs" dxfId="0" priority="12824" operator="equal">
      <formula>0</formula>
    </cfRule>
    <cfRule type="cellIs" dxfId="0" priority="12825" operator="equal">
      <formula>0</formula>
    </cfRule>
    <cfRule type="cellIs" dxfId="0" priority="12826" operator="equal">
      <formula>0</formula>
    </cfRule>
    <cfRule type="cellIs" dxfId="0" priority="12827" operator="equal">
      <formula>0</formula>
    </cfRule>
    <cfRule type="cellIs" dxfId="0" priority="12828" operator="equal">
      <formula>0</formula>
    </cfRule>
    <cfRule type="cellIs" dxfId="0" priority="12829" operator="equal">
      <formula>0</formula>
    </cfRule>
    <cfRule type="cellIs" dxfId="0" priority="12830" operator="equal">
      <formula>0</formula>
    </cfRule>
    <cfRule type="cellIs" dxfId="0" priority="12831" operator="equal">
      <formula>0</formula>
    </cfRule>
    <cfRule type="cellIs" dxfId="0" priority="12832" operator="equal">
      <formula>0</formula>
    </cfRule>
    <cfRule type="cellIs" dxfId="0" priority="12833" operator="equal">
      <formula>0</formula>
    </cfRule>
    <cfRule type="cellIs" dxfId="0" priority="12834" operator="equal">
      <formula>0</formula>
    </cfRule>
    <cfRule type="cellIs" dxfId="0" priority="12835" operator="equal">
      <formula>0</formula>
    </cfRule>
    <cfRule type="cellIs" dxfId="0" priority="12836" operator="equal">
      <formula>0</formula>
    </cfRule>
    <cfRule type="cellIs" dxfId="0" priority="12837" operator="equal">
      <formula>0</formula>
    </cfRule>
    <cfRule type="cellIs" dxfId="0" priority="12838" operator="equal">
      <formula>0</formula>
    </cfRule>
    <cfRule type="cellIs" dxfId="0" priority="12839" operator="equal">
      <formula>0</formula>
    </cfRule>
    <cfRule type="cellIs" dxfId="0" priority="12840" operator="equal">
      <formula>0</formula>
    </cfRule>
    <cfRule type="cellIs" dxfId="0" priority="12841" operator="equal">
      <formula>0</formula>
    </cfRule>
    <cfRule type="cellIs" dxfId="0" priority="12842" operator="equal">
      <formula>0</formula>
    </cfRule>
    <cfRule type="cellIs" dxfId="0" priority="12843" operator="equal">
      <formula>0</formula>
    </cfRule>
    <cfRule type="cellIs" dxfId="0" priority="12844" operator="equal">
      <formula>0</formula>
    </cfRule>
    <cfRule type="cellIs" dxfId="0" priority="12845" operator="equal">
      <formula>0</formula>
    </cfRule>
    <cfRule type="cellIs" dxfId="0" priority="12846" operator="equal">
      <formula>0</formula>
    </cfRule>
    <cfRule type="cellIs" dxfId="0" priority="12847" operator="equal">
      <formula>0</formula>
    </cfRule>
    <cfRule type="cellIs" dxfId="0" priority="12848" operator="equal">
      <formula>0</formula>
    </cfRule>
    <cfRule type="cellIs" dxfId="0" priority="12849" operator="equal">
      <formula>0</formula>
    </cfRule>
    <cfRule type="cellIs" dxfId="0" priority="12850" operator="equal">
      <formula>0</formula>
    </cfRule>
    <cfRule type="cellIs" dxfId="0" priority="12851" operator="equal">
      <formula>0</formula>
    </cfRule>
    <cfRule type="cellIs" dxfId="0" priority="12852" operator="equal">
      <formula>0</formula>
    </cfRule>
    <cfRule type="cellIs" dxfId="0" priority="12853" operator="equal">
      <formula>0</formula>
    </cfRule>
    <cfRule type="cellIs" dxfId="0" priority="12854" operator="equal">
      <formula>0</formula>
    </cfRule>
    <cfRule type="cellIs" dxfId="0" priority="12855" operator="equal">
      <formula>0</formula>
    </cfRule>
    <cfRule type="cellIs" dxfId="0" priority="12856" operator="equal">
      <formula>0</formula>
    </cfRule>
    <cfRule type="cellIs" dxfId="0" priority="12857" operator="equal">
      <formula>0</formula>
    </cfRule>
    <cfRule type="cellIs" dxfId="0" priority="12858" operator="equal">
      <formula>0</formula>
    </cfRule>
    <cfRule type="cellIs" dxfId="0" priority="12859" operator="equal">
      <formula>0</formula>
    </cfRule>
    <cfRule type="cellIs" dxfId="0" priority="12860" operator="equal">
      <formula>0</formula>
    </cfRule>
    <cfRule type="cellIs" dxfId="0" priority="12861" operator="equal">
      <formula>0</formula>
    </cfRule>
    <cfRule type="cellIs" dxfId="0" priority="12862" operator="equal">
      <formula>0</formula>
    </cfRule>
    <cfRule type="cellIs" dxfId="0" priority="12863" operator="equal">
      <formula>0</formula>
    </cfRule>
    <cfRule type="cellIs" dxfId="0" priority="12864" operator="equal">
      <formula>0</formula>
    </cfRule>
    <cfRule type="cellIs" dxfId="0" priority="12865" operator="equal">
      <formula>0</formula>
    </cfRule>
    <cfRule type="cellIs" dxfId="0" priority="12866" operator="equal">
      <formula>0</formula>
    </cfRule>
    <cfRule type="cellIs" dxfId="0" priority="12867" operator="equal">
      <formula>0</formula>
    </cfRule>
    <cfRule type="cellIs" dxfId="0" priority="12868" operator="equal">
      <formula>0</formula>
    </cfRule>
    <cfRule type="cellIs" dxfId="0" priority="12869" operator="equal">
      <formula>0</formula>
    </cfRule>
    <cfRule type="cellIs" dxfId="0" priority="12870" operator="equal">
      <formula>0</formula>
    </cfRule>
    <cfRule type="cellIs" dxfId="0" priority="12871" operator="equal">
      <formula>0</formula>
    </cfRule>
    <cfRule type="cellIs" dxfId="0" priority="12872" operator="equal">
      <formula>0</formula>
    </cfRule>
    <cfRule type="cellIs" dxfId="0" priority="12873" operator="equal">
      <formula>0</formula>
    </cfRule>
    <cfRule type="cellIs" dxfId="0" priority="12874" operator="equal">
      <formula>0</formula>
    </cfRule>
    <cfRule type="cellIs" dxfId="0" priority="12875" operator="equal">
      <formula>0</formula>
    </cfRule>
    <cfRule type="cellIs" dxfId="0" priority="12876" operator="equal">
      <formula>0</formula>
    </cfRule>
    <cfRule type="cellIs" dxfId="0" priority="12877" operator="equal">
      <formula>0</formula>
    </cfRule>
    <cfRule type="cellIs" dxfId="0" priority="12878" operator="equal">
      <formula>0</formula>
    </cfRule>
    <cfRule type="cellIs" dxfId="0" priority="12879" operator="equal">
      <formula>0</formula>
    </cfRule>
    <cfRule type="cellIs" dxfId="0" priority="12880" operator="equal">
      <formula>0</formula>
    </cfRule>
    <cfRule type="cellIs" dxfId="0" priority="12881" operator="equal">
      <formula>0</formula>
    </cfRule>
    <cfRule type="cellIs" dxfId="0" priority="12882" operator="equal">
      <formula>0</formula>
    </cfRule>
    <cfRule type="cellIs" dxfId="0" priority="12883" operator="equal">
      <formula>0</formula>
    </cfRule>
    <cfRule type="cellIs" dxfId="0" priority="12884" operator="equal">
      <formula>0</formula>
    </cfRule>
    <cfRule type="cellIs" dxfId="0" priority="12885" operator="equal">
      <formula>0</formula>
    </cfRule>
    <cfRule type="cellIs" dxfId="0" priority="12886" operator="equal">
      <formula>0</formula>
    </cfRule>
    <cfRule type="cellIs" dxfId="0" priority="12887" operator="equal">
      <formula>0</formula>
    </cfRule>
    <cfRule type="cellIs" dxfId="0" priority="12888" operator="equal">
      <formula>0</formula>
    </cfRule>
    <cfRule type="cellIs" dxfId="0" priority="12889" operator="equal">
      <formula>0</formula>
    </cfRule>
    <cfRule type="cellIs" dxfId="0" priority="12890" operator="equal">
      <formula>0</formula>
    </cfRule>
    <cfRule type="cellIs" dxfId="0" priority="12891" operator="equal">
      <formula>0</formula>
    </cfRule>
    <cfRule type="cellIs" dxfId="0" priority="12892" operator="equal">
      <formula>0</formula>
    </cfRule>
    <cfRule type="cellIs" dxfId="0" priority="12893" operator="equal">
      <formula>0</formula>
    </cfRule>
    <cfRule type="cellIs" dxfId="0" priority="12894" operator="equal">
      <formula>0</formula>
    </cfRule>
    <cfRule type="cellIs" dxfId="0" priority="12895" operator="equal">
      <formula>0</formula>
    </cfRule>
    <cfRule type="cellIs" dxfId="0" priority="12896" operator="equal">
      <formula>0</formula>
    </cfRule>
    <cfRule type="cellIs" dxfId="0" priority="12897" operator="equal">
      <formula>0</formula>
    </cfRule>
    <cfRule type="cellIs" dxfId="0" priority="12898" operator="equal">
      <formula>0</formula>
    </cfRule>
    <cfRule type="cellIs" dxfId="0" priority="12899" operator="equal">
      <formula>0</formula>
    </cfRule>
    <cfRule type="cellIs" dxfId="0" priority="12900" operator="equal">
      <formula>0</formula>
    </cfRule>
    <cfRule type="cellIs" dxfId="0" priority="12901" operator="equal">
      <formula>0</formula>
    </cfRule>
    <cfRule type="cellIs" dxfId="0" priority="12902" operator="equal">
      <formula>0</formula>
    </cfRule>
    <cfRule type="cellIs" dxfId="0" priority="12903" operator="equal">
      <formula>0</formula>
    </cfRule>
    <cfRule type="cellIs" dxfId="0" priority="12904" operator="equal">
      <formula>0</formula>
    </cfRule>
    <cfRule type="cellIs" dxfId="0" priority="12905" operator="equal">
      <formula>0</formula>
    </cfRule>
    <cfRule type="cellIs" dxfId="0" priority="12906" operator="equal">
      <formula>0</formula>
    </cfRule>
    <cfRule type="cellIs" dxfId="0" priority="12907" operator="equal">
      <formula>0</formula>
    </cfRule>
    <cfRule type="cellIs" dxfId="0" priority="12908" operator="equal">
      <formula>0</formula>
    </cfRule>
    <cfRule type="cellIs" dxfId="0" priority="12909" operator="equal">
      <formula>0</formula>
    </cfRule>
    <cfRule type="cellIs" dxfId="0" priority="12910" operator="equal">
      <formula>0</formula>
    </cfRule>
    <cfRule type="cellIs" dxfId="0" priority="12911" operator="equal">
      <formula>0</formula>
    </cfRule>
    <cfRule type="cellIs" dxfId="0" priority="12912" operator="equal">
      <formula>0</formula>
    </cfRule>
    <cfRule type="cellIs" dxfId="0" priority="12913" operator="equal">
      <formula>0</formula>
    </cfRule>
    <cfRule type="cellIs" dxfId="0" priority="12914" operator="equal">
      <formula>0</formula>
    </cfRule>
    <cfRule type="cellIs" dxfId="0" priority="12915" operator="equal">
      <formula>0</formula>
    </cfRule>
    <cfRule type="cellIs" dxfId="0" priority="12916" operator="equal">
      <formula>0</formula>
    </cfRule>
    <cfRule type="cellIs" dxfId="0" priority="12917" operator="equal">
      <formula>0</formula>
    </cfRule>
    <cfRule type="cellIs" dxfId="0" priority="12918" operator="equal">
      <formula>0</formula>
    </cfRule>
    <cfRule type="cellIs" dxfId="0" priority="12919" operator="equal">
      <formula>0</formula>
    </cfRule>
    <cfRule type="cellIs" dxfId="0" priority="12920" operator="equal">
      <formula>0</formula>
    </cfRule>
    <cfRule type="cellIs" dxfId="0" priority="12921" operator="equal">
      <formula>0</formula>
    </cfRule>
    <cfRule type="cellIs" dxfId="0" priority="12922" operator="equal">
      <formula>0</formula>
    </cfRule>
    <cfRule type="cellIs" dxfId="0" priority="12923" operator="equal">
      <formula>0</formula>
    </cfRule>
    <cfRule type="cellIs" dxfId="0" priority="12924" operator="equal">
      <formula>0</formula>
    </cfRule>
    <cfRule type="cellIs" dxfId="0" priority="12925" operator="equal">
      <formula>0</formula>
    </cfRule>
    <cfRule type="cellIs" dxfId="0" priority="12926" operator="equal">
      <formula>0</formula>
    </cfRule>
    <cfRule type="cellIs" dxfId="0" priority="12927" operator="equal">
      <formula>0</formula>
    </cfRule>
    <cfRule type="cellIs" dxfId="0" priority="12928" operator="equal">
      <formula>0</formula>
    </cfRule>
    <cfRule type="cellIs" dxfId="0" priority="12929" operator="equal">
      <formula>0</formula>
    </cfRule>
    <cfRule type="cellIs" dxfId="0" priority="12930" operator="equal">
      <formula>0</formula>
    </cfRule>
    <cfRule type="cellIs" dxfId="0" priority="12931" operator="equal">
      <formula>0</formula>
    </cfRule>
    <cfRule type="cellIs" dxfId="0" priority="12932" operator="equal">
      <formula>0</formula>
    </cfRule>
    <cfRule type="cellIs" dxfId="0" priority="12933" operator="equal">
      <formula>0</formula>
    </cfRule>
    <cfRule type="cellIs" dxfId="0" priority="12934" operator="equal">
      <formula>0</formula>
    </cfRule>
    <cfRule type="cellIs" dxfId="0" priority="12935" operator="equal">
      <formula>0</formula>
    </cfRule>
    <cfRule type="cellIs" dxfId="0" priority="12936" operator="equal">
      <formula>0</formula>
    </cfRule>
    <cfRule type="cellIs" dxfId="0" priority="12937" operator="equal">
      <formula>0</formula>
    </cfRule>
    <cfRule type="cellIs" dxfId="0" priority="12938" operator="equal">
      <formula>0</formula>
    </cfRule>
    <cfRule type="cellIs" dxfId="0" priority="12939" operator="equal">
      <formula>0</formula>
    </cfRule>
    <cfRule type="cellIs" dxfId="0" priority="12940" operator="equal">
      <formula>0</formula>
    </cfRule>
    <cfRule type="cellIs" dxfId="0" priority="12941" operator="equal">
      <formula>0</formula>
    </cfRule>
    <cfRule type="cellIs" dxfId="0" priority="12942" operator="equal">
      <formula>0</formula>
    </cfRule>
    <cfRule type="cellIs" dxfId="0" priority="12943" operator="equal">
      <formula>0</formula>
    </cfRule>
    <cfRule type="cellIs" dxfId="0" priority="12944" operator="equal">
      <formula>0</formula>
    </cfRule>
    <cfRule type="cellIs" dxfId="0" priority="12945" operator="equal">
      <formula>0</formula>
    </cfRule>
    <cfRule type="cellIs" dxfId="0" priority="12946" operator="equal">
      <formula>0</formula>
    </cfRule>
    <cfRule type="cellIs" dxfId="0" priority="12947" operator="equal">
      <formula>0</formula>
    </cfRule>
    <cfRule type="cellIs" dxfId="0" priority="12948" operator="equal">
      <formula>0</formula>
    </cfRule>
    <cfRule type="cellIs" dxfId="0" priority="12949" operator="equal">
      <formula>0</formula>
    </cfRule>
    <cfRule type="cellIs" dxfId="0" priority="12950" operator="equal">
      <formula>0</formula>
    </cfRule>
    <cfRule type="cellIs" dxfId="0" priority="12951" operator="equal">
      <formula>0</formula>
    </cfRule>
    <cfRule type="cellIs" dxfId="0" priority="12952" operator="equal">
      <formula>0</formula>
    </cfRule>
    <cfRule type="cellIs" dxfId="0" priority="12953" operator="equal">
      <formula>0</formula>
    </cfRule>
    <cfRule type="cellIs" dxfId="0" priority="12954" operator="equal">
      <formula>0</formula>
    </cfRule>
    <cfRule type="cellIs" dxfId="0" priority="12955" operator="equal">
      <formula>0</formula>
    </cfRule>
    <cfRule type="cellIs" dxfId="0" priority="12956" operator="equal">
      <formula>0</formula>
    </cfRule>
    <cfRule type="cellIs" dxfId="0" priority="12957" operator="equal">
      <formula>0</formula>
    </cfRule>
    <cfRule type="cellIs" dxfId="0" priority="12958" operator="equal">
      <formula>0</formula>
    </cfRule>
    <cfRule type="cellIs" dxfId="0" priority="12959" operator="equal">
      <formula>0</formula>
    </cfRule>
    <cfRule type="cellIs" dxfId="0" priority="12960" operator="equal">
      <formula>0</formula>
    </cfRule>
    <cfRule type="cellIs" dxfId="0" priority="12961" operator="equal">
      <formula>0</formula>
    </cfRule>
    <cfRule type="cellIs" dxfId="0" priority="12962" operator="equal">
      <formula>0</formula>
    </cfRule>
    <cfRule type="cellIs" dxfId="0" priority="12963" operator="equal">
      <formula>0</formula>
    </cfRule>
    <cfRule type="cellIs" dxfId="0" priority="12964" operator="equal">
      <formula>0</formula>
    </cfRule>
    <cfRule type="cellIs" dxfId="0" priority="12965" operator="equal">
      <formula>0</formula>
    </cfRule>
    <cfRule type="cellIs" dxfId="0" priority="12966" operator="equal">
      <formula>0</formula>
    </cfRule>
    <cfRule type="cellIs" dxfId="0" priority="12967" operator="equal">
      <formula>0</formula>
    </cfRule>
    <cfRule type="cellIs" dxfId="0" priority="12968" operator="equal">
      <formula>0</formula>
    </cfRule>
    <cfRule type="cellIs" dxfId="0" priority="12969" operator="equal">
      <formula>0</formula>
    </cfRule>
    <cfRule type="cellIs" dxfId="0" priority="12970" operator="equal">
      <formula>0</formula>
    </cfRule>
    <cfRule type="cellIs" dxfId="0" priority="12971" operator="equal">
      <formula>0</formula>
    </cfRule>
    <cfRule type="cellIs" dxfId="0" priority="12972" operator="equal">
      <formula>0</formula>
    </cfRule>
    <cfRule type="cellIs" dxfId="0" priority="12973" operator="equal">
      <formula>0</formula>
    </cfRule>
    <cfRule type="cellIs" dxfId="0" priority="12974" operator="equal">
      <formula>0</formula>
    </cfRule>
    <cfRule type="cellIs" dxfId="0" priority="12975" operator="equal">
      <formula>0</formula>
    </cfRule>
    <cfRule type="cellIs" dxfId="0" priority="12976" operator="equal">
      <formula>0</formula>
    </cfRule>
    <cfRule type="cellIs" dxfId="0" priority="12977" operator="equal">
      <formula>0</formula>
    </cfRule>
    <cfRule type="cellIs" dxfId="0" priority="12978" operator="equal">
      <formula>0</formula>
    </cfRule>
    <cfRule type="cellIs" dxfId="0" priority="12979" operator="equal">
      <formula>0</formula>
    </cfRule>
    <cfRule type="cellIs" dxfId="0" priority="12980" operator="equal">
      <formula>0</formula>
    </cfRule>
    <cfRule type="cellIs" dxfId="0" priority="12981" operator="equal">
      <formula>0</formula>
    </cfRule>
    <cfRule type="cellIs" dxfId="0" priority="12982" operator="equal">
      <formula>0</formula>
    </cfRule>
    <cfRule type="cellIs" dxfId="0" priority="12983" operator="equal">
      <formula>0</formula>
    </cfRule>
    <cfRule type="cellIs" dxfId="0" priority="12984" operator="equal">
      <formula>0</formula>
    </cfRule>
  </conditionalFormatting>
  <conditionalFormatting sqref="E592">
    <cfRule type="cellIs" dxfId="0" priority="13753" operator="equal">
      <formula>0</formula>
    </cfRule>
    <cfRule type="cellIs" dxfId="0" priority="13754" operator="equal">
      <formula>0</formula>
    </cfRule>
    <cfRule type="cellIs" dxfId="0" priority="13755" operator="equal">
      <formula>0</formula>
    </cfRule>
    <cfRule type="cellIs" dxfId="0" priority="13756" operator="equal">
      <formula>0</formula>
    </cfRule>
    <cfRule type="cellIs" dxfId="0" priority="13757" operator="equal">
      <formula>0</formula>
    </cfRule>
    <cfRule type="cellIs" dxfId="0" priority="13758" operator="equal">
      <formula>0</formula>
    </cfRule>
    <cfRule type="cellIs" dxfId="0" priority="13759" operator="equal">
      <formula>0</formula>
    </cfRule>
    <cfRule type="cellIs" dxfId="0" priority="13760" operator="equal">
      <formula>0</formula>
    </cfRule>
    <cfRule type="cellIs" dxfId="0" priority="13761" operator="equal">
      <formula>0</formula>
    </cfRule>
    <cfRule type="cellIs" dxfId="0" priority="13762" operator="equal">
      <formula>0</formula>
    </cfRule>
    <cfRule type="cellIs" dxfId="0" priority="13763" operator="equal">
      <formula>0</formula>
    </cfRule>
    <cfRule type="cellIs" dxfId="0" priority="13764" operator="equal">
      <formula>0</formula>
    </cfRule>
    <cfRule type="cellIs" dxfId="0" priority="13765" operator="equal">
      <formula>0</formula>
    </cfRule>
    <cfRule type="cellIs" dxfId="0" priority="13766" operator="equal">
      <formula>0</formula>
    </cfRule>
    <cfRule type="cellIs" dxfId="0" priority="13767" operator="equal">
      <formula>0</formula>
    </cfRule>
    <cfRule type="cellIs" dxfId="0" priority="13768" operator="equal">
      <formula>0</formula>
    </cfRule>
    <cfRule type="cellIs" dxfId="0" priority="13769" operator="equal">
      <formula>0</formula>
    </cfRule>
    <cfRule type="cellIs" dxfId="0" priority="13770" operator="equal">
      <formula>0</formula>
    </cfRule>
    <cfRule type="cellIs" dxfId="0" priority="13771" operator="equal">
      <formula>0</formula>
    </cfRule>
    <cfRule type="cellIs" dxfId="0" priority="13772" operator="equal">
      <formula>0</formula>
    </cfRule>
    <cfRule type="cellIs" dxfId="0" priority="13773" operator="equal">
      <formula>0</formula>
    </cfRule>
    <cfRule type="cellIs" dxfId="0" priority="13774" operator="equal">
      <formula>0</formula>
    </cfRule>
    <cfRule type="cellIs" dxfId="0" priority="13775" operator="equal">
      <formula>0</formula>
    </cfRule>
    <cfRule type="cellIs" dxfId="0" priority="13776" operator="equal">
      <formula>0</formula>
    </cfRule>
    <cfRule type="cellIs" dxfId="0" priority="13777" operator="equal">
      <formula>0</formula>
    </cfRule>
    <cfRule type="cellIs" dxfId="0" priority="13778" operator="equal">
      <formula>0</formula>
    </cfRule>
    <cfRule type="cellIs" dxfId="0" priority="13779" operator="equal">
      <formula>0</formula>
    </cfRule>
    <cfRule type="cellIs" dxfId="0" priority="13780" operator="equal">
      <formula>0</formula>
    </cfRule>
    <cfRule type="cellIs" dxfId="0" priority="13781" operator="equal">
      <formula>0</formula>
    </cfRule>
    <cfRule type="cellIs" dxfId="0" priority="13782" operator="equal">
      <formula>0</formula>
    </cfRule>
    <cfRule type="cellIs" dxfId="0" priority="13783" operator="equal">
      <formula>0</formula>
    </cfRule>
    <cfRule type="cellIs" dxfId="0" priority="13784" operator="equal">
      <formula>0</formula>
    </cfRule>
    <cfRule type="cellIs" dxfId="0" priority="13785" operator="equal">
      <formula>0</formula>
    </cfRule>
    <cfRule type="cellIs" dxfId="0" priority="13786" operator="equal">
      <formula>0</formula>
    </cfRule>
    <cfRule type="cellIs" dxfId="0" priority="13787" operator="equal">
      <formula>0</formula>
    </cfRule>
    <cfRule type="cellIs" dxfId="0" priority="13788" operator="equal">
      <formula>0</formula>
    </cfRule>
    <cfRule type="cellIs" dxfId="0" priority="13789" operator="equal">
      <formula>0</formula>
    </cfRule>
    <cfRule type="cellIs" dxfId="0" priority="13790" operator="equal">
      <formula>0</formula>
    </cfRule>
    <cfRule type="cellIs" dxfId="0" priority="13791" operator="equal">
      <formula>0</formula>
    </cfRule>
    <cfRule type="cellIs" dxfId="0" priority="13792" operator="equal">
      <formula>0</formula>
    </cfRule>
    <cfRule type="cellIs" dxfId="0" priority="13793" operator="equal">
      <formula>0</formula>
    </cfRule>
    <cfRule type="cellIs" dxfId="0" priority="13794" operator="equal">
      <formula>0</formula>
    </cfRule>
    <cfRule type="cellIs" dxfId="0" priority="13795" operator="equal">
      <formula>0</formula>
    </cfRule>
    <cfRule type="cellIs" dxfId="0" priority="13796" operator="equal">
      <formula>0</formula>
    </cfRule>
    <cfRule type="cellIs" dxfId="0" priority="13797" operator="equal">
      <formula>0</formula>
    </cfRule>
    <cfRule type="cellIs" dxfId="0" priority="13798" operator="equal">
      <formula>0</formula>
    </cfRule>
    <cfRule type="cellIs" dxfId="0" priority="13799" operator="equal">
      <formula>0</formula>
    </cfRule>
    <cfRule type="cellIs" dxfId="0" priority="13800" operator="equal">
      <formula>0</formula>
    </cfRule>
    <cfRule type="cellIs" dxfId="0" priority="13801" operator="equal">
      <formula>0</formula>
    </cfRule>
    <cfRule type="cellIs" dxfId="0" priority="13802" operator="equal">
      <formula>0</formula>
    </cfRule>
    <cfRule type="cellIs" dxfId="0" priority="13803" operator="equal">
      <formula>0</formula>
    </cfRule>
    <cfRule type="cellIs" dxfId="0" priority="13804" operator="equal">
      <formula>0</formula>
    </cfRule>
    <cfRule type="cellIs" dxfId="0" priority="13805" operator="equal">
      <formula>0</formula>
    </cfRule>
    <cfRule type="cellIs" dxfId="0" priority="13806" operator="equal">
      <formula>0</formula>
    </cfRule>
    <cfRule type="cellIs" dxfId="0" priority="13807" operator="equal">
      <formula>0</formula>
    </cfRule>
    <cfRule type="cellIs" dxfId="0" priority="13808" operator="equal">
      <formula>0</formula>
    </cfRule>
    <cfRule type="cellIs" dxfId="0" priority="13809" operator="equal">
      <formula>0</formula>
    </cfRule>
    <cfRule type="cellIs" dxfId="0" priority="13810" operator="equal">
      <formula>0</formula>
    </cfRule>
    <cfRule type="cellIs" dxfId="0" priority="13811" operator="equal">
      <formula>0</formula>
    </cfRule>
    <cfRule type="cellIs" dxfId="0" priority="13812" operator="equal">
      <formula>0</formula>
    </cfRule>
    <cfRule type="cellIs" dxfId="0" priority="13813" operator="equal">
      <formula>0</formula>
    </cfRule>
    <cfRule type="cellIs" dxfId="0" priority="13814" operator="equal">
      <formula>0</formula>
    </cfRule>
    <cfRule type="cellIs" dxfId="0" priority="13815" operator="equal">
      <formula>0</formula>
    </cfRule>
    <cfRule type="cellIs" dxfId="0" priority="13816" operator="equal">
      <formula>0</formula>
    </cfRule>
    <cfRule type="cellIs" dxfId="0" priority="13817" operator="equal">
      <formula>0</formula>
    </cfRule>
    <cfRule type="cellIs" dxfId="0" priority="13818" operator="equal">
      <formula>0</formula>
    </cfRule>
    <cfRule type="cellIs" dxfId="0" priority="13819" operator="equal">
      <formula>0</formula>
    </cfRule>
    <cfRule type="cellIs" dxfId="0" priority="13820" operator="equal">
      <formula>0</formula>
    </cfRule>
    <cfRule type="cellIs" dxfId="0" priority="13821" operator="equal">
      <formula>0</formula>
    </cfRule>
    <cfRule type="cellIs" dxfId="0" priority="13822" operator="equal">
      <formula>0</formula>
    </cfRule>
    <cfRule type="cellIs" dxfId="0" priority="13823" operator="equal">
      <formula>0</formula>
    </cfRule>
    <cfRule type="cellIs" dxfId="0" priority="13824" operator="equal">
      <formula>0</formula>
    </cfRule>
    <cfRule type="cellIs" dxfId="0" priority="13825" operator="equal">
      <formula>0</formula>
    </cfRule>
    <cfRule type="cellIs" dxfId="0" priority="13826" operator="equal">
      <formula>0</formula>
    </cfRule>
    <cfRule type="cellIs" dxfId="0" priority="13827" operator="equal">
      <formula>0</formula>
    </cfRule>
    <cfRule type="cellIs" dxfId="0" priority="13828" operator="equal">
      <formula>0</formula>
    </cfRule>
    <cfRule type="cellIs" dxfId="0" priority="13829" operator="equal">
      <formula>0</formula>
    </cfRule>
    <cfRule type="cellIs" dxfId="0" priority="13830" operator="equal">
      <formula>0</formula>
    </cfRule>
    <cfRule type="cellIs" dxfId="0" priority="13831" operator="equal">
      <formula>0</formula>
    </cfRule>
    <cfRule type="cellIs" dxfId="0" priority="13832" operator="equal">
      <formula>0</formula>
    </cfRule>
    <cfRule type="cellIs" dxfId="0" priority="13833" operator="equal">
      <formula>0</formula>
    </cfRule>
    <cfRule type="cellIs" dxfId="0" priority="13834" operator="equal">
      <formula>0</formula>
    </cfRule>
    <cfRule type="cellIs" dxfId="0" priority="13835" operator="equal">
      <formula>0</formula>
    </cfRule>
    <cfRule type="cellIs" dxfId="0" priority="13836" operator="equal">
      <formula>0</formula>
    </cfRule>
    <cfRule type="cellIs" dxfId="0" priority="13837" operator="equal">
      <formula>0</formula>
    </cfRule>
    <cfRule type="cellIs" dxfId="0" priority="13838" operator="equal">
      <formula>0</formula>
    </cfRule>
    <cfRule type="cellIs" dxfId="0" priority="13839" operator="equal">
      <formula>0</formula>
    </cfRule>
    <cfRule type="cellIs" dxfId="0" priority="13840" operator="equal">
      <formula>0</formula>
    </cfRule>
    <cfRule type="cellIs" dxfId="0" priority="13841" operator="equal">
      <formula>0</formula>
    </cfRule>
    <cfRule type="cellIs" dxfId="0" priority="13842" operator="equal">
      <formula>0</formula>
    </cfRule>
    <cfRule type="cellIs" dxfId="0" priority="13843" operator="equal">
      <formula>0</formula>
    </cfRule>
    <cfRule type="cellIs" dxfId="0" priority="13844" operator="equal">
      <formula>0</formula>
    </cfRule>
    <cfRule type="cellIs" dxfId="0" priority="13845" operator="equal">
      <formula>0</formula>
    </cfRule>
    <cfRule type="cellIs" dxfId="0" priority="13846" operator="equal">
      <formula>0</formula>
    </cfRule>
    <cfRule type="cellIs" dxfId="0" priority="13847" operator="equal">
      <formula>0</formula>
    </cfRule>
    <cfRule type="cellIs" dxfId="0" priority="13848" operator="equal">
      <formula>0</formula>
    </cfRule>
  </conditionalFormatting>
  <conditionalFormatting sqref="E595">
    <cfRule type="cellIs" dxfId="0" priority="10681" operator="equal">
      <formula>0</formula>
    </cfRule>
    <cfRule type="cellIs" dxfId="0" priority="10682" operator="equal">
      <formula>0</formula>
    </cfRule>
    <cfRule type="cellIs" dxfId="0" priority="10683" operator="equal">
      <formula>0</formula>
    </cfRule>
    <cfRule type="cellIs" dxfId="0" priority="10684" operator="equal">
      <formula>0</formula>
    </cfRule>
    <cfRule type="cellIs" dxfId="0" priority="10685" operator="equal">
      <formula>0</formula>
    </cfRule>
    <cfRule type="cellIs" dxfId="0" priority="10686" operator="equal">
      <formula>0</formula>
    </cfRule>
    <cfRule type="cellIs" dxfId="0" priority="10687" operator="equal">
      <formula>0</formula>
    </cfRule>
    <cfRule type="cellIs" dxfId="0" priority="10688" operator="equal">
      <formula>0</formula>
    </cfRule>
    <cfRule type="cellIs" dxfId="0" priority="10689" operator="equal">
      <formula>0</formula>
    </cfRule>
    <cfRule type="cellIs" dxfId="0" priority="10690" operator="equal">
      <formula>0</formula>
    </cfRule>
    <cfRule type="cellIs" dxfId="0" priority="10691" operator="equal">
      <formula>0</formula>
    </cfRule>
    <cfRule type="cellIs" dxfId="0" priority="10692" operator="equal">
      <formula>0</formula>
    </cfRule>
    <cfRule type="cellIs" dxfId="0" priority="10693" operator="equal">
      <formula>0</formula>
    </cfRule>
    <cfRule type="cellIs" dxfId="0" priority="10694" operator="equal">
      <formula>0</formula>
    </cfRule>
    <cfRule type="cellIs" dxfId="0" priority="10695" operator="equal">
      <formula>0</formula>
    </cfRule>
    <cfRule type="cellIs" dxfId="0" priority="10696" operator="equal">
      <formula>0</formula>
    </cfRule>
    <cfRule type="cellIs" dxfId="0" priority="10697" operator="equal">
      <formula>0</formula>
    </cfRule>
    <cfRule type="cellIs" dxfId="0" priority="10698" operator="equal">
      <formula>0</formula>
    </cfRule>
    <cfRule type="cellIs" dxfId="0" priority="10699" operator="equal">
      <formula>0</formula>
    </cfRule>
    <cfRule type="cellIs" dxfId="0" priority="10700" operator="equal">
      <formula>0</formula>
    </cfRule>
    <cfRule type="cellIs" dxfId="0" priority="10701" operator="equal">
      <formula>0</formula>
    </cfRule>
    <cfRule type="cellIs" dxfId="0" priority="10702" operator="equal">
      <formula>0</formula>
    </cfRule>
    <cfRule type="cellIs" dxfId="0" priority="10703" operator="equal">
      <formula>0</formula>
    </cfRule>
    <cfRule type="cellIs" dxfId="0" priority="10704" operator="equal">
      <formula>0</formula>
    </cfRule>
    <cfRule type="cellIs" dxfId="0" priority="10705" operator="equal">
      <formula>0</formula>
    </cfRule>
    <cfRule type="cellIs" dxfId="0" priority="10706" operator="equal">
      <formula>0</formula>
    </cfRule>
    <cfRule type="cellIs" dxfId="0" priority="10707" operator="equal">
      <formula>0</formula>
    </cfRule>
    <cfRule type="cellIs" dxfId="0" priority="10708" operator="equal">
      <formula>0</formula>
    </cfRule>
    <cfRule type="cellIs" dxfId="0" priority="10709" operator="equal">
      <formula>0</formula>
    </cfRule>
    <cfRule type="cellIs" dxfId="0" priority="10710" operator="equal">
      <formula>0</formula>
    </cfRule>
    <cfRule type="cellIs" dxfId="0" priority="10711" operator="equal">
      <formula>0</formula>
    </cfRule>
    <cfRule type="cellIs" dxfId="0" priority="10712" operator="equal">
      <formula>0</formula>
    </cfRule>
    <cfRule type="cellIs" dxfId="0" priority="10713" operator="equal">
      <formula>0</formula>
    </cfRule>
    <cfRule type="cellIs" dxfId="0" priority="10714" operator="equal">
      <formula>0</formula>
    </cfRule>
    <cfRule type="cellIs" dxfId="0" priority="10715" operator="equal">
      <formula>0</formula>
    </cfRule>
    <cfRule type="cellIs" dxfId="0" priority="10716" operator="equal">
      <formula>0</formula>
    </cfRule>
    <cfRule type="cellIs" dxfId="0" priority="10717" operator="equal">
      <formula>0</formula>
    </cfRule>
    <cfRule type="cellIs" dxfId="0" priority="10718" operator="equal">
      <formula>0</formula>
    </cfRule>
    <cfRule type="cellIs" dxfId="0" priority="10719" operator="equal">
      <formula>0</formula>
    </cfRule>
    <cfRule type="cellIs" dxfId="0" priority="10720" operator="equal">
      <formula>0</formula>
    </cfRule>
    <cfRule type="cellIs" dxfId="0" priority="10721" operator="equal">
      <formula>0</formula>
    </cfRule>
    <cfRule type="cellIs" dxfId="0" priority="10722" operator="equal">
      <formula>0</formula>
    </cfRule>
    <cfRule type="cellIs" dxfId="0" priority="10723" operator="equal">
      <formula>0</formula>
    </cfRule>
    <cfRule type="cellIs" dxfId="0" priority="10724" operator="equal">
      <formula>0</formula>
    </cfRule>
    <cfRule type="cellIs" dxfId="0" priority="10725" operator="equal">
      <formula>0</formula>
    </cfRule>
    <cfRule type="cellIs" dxfId="0" priority="10726" operator="equal">
      <formula>0</formula>
    </cfRule>
    <cfRule type="cellIs" dxfId="0" priority="10727" operator="equal">
      <formula>0</formula>
    </cfRule>
    <cfRule type="cellIs" dxfId="0" priority="10728" operator="equal">
      <formula>0</formula>
    </cfRule>
    <cfRule type="cellIs" dxfId="0" priority="10729" operator="equal">
      <formula>0</formula>
    </cfRule>
    <cfRule type="cellIs" dxfId="0" priority="10730" operator="equal">
      <formula>0</formula>
    </cfRule>
    <cfRule type="cellIs" dxfId="0" priority="10731" operator="equal">
      <formula>0</formula>
    </cfRule>
    <cfRule type="cellIs" dxfId="0" priority="10732" operator="equal">
      <formula>0</formula>
    </cfRule>
    <cfRule type="cellIs" dxfId="0" priority="10733" operator="equal">
      <formula>0</formula>
    </cfRule>
    <cfRule type="cellIs" dxfId="0" priority="10734" operator="equal">
      <formula>0</formula>
    </cfRule>
    <cfRule type="cellIs" dxfId="0" priority="10735" operator="equal">
      <formula>0</formula>
    </cfRule>
    <cfRule type="cellIs" dxfId="0" priority="10736" operator="equal">
      <formula>0</formula>
    </cfRule>
    <cfRule type="cellIs" dxfId="0" priority="10737" operator="equal">
      <formula>0</formula>
    </cfRule>
    <cfRule type="cellIs" dxfId="0" priority="10738" operator="equal">
      <formula>0</formula>
    </cfRule>
    <cfRule type="cellIs" dxfId="0" priority="10739" operator="equal">
      <formula>0</formula>
    </cfRule>
    <cfRule type="cellIs" dxfId="0" priority="10740" operator="equal">
      <formula>0</formula>
    </cfRule>
    <cfRule type="cellIs" dxfId="0" priority="10741" operator="equal">
      <formula>0</formula>
    </cfRule>
    <cfRule type="cellIs" dxfId="0" priority="10742" operator="equal">
      <formula>0</formula>
    </cfRule>
    <cfRule type="cellIs" dxfId="0" priority="10743" operator="equal">
      <formula>0</formula>
    </cfRule>
    <cfRule type="cellIs" dxfId="0" priority="10744" operator="equal">
      <formula>0</formula>
    </cfRule>
    <cfRule type="cellIs" dxfId="0" priority="10745" operator="equal">
      <formula>0</formula>
    </cfRule>
    <cfRule type="cellIs" dxfId="0" priority="10746" operator="equal">
      <formula>0</formula>
    </cfRule>
    <cfRule type="cellIs" dxfId="0" priority="10747" operator="equal">
      <formula>0</formula>
    </cfRule>
    <cfRule type="cellIs" dxfId="0" priority="10748" operator="equal">
      <formula>0</formula>
    </cfRule>
    <cfRule type="cellIs" dxfId="0" priority="10749" operator="equal">
      <formula>0</formula>
    </cfRule>
    <cfRule type="cellIs" dxfId="0" priority="10750" operator="equal">
      <formula>0</formula>
    </cfRule>
    <cfRule type="cellIs" dxfId="0" priority="10751" operator="equal">
      <formula>0</formula>
    </cfRule>
    <cfRule type="cellIs" dxfId="0" priority="10752" operator="equal">
      <formula>0</formula>
    </cfRule>
    <cfRule type="cellIs" dxfId="0" priority="10753" operator="equal">
      <formula>0</formula>
    </cfRule>
    <cfRule type="cellIs" dxfId="0" priority="10754" operator="equal">
      <formula>0</formula>
    </cfRule>
    <cfRule type="cellIs" dxfId="0" priority="10755" operator="equal">
      <formula>0</formula>
    </cfRule>
    <cfRule type="cellIs" dxfId="0" priority="10756" operator="equal">
      <formula>0</formula>
    </cfRule>
    <cfRule type="cellIs" dxfId="0" priority="10757" operator="equal">
      <formula>0</formula>
    </cfRule>
    <cfRule type="cellIs" dxfId="0" priority="10758" operator="equal">
      <formula>0</formula>
    </cfRule>
    <cfRule type="cellIs" dxfId="0" priority="10759" operator="equal">
      <formula>0</formula>
    </cfRule>
    <cfRule type="cellIs" dxfId="0" priority="10760" operator="equal">
      <formula>0</formula>
    </cfRule>
    <cfRule type="cellIs" dxfId="0" priority="10761" operator="equal">
      <formula>0</formula>
    </cfRule>
    <cfRule type="cellIs" dxfId="0" priority="10762" operator="equal">
      <formula>0</formula>
    </cfRule>
    <cfRule type="cellIs" dxfId="0" priority="10763" operator="equal">
      <formula>0</formula>
    </cfRule>
    <cfRule type="cellIs" dxfId="0" priority="10764" operator="equal">
      <formula>0</formula>
    </cfRule>
    <cfRule type="cellIs" dxfId="0" priority="10765" operator="equal">
      <formula>0</formula>
    </cfRule>
    <cfRule type="cellIs" dxfId="0" priority="10766" operator="equal">
      <formula>0</formula>
    </cfRule>
    <cfRule type="cellIs" dxfId="0" priority="10767" operator="equal">
      <formula>0</formula>
    </cfRule>
    <cfRule type="cellIs" dxfId="0" priority="10768" operator="equal">
      <formula>0</formula>
    </cfRule>
    <cfRule type="cellIs" dxfId="0" priority="10769" operator="equal">
      <formula>0</formula>
    </cfRule>
    <cfRule type="cellIs" dxfId="0" priority="10770" operator="equal">
      <formula>0</formula>
    </cfRule>
    <cfRule type="cellIs" dxfId="0" priority="10771" operator="equal">
      <formula>0</formula>
    </cfRule>
    <cfRule type="cellIs" dxfId="0" priority="10772" operator="equal">
      <formula>0</formula>
    </cfRule>
    <cfRule type="cellIs" dxfId="0" priority="10773" operator="equal">
      <formula>0</formula>
    </cfRule>
    <cfRule type="cellIs" dxfId="0" priority="10774" operator="equal">
      <formula>0</formula>
    </cfRule>
    <cfRule type="cellIs" dxfId="0" priority="10775" operator="equal">
      <formula>0</formula>
    </cfRule>
    <cfRule type="cellIs" dxfId="0" priority="10776" operator="equal">
      <formula>0</formula>
    </cfRule>
    <cfRule type="cellIs" dxfId="0" priority="10777" operator="equal">
      <formula>0</formula>
    </cfRule>
    <cfRule type="cellIs" dxfId="0" priority="10778" operator="equal">
      <formula>0</formula>
    </cfRule>
    <cfRule type="cellIs" dxfId="0" priority="10779" operator="equal">
      <formula>0</formula>
    </cfRule>
    <cfRule type="cellIs" dxfId="0" priority="10780" operator="equal">
      <formula>0</formula>
    </cfRule>
    <cfRule type="cellIs" dxfId="0" priority="10781" operator="equal">
      <formula>0</formula>
    </cfRule>
    <cfRule type="cellIs" dxfId="0" priority="10782" operator="equal">
      <formula>0</formula>
    </cfRule>
    <cfRule type="cellIs" dxfId="0" priority="10783" operator="equal">
      <formula>0</formula>
    </cfRule>
    <cfRule type="cellIs" dxfId="0" priority="10784" operator="equal">
      <formula>0</formula>
    </cfRule>
    <cfRule type="cellIs" dxfId="0" priority="10785" operator="equal">
      <formula>0</formula>
    </cfRule>
    <cfRule type="cellIs" dxfId="0" priority="10786" operator="equal">
      <formula>0</formula>
    </cfRule>
    <cfRule type="cellIs" dxfId="0" priority="10787" operator="equal">
      <formula>0</formula>
    </cfRule>
    <cfRule type="cellIs" dxfId="0" priority="10788" operator="equal">
      <formula>0</formula>
    </cfRule>
    <cfRule type="cellIs" dxfId="0" priority="10789" operator="equal">
      <formula>0</formula>
    </cfRule>
    <cfRule type="cellIs" dxfId="0" priority="10790" operator="equal">
      <formula>0</formula>
    </cfRule>
    <cfRule type="cellIs" dxfId="0" priority="10791" operator="equal">
      <formula>0</formula>
    </cfRule>
    <cfRule type="cellIs" dxfId="0" priority="10792" operator="equal">
      <formula>0</formula>
    </cfRule>
    <cfRule type="cellIs" dxfId="0" priority="10793" operator="equal">
      <formula>0</formula>
    </cfRule>
    <cfRule type="cellIs" dxfId="0" priority="10794" operator="equal">
      <formula>0</formula>
    </cfRule>
    <cfRule type="cellIs" dxfId="0" priority="10795" operator="equal">
      <formula>0</formula>
    </cfRule>
    <cfRule type="cellIs" dxfId="0" priority="10796" operator="equal">
      <formula>0</formula>
    </cfRule>
    <cfRule type="cellIs" dxfId="0" priority="10797" operator="equal">
      <formula>0</formula>
    </cfRule>
    <cfRule type="cellIs" dxfId="0" priority="10798" operator="equal">
      <formula>0</formula>
    </cfRule>
    <cfRule type="cellIs" dxfId="0" priority="10799" operator="equal">
      <formula>0</formula>
    </cfRule>
    <cfRule type="cellIs" dxfId="0" priority="10800" operator="equal">
      <formula>0</formula>
    </cfRule>
    <cfRule type="cellIs" dxfId="0" priority="10801" operator="equal">
      <formula>0</formula>
    </cfRule>
    <cfRule type="cellIs" dxfId="0" priority="10802" operator="equal">
      <formula>0</formula>
    </cfRule>
    <cfRule type="cellIs" dxfId="0" priority="10803" operator="equal">
      <formula>0</formula>
    </cfRule>
    <cfRule type="cellIs" dxfId="0" priority="10804" operator="equal">
      <formula>0</formula>
    </cfRule>
    <cfRule type="cellIs" dxfId="0" priority="10805" operator="equal">
      <formula>0</formula>
    </cfRule>
    <cfRule type="cellIs" dxfId="0" priority="10806" operator="equal">
      <formula>0</formula>
    </cfRule>
    <cfRule type="cellIs" dxfId="0" priority="10807" operator="equal">
      <formula>0</formula>
    </cfRule>
    <cfRule type="cellIs" dxfId="0" priority="10808" operator="equal">
      <formula>0</formula>
    </cfRule>
    <cfRule type="cellIs" dxfId="0" priority="10809" operator="equal">
      <formula>0</formula>
    </cfRule>
    <cfRule type="cellIs" dxfId="0" priority="10810" operator="equal">
      <formula>0</formula>
    </cfRule>
    <cfRule type="cellIs" dxfId="0" priority="10811" operator="equal">
      <formula>0</formula>
    </cfRule>
    <cfRule type="cellIs" dxfId="0" priority="10812" operator="equal">
      <formula>0</formula>
    </cfRule>
    <cfRule type="cellIs" dxfId="0" priority="10813" operator="equal">
      <formula>0</formula>
    </cfRule>
    <cfRule type="cellIs" dxfId="0" priority="10814" operator="equal">
      <formula>0</formula>
    </cfRule>
    <cfRule type="cellIs" dxfId="0" priority="10815" operator="equal">
      <formula>0</formula>
    </cfRule>
    <cfRule type="cellIs" dxfId="0" priority="10816" operator="equal">
      <formula>0</formula>
    </cfRule>
    <cfRule type="cellIs" dxfId="0" priority="10817" operator="equal">
      <formula>0</formula>
    </cfRule>
    <cfRule type="cellIs" dxfId="0" priority="10818" operator="equal">
      <formula>0</formula>
    </cfRule>
    <cfRule type="cellIs" dxfId="0" priority="10819" operator="equal">
      <formula>0</formula>
    </cfRule>
    <cfRule type="cellIs" dxfId="0" priority="10820" operator="equal">
      <formula>0</formula>
    </cfRule>
    <cfRule type="cellIs" dxfId="0" priority="10821" operator="equal">
      <formula>0</formula>
    </cfRule>
    <cfRule type="cellIs" dxfId="0" priority="10822" operator="equal">
      <formula>0</formula>
    </cfRule>
    <cfRule type="cellIs" dxfId="0" priority="10823" operator="equal">
      <formula>0</formula>
    </cfRule>
    <cfRule type="cellIs" dxfId="0" priority="10824" operator="equal">
      <formula>0</formula>
    </cfRule>
    <cfRule type="cellIs" dxfId="0" priority="10825" operator="equal">
      <formula>0</formula>
    </cfRule>
    <cfRule type="cellIs" dxfId="0" priority="10826" operator="equal">
      <formula>0</formula>
    </cfRule>
    <cfRule type="cellIs" dxfId="0" priority="10827" operator="equal">
      <formula>0</formula>
    </cfRule>
    <cfRule type="cellIs" dxfId="0" priority="10828" operator="equal">
      <formula>0</formula>
    </cfRule>
    <cfRule type="cellIs" dxfId="0" priority="10829" operator="equal">
      <formula>0</formula>
    </cfRule>
    <cfRule type="cellIs" dxfId="0" priority="10830" operator="equal">
      <formula>0</formula>
    </cfRule>
    <cfRule type="cellIs" dxfId="0" priority="10831" operator="equal">
      <formula>0</formula>
    </cfRule>
    <cfRule type="cellIs" dxfId="0" priority="10832" operator="equal">
      <formula>0</formula>
    </cfRule>
    <cfRule type="cellIs" dxfId="0" priority="10833" operator="equal">
      <formula>0</formula>
    </cfRule>
    <cfRule type="cellIs" dxfId="0" priority="10834" operator="equal">
      <formula>0</formula>
    </cfRule>
    <cfRule type="cellIs" dxfId="0" priority="10835" operator="equal">
      <formula>0</formula>
    </cfRule>
    <cfRule type="cellIs" dxfId="0" priority="10836" operator="equal">
      <formula>0</formula>
    </cfRule>
    <cfRule type="cellIs" dxfId="0" priority="10837" operator="equal">
      <formula>0</formula>
    </cfRule>
    <cfRule type="cellIs" dxfId="0" priority="10838" operator="equal">
      <formula>0</formula>
    </cfRule>
    <cfRule type="cellIs" dxfId="0" priority="10839" operator="equal">
      <formula>0</formula>
    </cfRule>
    <cfRule type="cellIs" dxfId="0" priority="10840" operator="equal">
      <formula>0</formula>
    </cfRule>
    <cfRule type="cellIs" dxfId="0" priority="10841" operator="equal">
      <formula>0</formula>
    </cfRule>
    <cfRule type="cellIs" dxfId="0" priority="10842" operator="equal">
      <formula>0</formula>
    </cfRule>
    <cfRule type="cellIs" dxfId="0" priority="10843" operator="equal">
      <formula>0</formula>
    </cfRule>
    <cfRule type="cellIs" dxfId="0" priority="10844" operator="equal">
      <formula>0</formula>
    </cfRule>
    <cfRule type="cellIs" dxfId="0" priority="10845" operator="equal">
      <formula>0</formula>
    </cfRule>
    <cfRule type="cellIs" dxfId="0" priority="10846" operator="equal">
      <formula>0</formula>
    </cfRule>
    <cfRule type="cellIs" dxfId="0" priority="10847" operator="equal">
      <formula>0</formula>
    </cfRule>
    <cfRule type="cellIs" dxfId="0" priority="10848" operator="equal">
      <formula>0</formula>
    </cfRule>
    <cfRule type="cellIs" dxfId="0" priority="10849" operator="equal">
      <formula>0</formula>
    </cfRule>
    <cfRule type="cellIs" dxfId="0" priority="10850" operator="equal">
      <formula>0</formula>
    </cfRule>
    <cfRule type="cellIs" dxfId="0" priority="10851" operator="equal">
      <formula>0</formula>
    </cfRule>
    <cfRule type="cellIs" dxfId="0" priority="10852" operator="equal">
      <formula>0</formula>
    </cfRule>
    <cfRule type="cellIs" dxfId="0" priority="10853" operator="equal">
      <formula>0</formula>
    </cfRule>
    <cfRule type="cellIs" dxfId="0" priority="10854" operator="equal">
      <formula>0</formula>
    </cfRule>
    <cfRule type="cellIs" dxfId="0" priority="10855" operator="equal">
      <formula>0</formula>
    </cfRule>
    <cfRule type="cellIs" dxfId="0" priority="10856" operator="equal">
      <formula>0</formula>
    </cfRule>
    <cfRule type="cellIs" dxfId="0" priority="10857" operator="equal">
      <formula>0</formula>
    </cfRule>
    <cfRule type="cellIs" dxfId="0" priority="10858" operator="equal">
      <formula>0</formula>
    </cfRule>
    <cfRule type="cellIs" dxfId="0" priority="10859" operator="equal">
      <formula>0</formula>
    </cfRule>
    <cfRule type="cellIs" dxfId="0" priority="10860" operator="equal">
      <formula>0</formula>
    </cfRule>
    <cfRule type="cellIs" dxfId="0" priority="10861" operator="equal">
      <formula>0</formula>
    </cfRule>
    <cfRule type="cellIs" dxfId="0" priority="10862" operator="equal">
      <formula>0</formula>
    </cfRule>
    <cfRule type="cellIs" dxfId="0" priority="10863" operator="equal">
      <formula>0</formula>
    </cfRule>
    <cfRule type="cellIs" dxfId="0" priority="10864" operator="equal">
      <formula>0</formula>
    </cfRule>
    <cfRule type="cellIs" dxfId="0" priority="10865" operator="equal">
      <formula>0</formula>
    </cfRule>
    <cfRule type="cellIs" dxfId="0" priority="10866" operator="equal">
      <formula>0</formula>
    </cfRule>
    <cfRule type="cellIs" dxfId="0" priority="10867" operator="equal">
      <formula>0</formula>
    </cfRule>
    <cfRule type="cellIs" dxfId="0" priority="10868" operator="equal">
      <formula>0</formula>
    </cfRule>
    <cfRule type="cellIs" dxfId="0" priority="10869" operator="equal">
      <formula>0</formula>
    </cfRule>
    <cfRule type="cellIs" dxfId="0" priority="10870" operator="equal">
      <formula>0</formula>
    </cfRule>
    <cfRule type="cellIs" dxfId="0" priority="10871" operator="equal">
      <formula>0</formula>
    </cfRule>
    <cfRule type="cellIs" dxfId="0" priority="10872" operator="equal">
      <formula>0</formula>
    </cfRule>
    <cfRule type="cellIs" dxfId="0" priority="10873" operator="equal">
      <formula>0</formula>
    </cfRule>
    <cfRule type="cellIs" dxfId="0" priority="10874" operator="equal">
      <formula>0</formula>
    </cfRule>
    <cfRule type="cellIs" dxfId="0" priority="10875" operator="equal">
      <formula>0</formula>
    </cfRule>
    <cfRule type="cellIs" dxfId="0" priority="10876" operator="equal">
      <formula>0</formula>
    </cfRule>
    <cfRule type="cellIs" dxfId="0" priority="10877" operator="equal">
      <formula>0</formula>
    </cfRule>
    <cfRule type="cellIs" dxfId="0" priority="10878" operator="equal">
      <formula>0</formula>
    </cfRule>
    <cfRule type="cellIs" dxfId="0" priority="10879" operator="equal">
      <formula>0</formula>
    </cfRule>
    <cfRule type="cellIs" dxfId="0" priority="10880" operator="equal">
      <formula>0</formula>
    </cfRule>
    <cfRule type="cellIs" dxfId="0" priority="10881" operator="equal">
      <formula>0</formula>
    </cfRule>
    <cfRule type="cellIs" dxfId="0" priority="10882" operator="equal">
      <formula>0</formula>
    </cfRule>
    <cfRule type="cellIs" dxfId="0" priority="10883" operator="equal">
      <formula>0</formula>
    </cfRule>
    <cfRule type="cellIs" dxfId="0" priority="10884" operator="equal">
      <formula>0</formula>
    </cfRule>
    <cfRule type="cellIs" dxfId="0" priority="10885" operator="equal">
      <formula>0</formula>
    </cfRule>
    <cfRule type="cellIs" dxfId="0" priority="10886" operator="equal">
      <formula>0</formula>
    </cfRule>
    <cfRule type="cellIs" dxfId="0" priority="10887" operator="equal">
      <formula>0</formula>
    </cfRule>
    <cfRule type="cellIs" dxfId="0" priority="10888" operator="equal">
      <formula>0</formula>
    </cfRule>
    <cfRule type="cellIs" dxfId="0" priority="10889" operator="equal">
      <formula>0</formula>
    </cfRule>
    <cfRule type="cellIs" dxfId="0" priority="10890" operator="equal">
      <formula>0</formula>
    </cfRule>
    <cfRule type="cellIs" dxfId="0" priority="10891" operator="equal">
      <formula>0</formula>
    </cfRule>
    <cfRule type="cellIs" dxfId="0" priority="10892" operator="equal">
      <formula>0</formula>
    </cfRule>
    <cfRule type="cellIs" dxfId="0" priority="10893" operator="equal">
      <formula>0</formula>
    </cfRule>
    <cfRule type="cellIs" dxfId="0" priority="10894" operator="equal">
      <formula>0</formula>
    </cfRule>
    <cfRule type="cellIs" dxfId="0" priority="10895" operator="equal">
      <formula>0</formula>
    </cfRule>
    <cfRule type="cellIs" dxfId="0" priority="10896" operator="equal">
      <formula>0</formula>
    </cfRule>
    <cfRule type="cellIs" dxfId="0" priority="10897" operator="equal">
      <formula>0</formula>
    </cfRule>
    <cfRule type="cellIs" dxfId="0" priority="10898" operator="equal">
      <formula>0</formula>
    </cfRule>
    <cfRule type="cellIs" dxfId="0" priority="10899" operator="equal">
      <formula>0</formula>
    </cfRule>
    <cfRule type="cellIs" dxfId="0" priority="10900" operator="equal">
      <formula>0</formula>
    </cfRule>
    <cfRule type="cellIs" dxfId="0" priority="10901" operator="equal">
      <formula>0</formula>
    </cfRule>
    <cfRule type="cellIs" dxfId="0" priority="10902" operator="equal">
      <formula>0</formula>
    </cfRule>
    <cfRule type="cellIs" dxfId="0" priority="10903" operator="equal">
      <formula>0</formula>
    </cfRule>
    <cfRule type="cellIs" dxfId="0" priority="10904" operator="equal">
      <formula>0</formula>
    </cfRule>
    <cfRule type="cellIs" dxfId="0" priority="10905" operator="equal">
      <formula>0</formula>
    </cfRule>
    <cfRule type="cellIs" dxfId="0" priority="10906" operator="equal">
      <formula>0</formula>
    </cfRule>
    <cfRule type="cellIs" dxfId="0" priority="10907" operator="equal">
      <formula>0</formula>
    </cfRule>
    <cfRule type="cellIs" dxfId="0" priority="10908" operator="equal">
      <formula>0</formula>
    </cfRule>
    <cfRule type="cellIs" dxfId="0" priority="10909" operator="equal">
      <formula>0</formula>
    </cfRule>
    <cfRule type="cellIs" dxfId="0" priority="10910" operator="equal">
      <formula>0</formula>
    </cfRule>
    <cfRule type="cellIs" dxfId="0" priority="10911" operator="equal">
      <formula>0</formula>
    </cfRule>
    <cfRule type="cellIs" dxfId="0" priority="10912" operator="equal">
      <formula>0</formula>
    </cfRule>
    <cfRule type="cellIs" dxfId="0" priority="10913" operator="equal">
      <formula>0</formula>
    </cfRule>
    <cfRule type="cellIs" dxfId="0" priority="10914" operator="equal">
      <formula>0</formula>
    </cfRule>
    <cfRule type="cellIs" dxfId="0" priority="10915" operator="equal">
      <formula>0</formula>
    </cfRule>
    <cfRule type="cellIs" dxfId="0" priority="10916" operator="equal">
      <formula>0</formula>
    </cfRule>
    <cfRule type="cellIs" dxfId="0" priority="10917" operator="equal">
      <formula>0</formula>
    </cfRule>
    <cfRule type="cellIs" dxfId="0" priority="10918" operator="equal">
      <formula>0</formula>
    </cfRule>
    <cfRule type="cellIs" dxfId="0" priority="10919" operator="equal">
      <formula>0</formula>
    </cfRule>
    <cfRule type="cellIs" dxfId="0" priority="10920" operator="equal">
      <formula>0</formula>
    </cfRule>
    <cfRule type="cellIs" dxfId="0" priority="10921" operator="equal">
      <formula>0</formula>
    </cfRule>
    <cfRule type="cellIs" dxfId="0" priority="10922" operator="equal">
      <formula>0</formula>
    </cfRule>
    <cfRule type="cellIs" dxfId="0" priority="10923" operator="equal">
      <formula>0</formula>
    </cfRule>
    <cfRule type="cellIs" dxfId="0" priority="10924" operator="equal">
      <formula>0</formula>
    </cfRule>
    <cfRule type="cellIs" dxfId="0" priority="10925" operator="equal">
      <formula>0</formula>
    </cfRule>
    <cfRule type="cellIs" dxfId="0" priority="10926" operator="equal">
      <formula>0</formula>
    </cfRule>
    <cfRule type="cellIs" dxfId="0" priority="10927" operator="equal">
      <formula>0</formula>
    </cfRule>
    <cfRule type="cellIs" dxfId="0" priority="10928" operator="equal">
      <formula>0</formula>
    </cfRule>
    <cfRule type="cellIs" dxfId="0" priority="10929" operator="equal">
      <formula>0</formula>
    </cfRule>
    <cfRule type="cellIs" dxfId="0" priority="10930" operator="equal">
      <formula>0</formula>
    </cfRule>
    <cfRule type="cellIs" dxfId="0" priority="10931" operator="equal">
      <formula>0</formula>
    </cfRule>
    <cfRule type="cellIs" dxfId="0" priority="10932" operator="equal">
      <formula>0</formula>
    </cfRule>
    <cfRule type="cellIs" dxfId="0" priority="10933" operator="equal">
      <formula>0</formula>
    </cfRule>
    <cfRule type="cellIs" dxfId="0" priority="10934" operator="equal">
      <formula>0</formula>
    </cfRule>
    <cfRule type="cellIs" dxfId="0" priority="10935" operator="equal">
      <formula>0</formula>
    </cfRule>
    <cfRule type="cellIs" dxfId="0" priority="10936" operator="equal">
      <formula>0</formula>
    </cfRule>
    <cfRule type="cellIs" dxfId="0" priority="10937" operator="equal">
      <formula>0</formula>
    </cfRule>
    <cfRule type="cellIs" dxfId="0" priority="10938" operator="equal">
      <formula>0</formula>
    </cfRule>
    <cfRule type="cellIs" dxfId="0" priority="10939" operator="equal">
      <formula>0</formula>
    </cfRule>
    <cfRule type="cellIs" dxfId="0" priority="10940" operator="equal">
      <formula>0</formula>
    </cfRule>
    <cfRule type="cellIs" dxfId="0" priority="10941" operator="equal">
      <formula>0</formula>
    </cfRule>
    <cfRule type="cellIs" dxfId="0" priority="10942" operator="equal">
      <formula>0</formula>
    </cfRule>
    <cfRule type="cellIs" dxfId="0" priority="10943" operator="equal">
      <formula>0</formula>
    </cfRule>
    <cfRule type="cellIs" dxfId="0" priority="10944" operator="equal">
      <formula>0</formula>
    </cfRule>
    <cfRule type="cellIs" dxfId="0" priority="10945" operator="equal">
      <formula>0</formula>
    </cfRule>
    <cfRule type="cellIs" dxfId="0" priority="10946" operator="equal">
      <formula>0</formula>
    </cfRule>
    <cfRule type="cellIs" dxfId="0" priority="10947" operator="equal">
      <formula>0</formula>
    </cfRule>
    <cfRule type="cellIs" dxfId="0" priority="10948" operator="equal">
      <formula>0</formula>
    </cfRule>
    <cfRule type="cellIs" dxfId="0" priority="10949" operator="equal">
      <formula>0</formula>
    </cfRule>
    <cfRule type="cellIs" dxfId="0" priority="10950" operator="equal">
      <formula>0</formula>
    </cfRule>
    <cfRule type="cellIs" dxfId="0" priority="10951" operator="equal">
      <formula>0</formula>
    </cfRule>
    <cfRule type="cellIs" dxfId="0" priority="10952" operator="equal">
      <formula>0</formula>
    </cfRule>
    <cfRule type="cellIs" dxfId="0" priority="10953" operator="equal">
      <formula>0</formula>
    </cfRule>
    <cfRule type="cellIs" dxfId="0" priority="10954" operator="equal">
      <formula>0</formula>
    </cfRule>
    <cfRule type="cellIs" dxfId="0" priority="10955" operator="equal">
      <formula>0</formula>
    </cfRule>
    <cfRule type="cellIs" dxfId="0" priority="10956" operator="equal">
      <formula>0</formula>
    </cfRule>
    <cfRule type="cellIs" dxfId="0" priority="10957" operator="equal">
      <formula>0</formula>
    </cfRule>
    <cfRule type="cellIs" dxfId="0" priority="10958" operator="equal">
      <formula>0</formula>
    </cfRule>
    <cfRule type="cellIs" dxfId="0" priority="10959" operator="equal">
      <formula>0</formula>
    </cfRule>
    <cfRule type="cellIs" dxfId="0" priority="10960" operator="equal">
      <formula>0</formula>
    </cfRule>
    <cfRule type="cellIs" dxfId="0" priority="10961" operator="equal">
      <formula>0</formula>
    </cfRule>
    <cfRule type="cellIs" dxfId="0" priority="10962" operator="equal">
      <formula>0</formula>
    </cfRule>
    <cfRule type="cellIs" dxfId="0" priority="10963" operator="equal">
      <formula>0</formula>
    </cfRule>
    <cfRule type="cellIs" dxfId="0" priority="10964" operator="equal">
      <formula>0</formula>
    </cfRule>
    <cfRule type="cellIs" dxfId="0" priority="10965" operator="equal">
      <formula>0</formula>
    </cfRule>
    <cfRule type="cellIs" dxfId="0" priority="10966" operator="equal">
      <formula>0</formula>
    </cfRule>
    <cfRule type="cellIs" dxfId="0" priority="10967" operator="equal">
      <formula>0</formula>
    </cfRule>
    <cfRule type="cellIs" dxfId="0" priority="10968" operator="equal">
      <formula>0</formula>
    </cfRule>
    <cfRule type="cellIs" dxfId="0" priority="10969" operator="equal">
      <formula>0</formula>
    </cfRule>
    <cfRule type="cellIs" dxfId="0" priority="10970" operator="equal">
      <formula>0</formula>
    </cfRule>
    <cfRule type="cellIs" dxfId="0" priority="10971" operator="equal">
      <formula>0</formula>
    </cfRule>
    <cfRule type="cellIs" dxfId="0" priority="10972" operator="equal">
      <formula>0</formula>
    </cfRule>
    <cfRule type="cellIs" dxfId="0" priority="10973" operator="equal">
      <formula>0</formula>
    </cfRule>
    <cfRule type="cellIs" dxfId="0" priority="10974" operator="equal">
      <formula>0</formula>
    </cfRule>
    <cfRule type="cellIs" dxfId="0" priority="10975" operator="equal">
      <formula>0</formula>
    </cfRule>
    <cfRule type="cellIs" dxfId="0" priority="10976" operator="equal">
      <formula>0</formula>
    </cfRule>
    <cfRule type="cellIs" dxfId="0" priority="10977" operator="equal">
      <formula>0</formula>
    </cfRule>
    <cfRule type="cellIs" dxfId="0" priority="10978" operator="equal">
      <formula>0</formula>
    </cfRule>
    <cfRule type="cellIs" dxfId="0" priority="10979" operator="equal">
      <formula>0</formula>
    </cfRule>
    <cfRule type="cellIs" dxfId="0" priority="10980" operator="equal">
      <formula>0</formula>
    </cfRule>
    <cfRule type="cellIs" dxfId="0" priority="10981" operator="equal">
      <formula>0</formula>
    </cfRule>
    <cfRule type="cellIs" dxfId="0" priority="10982" operator="equal">
      <formula>0</formula>
    </cfRule>
    <cfRule type="cellIs" dxfId="0" priority="10983" operator="equal">
      <formula>0</formula>
    </cfRule>
    <cfRule type="cellIs" dxfId="0" priority="10984" operator="equal">
      <formula>0</formula>
    </cfRule>
    <cfRule type="cellIs" dxfId="0" priority="10985" operator="equal">
      <formula>0</formula>
    </cfRule>
    <cfRule type="cellIs" dxfId="0" priority="10986" operator="equal">
      <formula>0</formula>
    </cfRule>
    <cfRule type="cellIs" dxfId="0" priority="10987" operator="equal">
      <formula>0</formula>
    </cfRule>
    <cfRule type="cellIs" dxfId="0" priority="10988" operator="equal">
      <formula>0</formula>
    </cfRule>
    <cfRule type="cellIs" dxfId="0" priority="10989" operator="equal">
      <formula>0</formula>
    </cfRule>
    <cfRule type="cellIs" dxfId="0" priority="10990" operator="equal">
      <formula>0</formula>
    </cfRule>
    <cfRule type="cellIs" dxfId="0" priority="10991" operator="equal">
      <formula>0</formula>
    </cfRule>
    <cfRule type="cellIs" dxfId="0" priority="10992" operator="equal">
      <formula>0</formula>
    </cfRule>
    <cfRule type="cellIs" dxfId="0" priority="10993" operator="equal">
      <formula>0</formula>
    </cfRule>
    <cfRule type="cellIs" dxfId="0" priority="10994" operator="equal">
      <formula>0</formula>
    </cfRule>
    <cfRule type="cellIs" dxfId="0" priority="10995" operator="equal">
      <formula>0</formula>
    </cfRule>
    <cfRule type="cellIs" dxfId="0" priority="10996" operator="equal">
      <formula>0</formula>
    </cfRule>
    <cfRule type="cellIs" dxfId="0" priority="10997" operator="equal">
      <formula>0</formula>
    </cfRule>
    <cfRule type="cellIs" dxfId="0" priority="10998" operator="equal">
      <formula>0</formula>
    </cfRule>
    <cfRule type="cellIs" dxfId="0" priority="10999" operator="equal">
      <formula>0</formula>
    </cfRule>
    <cfRule type="cellIs" dxfId="0" priority="11000" operator="equal">
      <formula>0</formula>
    </cfRule>
    <cfRule type="cellIs" dxfId="0" priority="11001" operator="equal">
      <formula>0</formula>
    </cfRule>
    <cfRule type="cellIs" dxfId="0" priority="11002" operator="equal">
      <formula>0</formula>
    </cfRule>
    <cfRule type="cellIs" dxfId="0" priority="11003" operator="equal">
      <formula>0</formula>
    </cfRule>
    <cfRule type="cellIs" dxfId="0" priority="11004" operator="equal">
      <formula>0</formula>
    </cfRule>
    <cfRule type="cellIs" dxfId="0" priority="11005" operator="equal">
      <formula>0</formula>
    </cfRule>
    <cfRule type="cellIs" dxfId="0" priority="11006" operator="equal">
      <formula>0</formula>
    </cfRule>
    <cfRule type="cellIs" dxfId="0" priority="11007" operator="equal">
      <formula>0</formula>
    </cfRule>
    <cfRule type="cellIs" dxfId="0" priority="11008" operator="equal">
      <formula>0</formula>
    </cfRule>
    <cfRule type="cellIs" dxfId="0" priority="11009" operator="equal">
      <formula>0</formula>
    </cfRule>
    <cfRule type="cellIs" dxfId="0" priority="11010" operator="equal">
      <formula>0</formula>
    </cfRule>
    <cfRule type="cellIs" dxfId="0" priority="11011" operator="equal">
      <formula>0</formula>
    </cfRule>
    <cfRule type="cellIs" dxfId="0" priority="11012" operator="equal">
      <formula>0</formula>
    </cfRule>
    <cfRule type="cellIs" dxfId="0" priority="11013" operator="equal">
      <formula>0</formula>
    </cfRule>
    <cfRule type="cellIs" dxfId="0" priority="11014" operator="equal">
      <formula>0</formula>
    </cfRule>
    <cfRule type="cellIs" dxfId="0" priority="11015" operator="equal">
      <formula>0</formula>
    </cfRule>
    <cfRule type="cellIs" dxfId="0" priority="11016" operator="equal">
      <formula>0</formula>
    </cfRule>
    <cfRule type="cellIs" dxfId="0" priority="11017" operator="equal">
      <formula>0</formula>
    </cfRule>
    <cfRule type="cellIs" dxfId="0" priority="11018" operator="equal">
      <formula>0</formula>
    </cfRule>
    <cfRule type="cellIs" dxfId="0" priority="11019" operator="equal">
      <formula>0</formula>
    </cfRule>
    <cfRule type="cellIs" dxfId="0" priority="11020" operator="equal">
      <formula>0</formula>
    </cfRule>
    <cfRule type="cellIs" dxfId="0" priority="11021" operator="equal">
      <formula>0</formula>
    </cfRule>
    <cfRule type="cellIs" dxfId="0" priority="11022" operator="equal">
      <formula>0</formula>
    </cfRule>
    <cfRule type="cellIs" dxfId="0" priority="11023" operator="equal">
      <formula>0</formula>
    </cfRule>
    <cfRule type="cellIs" dxfId="0" priority="11024" operator="equal">
      <formula>0</formula>
    </cfRule>
    <cfRule type="cellIs" dxfId="0" priority="11025" operator="equal">
      <formula>0</formula>
    </cfRule>
    <cfRule type="cellIs" dxfId="0" priority="11026" operator="equal">
      <formula>0</formula>
    </cfRule>
    <cfRule type="cellIs" dxfId="0" priority="11027" operator="equal">
      <formula>0</formula>
    </cfRule>
    <cfRule type="cellIs" dxfId="0" priority="11028" operator="equal">
      <formula>0</formula>
    </cfRule>
    <cfRule type="cellIs" dxfId="0" priority="11029" operator="equal">
      <formula>0</formula>
    </cfRule>
    <cfRule type="cellIs" dxfId="0" priority="11030" operator="equal">
      <formula>0</formula>
    </cfRule>
    <cfRule type="cellIs" dxfId="0" priority="11031" operator="equal">
      <formula>0</formula>
    </cfRule>
    <cfRule type="cellIs" dxfId="0" priority="11032" operator="equal">
      <formula>0</formula>
    </cfRule>
    <cfRule type="cellIs" dxfId="0" priority="11033" operator="equal">
      <formula>0</formula>
    </cfRule>
    <cfRule type="cellIs" dxfId="0" priority="11034" operator="equal">
      <formula>0</formula>
    </cfRule>
    <cfRule type="cellIs" dxfId="0" priority="11035" operator="equal">
      <formula>0</formula>
    </cfRule>
    <cfRule type="cellIs" dxfId="0" priority="11036" operator="equal">
      <formula>0</formula>
    </cfRule>
    <cfRule type="cellIs" dxfId="0" priority="11037" operator="equal">
      <formula>0</formula>
    </cfRule>
    <cfRule type="cellIs" dxfId="0" priority="11038" operator="equal">
      <formula>0</formula>
    </cfRule>
    <cfRule type="cellIs" dxfId="0" priority="11039" operator="equal">
      <formula>0</formula>
    </cfRule>
    <cfRule type="cellIs" dxfId="0" priority="11040" operator="equal">
      <formula>0</formula>
    </cfRule>
    <cfRule type="cellIs" dxfId="0" priority="11041" operator="equal">
      <formula>0</formula>
    </cfRule>
    <cfRule type="cellIs" dxfId="0" priority="11042" operator="equal">
      <formula>0</formula>
    </cfRule>
    <cfRule type="cellIs" dxfId="0" priority="11043" operator="equal">
      <formula>0</formula>
    </cfRule>
    <cfRule type="cellIs" dxfId="0" priority="11044" operator="equal">
      <formula>0</formula>
    </cfRule>
    <cfRule type="cellIs" dxfId="0" priority="11045" operator="equal">
      <formula>0</formula>
    </cfRule>
    <cfRule type="cellIs" dxfId="0" priority="11046" operator="equal">
      <formula>0</formula>
    </cfRule>
    <cfRule type="cellIs" dxfId="0" priority="11047" operator="equal">
      <formula>0</formula>
    </cfRule>
    <cfRule type="cellIs" dxfId="0" priority="11048" operator="equal">
      <formula>0</formula>
    </cfRule>
    <cfRule type="cellIs" dxfId="0" priority="11049" operator="equal">
      <formula>0</formula>
    </cfRule>
    <cfRule type="cellIs" dxfId="0" priority="11050" operator="equal">
      <formula>0</formula>
    </cfRule>
    <cfRule type="cellIs" dxfId="0" priority="11051" operator="equal">
      <formula>0</formula>
    </cfRule>
    <cfRule type="cellIs" dxfId="0" priority="11052" operator="equal">
      <formula>0</formula>
    </cfRule>
    <cfRule type="cellIs" dxfId="0" priority="11053" operator="equal">
      <formula>0</formula>
    </cfRule>
    <cfRule type="cellIs" dxfId="0" priority="11054" operator="equal">
      <formula>0</formula>
    </cfRule>
    <cfRule type="cellIs" dxfId="0" priority="11055" operator="equal">
      <formula>0</formula>
    </cfRule>
    <cfRule type="cellIs" dxfId="0" priority="11056" operator="equal">
      <formula>0</formula>
    </cfRule>
    <cfRule type="cellIs" dxfId="0" priority="11057" operator="equal">
      <formula>0</formula>
    </cfRule>
    <cfRule type="cellIs" dxfId="0" priority="11058" operator="equal">
      <formula>0</formula>
    </cfRule>
    <cfRule type="cellIs" dxfId="0" priority="11059" operator="equal">
      <formula>0</formula>
    </cfRule>
    <cfRule type="cellIs" dxfId="0" priority="11060" operator="equal">
      <formula>0</formula>
    </cfRule>
    <cfRule type="cellIs" dxfId="0" priority="11061" operator="equal">
      <formula>0</formula>
    </cfRule>
    <cfRule type="cellIs" dxfId="0" priority="11062" operator="equal">
      <formula>0</formula>
    </cfRule>
    <cfRule type="cellIs" dxfId="0" priority="11063" operator="equal">
      <formula>0</formula>
    </cfRule>
    <cfRule type="cellIs" dxfId="0" priority="11064" operator="equal">
      <formula>0</formula>
    </cfRule>
  </conditionalFormatting>
  <conditionalFormatting sqref="E596">
    <cfRule type="cellIs" dxfId="0" priority="10297" operator="equal">
      <formula>0</formula>
    </cfRule>
    <cfRule type="cellIs" dxfId="0" priority="10298" operator="equal">
      <formula>0</formula>
    </cfRule>
    <cfRule type="cellIs" dxfId="0" priority="10299" operator="equal">
      <formula>0</formula>
    </cfRule>
    <cfRule type="cellIs" dxfId="0" priority="10300" operator="equal">
      <formula>0</formula>
    </cfRule>
    <cfRule type="cellIs" dxfId="0" priority="10301" operator="equal">
      <formula>0</formula>
    </cfRule>
    <cfRule type="cellIs" dxfId="0" priority="10302" operator="equal">
      <formula>0</formula>
    </cfRule>
    <cfRule type="cellIs" dxfId="0" priority="10303" operator="equal">
      <formula>0</formula>
    </cfRule>
    <cfRule type="cellIs" dxfId="0" priority="10304" operator="equal">
      <formula>0</formula>
    </cfRule>
    <cfRule type="cellIs" dxfId="0" priority="10305" operator="equal">
      <formula>0</formula>
    </cfRule>
    <cfRule type="cellIs" dxfId="0" priority="10306" operator="equal">
      <formula>0</formula>
    </cfRule>
    <cfRule type="cellIs" dxfId="0" priority="10307" operator="equal">
      <formula>0</formula>
    </cfRule>
    <cfRule type="cellIs" dxfId="0" priority="10308" operator="equal">
      <formula>0</formula>
    </cfRule>
    <cfRule type="cellIs" dxfId="0" priority="10309" operator="equal">
      <formula>0</formula>
    </cfRule>
    <cfRule type="cellIs" dxfId="0" priority="10310" operator="equal">
      <formula>0</formula>
    </cfRule>
    <cfRule type="cellIs" dxfId="0" priority="10311" operator="equal">
      <formula>0</formula>
    </cfRule>
    <cfRule type="cellIs" dxfId="0" priority="10312" operator="equal">
      <formula>0</formula>
    </cfRule>
    <cfRule type="cellIs" dxfId="0" priority="10313" operator="equal">
      <formula>0</formula>
    </cfRule>
    <cfRule type="cellIs" dxfId="0" priority="10314" operator="equal">
      <formula>0</formula>
    </cfRule>
    <cfRule type="cellIs" dxfId="0" priority="10315" operator="equal">
      <formula>0</formula>
    </cfRule>
    <cfRule type="cellIs" dxfId="0" priority="10316" operator="equal">
      <formula>0</formula>
    </cfRule>
    <cfRule type="cellIs" dxfId="0" priority="10317" operator="equal">
      <formula>0</formula>
    </cfRule>
    <cfRule type="cellIs" dxfId="0" priority="10318" operator="equal">
      <formula>0</formula>
    </cfRule>
    <cfRule type="cellIs" dxfId="0" priority="10319" operator="equal">
      <formula>0</formula>
    </cfRule>
    <cfRule type="cellIs" dxfId="0" priority="10320" operator="equal">
      <formula>0</formula>
    </cfRule>
    <cfRule type="cellIs" dxfId="0" priority="10321" operator="equal">
      <formula>0</formula>
    </cfRule>
    <cfRule type="cellIs" dxfId="0" priority="10322" operator="equal">
      <formula>0</formula>
    </cfRule>
    <cfRule type="cellIs" dxfId="0" priority="10323" operator="equal">
      <formula>0</formula>
    </cfRule>
    <cfRule type="cellIs" dxfId="0" priority="10324" operator="equal">
      <formula>0</formula>
    </cfRule>
    <cfRule type="cellIs" dxfId="0" priority="10325" operator="equal">
      <formula>0</formula>
    </cfRule>
    <cfRule type="cellIs" dxfId="0" priority="10326" operator="equal">
      <formula>0</formula>
    </cfRule>
    <cfRule type="cellIs" dxfId="0" priority="10327" operator="equal">
      <formula>0</formula>
    </cfRule>
    <cfRule type="cellIs" dxfId="0" priority="10328" operator="equal">
      <formula>0</formula>
    </cfRule>
    <cfRule type="cellIs" dxfId="0" priority="10329" operator="equal">
      <formula>0</formula>
    </cfRule>
    <cfRule type="cellIs" dxfId="0" priority="10330" operator="equal">
      <formula>0</formula>
    </cfRule>
    <cfRule type="cellIs" dxfId="0" priority="10331" operator="equal">
      <formula>0</formula>
    </cfRule>
    <cfRule type="cellIs" dxfId="0" priority="10332" operator="equal">
      <formula>0</formula>
    </cfRule>
    <cfRule type="cellIs" dxfId="0" priority="10333" operator="equal">
      <formula>0</formula>
    </cfRule>
    <cfRule type="cellIs" dxfId="0" priority="10334" operator="equal">
      <formula>0</formula>
    </cfRule>
    <cfRule type="cellIs" dxfId="0" priority="10335" operator="equal">
      <formula>0</formula>
    </cfRule>
    <cfRule type="cellIs" dxfId="0" priority="10336" operator="equal">
      <formula>0</formula>
    </cfRule>
    <cfRule type="cellIs" dxfId="0" priority="10337" operator="equal">
      <formula>0</formula>
    </cfRule>
    <cfRule type="cellIs" dxfId="0" priority="10338" operator="equal">
      <formula>0</formula>
    </cfRule>
    <cfRule type="cellIs" dxfId="0" priority="10339" operator="equal">
      <formula>0</formula>
    </cfRule>
    <cfRule type="cellIs" dxfId="0" priority="10340" operator="equal">
      <formula>0</formula>
    </cfRule>
    <cfRule type="cellIs" dxfId="0" priority="10341" operator="equal">
      <formula>0</formula>
    </cfRule>
    <cfRule type="cellIs" dxfId="0" priority="10342" operator="equal">
      <formula>0</formula>
    </cfRule>
    <cfRule type="cellIs" dxfId="0" priority="10343" operator="equal">
      <formula>0</formula>
    </cfRule>
    <cfRule type="cellIs" dxfId="0" priority="10344" operator="equal">
      <formula>0</formula>
    </cfRule>
    <cfRule type="cellIs" dxfId="0" priority="10345" operator="equal">
      <formula>0</formula>
    </cfRule>
    <cfRule type="cellIs" dxfId="0" priority="10346" operator="equal">
      <formula>0</formula>
    </cfRule>
    <cfRule type="cellIs" dxfId="0" priority="10347" operator="equal">
      <formula>0</formula>
    </cfRule>
    <cfRule type="cellIs" dxfId="0" priority="10348" operator="equal">
      <formula>0</formula>
    </cfRule>
    <cfRule type="cellIs" dxfId="0" priority="10349" operator="equal">
      <formula>0</formula>
    </cfRule>
    <cfRule type="cellIs" dxfId="0" priority="10350" operator="equal">
      <formula>0</formula>
    </cfRule>
    <cfRule type="cellIs" dxfId="0" priority="10351" operator="equal">
      <formula>0</formula>
    </cfRule>
    <cfRule type="cellIs" dxfId="0" priority="10352" operator="equal">
      <formula>0</formula>
    </cfRule>
    <cfRule type="cellIs" dxfId="0" priority="10353" operator="equal">
      <formula>0</formula>
    </cfRule>
    <cfRule type="cellIs" dxfId="0" priority="10354" operator="equal">
      <formula>0</formula>
    </cfRule>
    <cfRule type="cellIs" dxfId="0" priority="10355" operator="equal">
      <formula>0</formula>
    </cfRule>
    <cfRule type="cellIs" dxfId="0" priority="10356" operator="equal">
      <formula>0</formula>
    </cfRule>
    <cfRule type="cellIs" dxfId="0" priority="10357" operator="equal">
      <formula>0</formula>
    </cfRule>
    <cfRule type="cellIs" dxfId="0" priority="10358" operator="equal">
      <formula>0</formula>
    </cfRule>
    <cfRule type="cellIs" dxfId="0" priority="10359" operator="equal">
      <formula>0</formula>
    </cfRule>
    <cfRule type="cellIs" dxfId="0" priority="10360" operator="equal">
      <formula>0</formula>
    </cfRule>
    <cfRule type="cellIs" dxfId="0" priority="10361" operator="equal">
      <formula>0</formula>
    </cfRule>
    <cfRule type="cellIs" dxfId="0" priority="10362" operator="equal">
      <formula>0</formula>
    </cfRule>
    <cfRule type="cellIs" dxfId="0" priority="10363" operator="equal">
      <formula>0</formula>
    </cfRule>
    <cfRule type="cellIs" dxfId="0" priority="10364" operator="equal">
      <formula>0</formula>
    </cfRule>
    <cfRule type="cellIs" dxfId="0" priority="10365" operator="equal">
      <formula>0</formula>
    </cfRule>
    <cfRule type="cellIs" dxfId="0" priority="10366" operator="equal">
      <formula>0</formula>
    </cfRule>
    <cfRule type="cellIs" dxfId="0" priority="10367" operator="equal">
      <formula>0</formula>
    </cfRule>
    <cfRule type="cellIs" dxfId="0" priority="10368" operator="equal">
      <formula>0</formula>
    </cfRule>
    <cfRule type="cellIs" dxfId="0" priority="10369" operator="equal">
      <formula>0</formula>
    </cfRule>
    <cfRule type="cellIs" dxfId="0" priority="10370" operator="equal">
      <formula>0</formula>
    </cfRule>
    <cfRule type="cellIs" dxfId="0" priority="10371" operator="equal">
      <formula>0</formula>
    </cfRule>
    <cfRule type="cellIs" dxfId="0" priority="10372" operator="equal">
      <formula>0</formula>
    </cfRule>
    <cfRule type="cellIs" dxfId="0" priority="10373" operator="equal">
      <formula>0</formula>
    </cfRule>
    <cfRule type="cellIs" dxfId="0" priority="10374" operator="equal">
      <formula>0</formula>
    </cfRule>
    <cfRule type="cellIs" dxfId="0" priority="10375" operator="equal">
      <formula>0</formula>
    </cfRule>
    <cfRule type="cellIs" dxfId="0" priority="10376" operator="equal">
      <formula>0</formula>
    </cfRule>
    <cfRule type="cellIs" dxfId="0" priority="10377" operator="equal">
      <formula>0</formula>
    </cfRule>
    <cfRule type="cellIs" dxfId="0" priority="10378" operator="equal">
      <formula>0</formula>
    </cfRule>
    <cfRule type="cellIs" dxfId="0" priority="10379" operator="equal">
      <formula>0</formula>
    </cfRule>
    <cfRule type="cellIs" dxfId="0" priority="10380" operator="equal">
      <formula>0</formula>
    </cfRule>
    <cfRule type="cellIs" dxfId="0" priority="10381" operator="equal">
      <formula>0</formula>
    </cfRule>
    <cfRule type="cellIs" dxfId="0" priority="10382" operator="equal">
      <formula>0</formula>
    </cfRule>
    <cfRule type="cellIs" dxfId="0" priority="10383" operator="equal">
      <formula>0</formula>
    </cfRule>
    <cfRule type="cellIs" dxfId="0" priority="10384" operator="equal">
      <formula>0</formula>
    </cfRule>
    <cfRule type="cellIs" dxfId="0" priority="10385" operator="equal">
      <formula>0</formula>
    </cfRule>
    <cfRule type="cellIs" dxfId="0" priority="10386" operator="equal">
      <formula>0</formula>
    </cfRule>
    <cfRule type="cellIs" dxfId="0" priority="10387" operator="equal">
      <formula>0</formula>
    </cfRule>
    <cfRule type="cellIs" dxfId="0" priority="10388" operator="equal">
      <formula>0</formula>
    </cfRule>
    <cfRule type="cellIs" dxfId="0" priority="10389" operator="equal">
      <formula>0</formula>
    </cfRule>
    <cfRule type="cellIs" dxfId="0" priority="10390" operator="equal">
      <formula>0</formula>
    </cfRule>
    <cfRule type="cellIs" dxfId="0" priority="10391" operator="equal">
      <formula>0</formula>
    </cfRule>
    <cfRule type="cellIs" dxfId="0" priority="10392" operator="equal">
      <formula>0</formula>
    </cfRule>
    <cfRule type="cellIs" dxfId="0" priority="10393" operator="equal">
      <formula>0</formula>
    </cfRule>
    <cfRule type="cellIs" dxfId="0" priority="10394" operator="equal">
      <formula>0</formula>
    </cfRule>
    <cfRule type="cellIs" dxfId="0" priority="10395" operator="equal">
      <formula>0</formula>
    </cfRule>
    <cfRule type="cellIs" dxfId="0" priority="10396" operator="equal">
      <formula>0</formula>
    </cfRule>
    <cfRule type="cellIs" dxfId="0" priority="10397" operator="equal">
      <formula>0</formula>
    </cfRule>
    <cfRule type="cellIs" dxfId="0" priority="10398" operator="equal">
      <formula>0</formula>
    </cfRule>
    <cfRule type="cellIs" dxfId="0" priority="10399" operator="equal">
      <formula>0</formula>
    </cfRule>
    <cfRule type="cellIs" dxfId="0" priority="10400" operator="equal">
      <formula>0</formula>
    </cfRule>
    <cfRule type="cellIs" dxfId="0" priority="10401" operator="equal">
      <formula>0</formula>
    </cfRule>
    <cfRule type="cellIs" dxfId="0" priority="10402" operator="equal">
      <formula>0</formula>
    </cfRule>
    <cfRule type="cellIs" dxfId="0" priority="10403" operator="equal">
      <formula>0</formula>
    </cfRule>
    <cfRule type="cellIs" dxfId="0" priority="10404" operator="equal">
      <formula>0</formula>
    </cfRule>
    <cfRule type="cellIs" dxfId="0" priority="10405" operator="equal">
      <formula>0</formula>
    </cfRule>
    <cfRule type="cellIs" dxfId="0" priority="10406" operator="equal">
      <formula>0</formula>
    </cfRule>
    <cfRule type="cellIs" dxfId="0" priority="10407" operator="equal">
      <formula>0</formula>
    </cfRule>
    <cfRule type="cellIs" dxfId="0" priority="10408" operator="equal">
      <formula>0</formula>
    </cfRule>
    <cfRule type="cellIs" dxfId="0" priority="10409" operator="equal">
      <formula>0</formula>
    </cfRule>
    <cfRule type="cellIs" dxfId="0" priority="10410" operator="equal">
      <formula>0</formula>
    </cfRule>
    <cfRule type="cellIs" dxfId="0" priority="10411" operator="equal">
      <formula>0</formula>
    </cfRule>
    <cfRule type="cellIs" dxfId="0" priority="10412" operator="equal">
      <formula>0</formula>
    </cfRule>
    <cfRule type="cellIs" dxfId="0" priority="10413" operator="equal">
      <formula>0</formula>
    </cfRule>
    <cfRule type="cellIs" dxfId="0" priority="10414" operator="equal">
      <formula>0</formula>
    </cfRule>
    <cfRule type="cellIs" dxfId="0" priority="10415" operator="equal">
      <formula>0</formula>
    </cfRule>
    <cfRule type="cellIs" dxfId="0" priority="10416" operator="equal">
      <formula>0</formula>
    </cfRule>
    <cfRule type="cellIs" dxfId="0" priority="10417" operator="equal">
      <formula>0</formula>
    </cfRule>
    <cfRule type="cellIs" dxfId="0" priority="10418" operator="equal">
      <formula>0</formula>
    </cfRule>
    <cfRule type="cellIs" dxfId="0" priority="10419" operator="equal">
      <formula>0</formula>
    </cfRule>
    <cfRule type="cellIs" dxfId="0" priority="10420" operator="equal">
      <formula>0</formula>
    </cfRule>
    <cfRule type="cellIs" dxfId="0" priority="10421" operator="equal">
      <formula>0</formula>
    </cfRule>
    <cfRule type="cellIs" dxfId="0" priority="10422" operator="equal">
      <formula>0</formula>
    </cfRule>
    <cfRule type="cellIs" dxfId="0" priority="10423" operator="equal">
      <formula>0</formula>
    </cfRule>
    <cfRule type="cellIs" dxfId="0" priority="10424" operator="equal">
      <formula>0</formula>
    </cfRule>
    <cfRule type="cellIs" dxfId="0" priority="10425" operator="equal">
      <formula>0</formula>
    </cfRule>
    <cfRule type="cellIs" dxfId="0" priority="10426" operator="equal">
      <formula>0</formula>
    </cfRule>
    <cfRule type="cellIs" dxfId="0" priority="10427" operator="equal">
      <formula>0</formula>
    </cfRule>
    <cfRule type="cellIs" dxfId="0" priority="10428" operator="equal">
      <formula>0</formula>
    </cfRule>
    <cfRule type="cellIs" dxfId="0" priority="10429" operator="equal">
      <formula>0</formula>
    </cfRule>
    <cfRule type="cellIs" dxfId="0" priority="10430" operator="equal">
      <formula>0</formula>
    </cfRule>
    <cfRule type="cellIs" dxfId="0" priority="10431" operator="equal">
      <formula>0</formula>
    </cfRule>
    <cfRule type="cellIs" dxfId="0" priority="10432" operator="equal">
      <formula>0</formula>
    </cfRule>
    <cfRule type="cellIs" dxfId="0" priority="10433" operator="equal">
      <formula>0</formula>
    </cfRule>
    <cfRule type="cellIs" dxfId="0" priority="10434" operator="equal">
      <formula>0</formula>
    </cfRule>
    <cfRule type="cellIs" dxfId="0" priority="10435" operator="equal">
      <formula>0</formula>
    </cfRule>
    <cfRule type="cellIs" dxfId="0" priority="10436" operator="equal">
      <formula>0</formula>
    </cfRule>
    <cfRule type="cellIs" dxfId="0" priority="10437" operator="equal">
      <formula>0</formula>
    </cfRule>
    <cfRule type="cellIs" dxfId="0" priority="10438" operator="equal">
      <formula>0</formula>
    </cfRule>
    <cfRule type="cellIs" dxfId="0" priority="10439" operator="equal">
      <formula>0</formula>
    </cfRule>
    <cfRule type="cellIs" dxfId="0" priority="10440" operator="equal">
      <formula>0</formula>
    </cfRule>
    <cfRule type="cellIs" dxfId="0" priority="10441" operator="equal">
      <formula>0</formula>
    </cfRule>
    <cfRule type="cellIs" dxfId="0" priority="10442" operator="equal">
      <formula>0</formula>
    </cfRule>
    <cfRule type="cellIs" dxfId="0" priority="10443" operator="equal">
      <formula>0</formula>
    </cfRule>
    <cfRule type="cellIs" dxfId="0" priority="10444" operator="equal">
      <formula>0</formula>
    </cfRule>
    <cfRule type="cellIs" dxfId="0" priority="10445" operator="equal">
      <formula>0</formula>
    </cfRule>
    <cfRule type="cellIs" dxfId="0" priority="10446" operator="equal">
      <formula>0</formula>
    </cfRule>
    <cfRule type="cellIs" dxfId="0" priority="10447" operator="equal">
      <formula>0</formula>
    </cfRule>
    <cfRule type="cellIs" dxfId="0" priority="10448" operator="equal">
      <formula>0</formula>
    </cfRule>
    <cfRule type="cellIs" dxfId="0" priority="10449" operator="equal">
      <formula>0</formula>
    </cfRule>
    <cfRule type="cellIs" dxfId="0" priority="10450" operator="equal">
      <formula>0</formula>
    </cfRule>
    <cfRule type="cellIs" dxfId="0" priority="10451" operator="equal">
      <formula>0</formula>
    </cfRule>
    <cfRule type="cellIs" dxfId="0" priority="10452" operator="equal">
      <formula>0</formula>
    </cfRule>
    <cfRule type="cellIs" dxfId="0" priority="10453" operator="equal">
      <formula>0</formula>
    </cfRule>
    <cfRule type="cellIs" dxfId="0" priority="10454" operator="equal">
      <formula>0</formula>
    </cfRule>
    <cfRule type="cellIs" dxfId="0" priority="10455" operator="equal">
      <formula>0</formula>
    </cfRule>
    <cfRule type="cellIs" dxfId="0" priority="10456" operator="equal">
      <formula>0</formula>
    </cfRule>
    <cfRule type="cellIs" dxfId="0" priority="10457" operator="equal">
      <formula>0</formula>
    </cfRule>
    <cfRule type="cellIs" dxfId="0" priority="10458" operator="equal">
      <formula>0</formula>
    </cfRule>
    <cfRule type="cellIs" dxfId="0" priority="10459" operator="equal">
      <formula>0</formula>
    </cfRule>
    <cfRule type="cellIs" dxfId="0" priority="10460" operator="equal">
      <formula>0</formula>
    </cfRule>
    <cfRule type="cellIs" dxfId="0" priority="10461" operator="equal">
      <formula>0</formula>
    </cfRule>
    <cfRule type="cellIs" dxfId="0" priority="10462" operator="equal">
      <formula>0</formula>
    </cfRule>
    <cfRule type="cellIs" dxfId="0" priority="10463" operator="equal">
      <formula>0</formula>
    </cfRule>
    <cfRule type="cellIs" dxfId="0" priority="10464" operator="equal">
      <formula>0</formula>
    </cfRule>
    <cfRule type="cellIs" dxfId="0" priority="10465" operator="equal">
      <formula>0</formula>
    </cfRule>
    <cfRule type="cellIs" dxfId="0" priority="10466" operator="equal">
      <formula>0</formula>
    </cfRule>
    <cfRule type="cellIs" dxfId="0" priority="10467" operator="equal">
      <formula>0</formula>
    </cfRule>
    <cfRule type="cellIs" dxfId="0" priority="10468" operator="equal">
      <formula>0</formula>
    </cfRule>
    <cfRule type="cellIs" dxfId="0" priority="10469" operator="equal">
      <formula>0</formula>
    </cfRule>
    <cfRule type="cellIs" dxfId="0" priority="10470" operator="equal">
      <formula>0</formula>
    </cfRule>
    <cfRule type="cellIs" dxfId="0" priority="10471" operator="equal">
      <formula>0</formula>
    </cfRule>
    <cfRule type="cellIs" dxfId="0" priority="10472" operator="equal">
      <formula>0</formula>
    </cfRule>
    <cfRule type="cellIs" dxfId="0" priority="10473" operator="equal">
      <formula>0</formula>
    </cfRule>
    <cfRule type="cellIs" dxfId="0" priority="10474" operator="equal">
      <formula>0</formula>
    </cfRule>
    <cfRule type="cellIs" dxfId="0" priority="10475" operator="equal">
      <formula>0</formula>
    </cfRule>
    <cfRule type="cellIs" dxfId="0" priority="10476" operator="equal">
      <formula>0</formula>
    </cfRule>
    <cfRule type="cellIs" dxfId="0" priority="10477" operator="equal">
      <formula>0</formula>
    </cfRule>
    <cfRule type="cellIs" dxfId="0" priority="10478" operator="equal">
      <formula>0</formula>
    </cfRule>
    <cfRule type="cellIs" dxfId="0" priority="10479" operator="equal">
      <formula>0</formula>
    </cfRule>
    <cfRule type="cellIs" dxfId="0" priority="10480" operator="equal">
      <formula>0</formula>
    </cfRule>
    <cfRule type="cellIs" dxfId="0" priority="10481" operator="equal">
      <formula>0</formula>
    </cfRule>
    <cfRule type="cellIs" dxfId="0" priority="10482" operator="equal">
      <formula>0</formula>
    </cfRule>
    <cfRule type="cellIs" dxfId="0" priority="10483" operator="equal">
      <formula>0</formula>
    </cfRule>
    <cfRule type="cellIs" dxfId="0" priority="10484" operator="equal">
      <formula>0</formula>
    </cfRule>
    <cfRule type="cellIs" dxfId="0" priority="10485" operator="equal">
      <formula>0</formula>
    </cfRule>
    <cfRule type="cellIs" dxfId="0" priority="10486" operator="equal">
      <formula>0</formula>
    </cfRule>
    <cfRule type="cellIs" dxfId="0" priority="10487" operator="equal">
      <formula>0</formula>
    </cfRule>
    <cfRule type="cellIs" dxfId="0" priority="10488" operator="equal">
      <formula>0</formula>
    </cfRule>
    <cfRule type="cellIs" dxfId="0" priority="10489" operator="equal">
      <formula>0</formula>
    </cfRule>
    <cfRule type="cellIs" dxfId="0" priority="10490" operator="equal">
      <formula>0</formula>
    </cfRule>
    <cfRule type="cellIs" dxfId="0" priority="10491" operator="equal">
      <formula>0</formula>
    </cfRule>
    <cfRule type="cellIs" dxfId="0" priority="10492" operator="equal">
      <formula>0</formula>
    </cfRule>
    <cfRule type="cellIs" dxfId="0" priority="10493" operator="equal">
      <formula>0</formula>
    </cfRule>
    <cfRule type="cellIs" dxfId="0" priority="10494" operator="equal">
      <formula>0</formula>
    </cfRule>
    <cfRule type="cellIs" dxfId="0" priority="10495" operator="equal">
      <formula>0</formula>
    </cfRule>
    <cfRule type="cellIs" dxfId="0" priority="10496" operator="equal">
      <formula>0</formula>
    </cfRule>
    <cfRule type="cellIs" dxfId="0" priority="10497" operator="equal">
      <formula>0</formula>
    </cfRule>
    <cfRule type="cellIs" dxfId="0" priority="10498" operator="equal">
      <formula>0</formula>
    </cfRule>
    <cfRule type="cellIs" dxfId="0" priority="10499" operator="equal">
      <formula>0</formula>
    </cfRule>
    <cfRule type="cellIs" dxfId="0" priority="10500" operator="equal">
      <formula>0</formula>
    </cfRule>
    <cfRule type="cellIs" dxfId="0" priority="10501" operator="equal">
      <formula>0</formula>
    </cfRule>
    <cfRule type="cellIs" dxfId="0" priority="10502" operator="equal">
      <formula>0</formula>
    </cfRule>
    <cfRule type="cellIs" dxfId="0" priority="10503" operator="equal">
      <formula>0</formula>
    </cfRule>
    <cfRule type="cellIs" dxfId="0" priority="10504" operator="equal">
      <formula>0</formula>
    </cfRule>
    <cfRule type="cellIs" dxfId="0" priority="10505" operator="equal">
      <formula>0</formula>
    </cfRule>
    <cfRule type="cellIs" dxfId="0" priority="10506" operator="equal">
      <formula>0</formula>
    </cfRule>
    <cfRule type="cellIs" dxfId="0" priority="10507" operator="equal">
      <formula>0</formula>
    </cfRule>
    <cfRule type="cellIs" dxfId="0" priority="10508" operator="equal">
      <formula>0</formula>
    </cfRule>
    <cfRule type="cellIs" dxfId="0" priority="10509" operator="equal">
      <formula>0</formula>
    </cfRule>
    <cfRule type="cellIs" dxfId="0" priority="10510" operator="equal">
      <formula>0</formula>
    </cfRule>
    <cfRule type="cellIs" dxfId="0" priority="10511" operator="equal">
      <formula>0</formula>
    </cfRule>
    <cfRule type="cellIs" dxfId="0" priority="10512" operator="equal">
      <formula>0</formula>
    </cfRule>
    <cfRule type="cellIs" dxfId="0" priority="10513" operator="equal">
      <formula>0</formula>
    </cfRule>
    <cfRule type="cellIs" dxfId="0" priority="10514" operator="equal">
      <formula>0</formula>
    </cfRule>
    <cfRule type="cellIs" dxfId="0" priority="10515" operator="equal">
      <formula>0</formula>
    </cfRule>
    <cfRule type="cellIs" dxfId="0" priority="10516" operator="equal">
      <formula>0</formula>
    </cfRule>
    <cfRule type="cellIs" dxfId="0" priority="10517" operator="equal">
      <formula>0</formula>
    </cfRule>
    <cfRule type="cellIs" dxfId="0" priority="10518" operator="equal">
      <formula>0</formula>
    </cfRule>
    <cfRule type="cellIs" dxfId="0" priority="10519" operator="equal">
      <formula>0</formula>
    </cfRule>
    <cfRule type="cellIs" dxfId="0" priority="10520" operator="equal">
      <formula>0</formula>
    </cfRule>
    <cfRule type="cellIs" dxfId="0" priority="10521" operator="equal">
      <formula>0</formula>
    </cfRule>
    <cfRule type="cellIs" dxfId="0" priority="10522" operator="equal">
      <formula>0</formula>
    </cfRule>
    <cfRule type="cellIs" dxfId="0" priority="10523" operator="equal">
      <formula>0</formula>
    </cfRule>
    <cfRule type="cellIs" dxfId="0" priority="10524" operator="equal">
      <formula>0</formula>
    </cfRule>
    <cfRule type="cellIs" dxfId="0" priority="10525" operator="equal">
      <formula>0</formula>
    </cfRule>
    <cfRule type="cellIs" dxfId="0" priority="10526" operator="equal">
      <formula>0</formula>
    </cfRule>
    <cfRule type="cellIs" dxfId="0" priority="10527" operator="equal">
      <formula>0</formula>
    </cfRule>
    <cfRule type="cellIs" dxfId="0" priority="10528" operator="equal">
      <formula>0</formula>
    </cfRule>
    <cfRule type="cellIs" dxfId="0" priority="10529" operator="equal">
      <formula>0</formula>
    </cfRule>
    <cfRule type="cellIs" dxfId="0" priority="10530" operator="equal">
      <formula>0</formula>
    </cfRule>
    <cfRule type="cellIs" dxfId="0" priority="10531" operator="equal">
      <formula>0</formula>
    </cfRule>
    <cfRule type="cellIs" dxfId="0" priority="10532" operator="equal">
      <formula>0</formula>
    </cfRule>
    <cfRule type="cellIs" dxfId="0" priority="10533" operator="equal">
      <formula>0</formula>
    </cfRule>
    <cfRule type="cellIs" dxfId="0" priority="10534" operator="equal">
      <formula>0</formula>
    </cfRule>
    <cfRule type="cellIs" dxfId="0" priority="10535" operator="equal">
      <formula>0</formula>
    </cfRule>
    <cfRule type="cellIs" dxfId="0" priority="10536" operator="equal">
      <formula>0</formula>
    </cfRule>
    <cfRule type="cellIs" dxfId="0" priority="10537" operator="equal">
      <formula>0</formula>
    </cfRule>
    <cfRule type="cellIs" dxfId="0" priority="10538" operator="equal">
      <formula>0</formula>
    </cfRule>
    <cfRule type="cellIs" dxfId="0" priority="10539" operator="equal">
      <formula>0</formula>
    </cfRule>
    <cfRule type="cellIs" dxfId="0" priority="10540" operator="equal">
      <formula>0</formula>
    </cfRule>
    <cfRule type="cellIs" dxfId="0" priority="10541" operator="equal">
      <formula>0</formula>
    </cfRule>
    <cfRule type="cellIs" dxfId="0" priority="10542" operator="equal">
      <formula>0</formula>
    </cfRule>
    <cfRule type="cellIs" dxfId="0" priority="10543" operator="equal">
      <formula>0</formula>
    </cfRule>
    <cfRule type="cellIs" dxfId="0" priority="10544" operator="equal">
      <formula>0</formula>
    </cfRule>
    <cfRule type="cellIs" dxfId="0" priority="10545" operator="equal">
      <formula>0</formula>
    </cfRule>
    <cfRule type="cellIs" dxfId="0" priority="10546" operator="equal">
      <formula>0</formula>
    </cfRule>
    <cfRule type="cellIs" dxfId="0" priority="10547" operator="equal">
      <formula>0</formula>
    </cfRule>
    <cfRule type="cellIs" dxfId="0" priority="10548" operator="equal">
      <formula>0</formula>
    </cfRule>
    <cfRule type="cellIs" dxfId="0" priority="10549" operator="equal">
      <formula>0</formula>
    </cfRule>
    <cfRule type="cellIs" dxfId="0" priority="10550" operator="equal">
      <formula>0</formula>
    </cfRule>
    <cfRule type="cellIs" dxfId="0" priority="10551" operator="equal">
      <formula>0</formula>
    </cfRule>
    <cfRule type="cellIs" dxfId="0" priority="10552" operator="equal">
      <formula>0</formula>
    </cfRule>
    <cfRule type="cellIs" dxfId="0" priority="10553" operator="equal">
      <formula>0</formula>
    </cfRule>
    <cfRule type="cellIs" dxfId="0" priority="10554" operator="equal">
      <formula>0</formula>
    </cfRule>
    <cfRule type="cellIs" dxfId="0" priority="10555" operator="equal">
      <formula>0</formula>
    </cfRule>
    <cfRule type="cellIs" dxfId="0" priority="10556" operator="equal">
      <formula>0</formula>
    </cfRule>
    <cfRule type="cellIs" dxfId="0" priority="10557" operator="equal">
      <formula>0</formula>
    </cfRule>
    <cfRule type="cellIs" dxfId="0" priority="10558" operator="equal">
      <formula>0</formula>
    </cfRule>
    <cfRule type="cellIs" dxfId="0" priority="10559" operator="equal">
      <formula>0</formula>
    </cfRule>
    <cfRule type="cellIs" dxfId="0" priority="10560" operator="equal">
      <formula>0</formula>
    </cfRule>
    <cfRule type="cellIs" dxfId="0" priority="10561" operator="equal">
      <formula>0</formula>
    </cfRule>
    <cfRule type="cellIs" dxfId="0" priority="10562" operator="equal">
      <formula>0</formula>
    </cfRule>
    <cfRule type="cellIs" dxfId="0" priority="10563" operator="equal">
      <formula>0</formula>
    </cfRule>
    <cfRule type="cellIs" dxfId="0" priority="10564" operator="equal">
      <formula>0</formula>
    </cfRule>
    <cfRule type="cellIs" dxfId="0" priority="10565" operator="equal">
      <formula>0</formula>
    </cfRule>
    <cfRule type="cellIs" dxfId="0" priority="10566" operator="equal">
      <formula>0</formula>
    </cfRule>
    <cfRule type="cellIs" dxfId="0" priority="10567" operator="equal">
      <formula>0</formula>
    </cfRule>
    <cfRule type="cellIs" dxfId="0" priority="10568" operator="equal">
      <formula>0</formula>
    </cfRule>
    <cfRule type="cellIs" dxfId="0" priority="10569" operator="equal">
      <formula>0</formula>
    </cfRule>
    <cfRule type="cellIs" dxfId="0" priority="10570" operator="equal">
      <formula>0</formula>
    </cfRule>
    <cfRule type="cellIs" dxfId="0" priority="10571" operator="equal">
      <formula>0</formula>
    </cfRule>
    <cfRule type="cellIs" dxfId="0" priority="10572" operator="equal">
      <formula>0</formula>
    </cfRule>
    <cfRule type="cellIs" dxfId="0" priority="10573" operator="equal">
      <formula>0</formula>
    </cfRule>
    <cfRule type="cellIs" dxfId="0" priority="10574" operator="equal">
      <formula>0</formula>
    </cfRule>
    <cfRule type="cellIs" dxfId="0" priority="10575" operator="equal">
      <formula>0</formula>
    </cfRule>
    <cfRule type="cellIs" dxfId="0" priority="10576" operator="equal">
      <formula>0</formula>
    </cfRule>
    <cfRule type="cellIs" dxfId="0" priority="10577" operator="equal">
      <formula>0</formula>
    </cfRule>
    <cfRule type="cellIs" dxfId="0" priority="10578" operator="equal">
      <formula>0</formula>
    </cfRule>
    <cfRule type="cellIs" dxfId="0" priority="10579" operator="equal">
      <formula>0</formula>
    </cfRule>
    <cfRule type="cellIs" dxfId="0" priority="10580" operator="equal">
      <formula>0</formula>
    </cfRule>
    <cfRule type="cellIs" dxfId="0" priority="10581" operator="equal">
      <formula>0</formula>
    </cfRule>
    <cfRule type="cellIs" dxfId="0" priority="10582" operator="equal">
      <formula>0</formula>
    </cfRule>
    <cfRule type="cellIs" dxfId="0" priority="10583" operator="equal">
      <formula>0</formula>
    </cfRule>
    <cfRule type="cellIs" dxfId="0" priority="10584" operator="equal">
      <formula>0</formula>
    </cfRule>
    <cfRule type="cellIs" dxfId="0" priority="10585" operator="equal">
      <formula>0</formula>
    </cfRule>
    <cfRule type="cellIs" dxfId="0" priority="10586" operator="equal">
      <formula>0</formula>
    </cfRule>
    <cfRule type="cellIs" dxfId="0" priority="10587" operator="equal">
      <formula>0</formula>
    </cfRule>
    <cfRule type="cellIs" dxfId="0" priority="10588" operator="equal">
      <formula>0</formula>
    </cfRule>
    <cfRule type="cellIs" dxfId="0" priority="10589" operator="equal">
      <formula>0</formula>
    </cfRule>
    <cfRule type="cellIs" dxfId="0" priority="10590" operator="equal">
      <formula>0</formula>
    </cfRule>
    <cfRule type="cellIs" dxfId="0" priority="10591" operator="equal">
      <formula>0</formula>
    </cfRule>
    <cfRule type="cellIs" dxfId="0" priority="10592" operator="equal">
      <formula>0</formula>
    </cfRule>
    <cfRule type="cellIs" dxfId="0" priority="10593" operator="equal">
      <formula>0</formula>
    </cfRule>
    <cfRule type="cellIs" dxfId="0" priority="10594" operator="equal">
      <formula>0</formula>
    </cfRule>
    <cfRule type="cellIs" dxfId="0" priority="10595" operator="equal">
      <formula>0</formula>
    </cfRule>
    <cfRule type="cellIs" dxfId="0" priority="10596" operator="equal">
      <formula>0</formula>
    </cfRule>
    <cfRule type="cellIs" dxfId="0" priority="10597" operator="equal">
      <formula>0</formula>
    </cfRule>
    <cfRule type="cellIs" dxfId="0" priority="10598" operator="equal">
      <formula>0</formula>
    </cfRule>
    <cfRule type="cellIs" dxfId="0" priority="10599" operator="equal">
      <formula>0</formula>
    </cfRule>
    <cfRule type="cellIs" dxfId="0" priority="10600" operator="equal">
      <formula>0</formula>
    </cfRule>
    <cfRule type="cellIs" dxfId="0" priority="10601" operator="equal">
      <formula>0</formula>
    </cfRule>
    <cfRule type="cellIs" dxfId="0" priority="10602" operator="equal">
      <formula>0</formula>
    </cfRule>
    <cfRule type="cellIs" dxfId="0" priority="10603" operator="equal">
      <formula>0</formula>
    </cfRule>
    <cfRule type="cellIs" dxfId="0" priority="10604" operator="equal">
      <formula>0</formula>
    </cfRule>
    <cfRule type="cellIs" dxfId="0" priority="10605" operator="equal">
      <formula>0</formula>
    </cfRule>
    <cfRule type="cellIs" dxfId="0" priority="10606" operator="equal">
      <formula>0</formula>
    </cfRule>
    <cfRule type="cellIs" dxfId="0" priority="10607" operator="equal">
      <formula>0</formula>
    </cfRule>
    <cfRule type="cellIs" dxfId="0" priority="10608" operator="equal">
      <formula>0</formula>
    </cfRule>
    <cfRule type="cellIs" dxfId="0" priority="10609" operator="equal">
      <formula>0</formula>
    </cfRule>
    <cfRule type="cellIs" dxfId="0" priority="10610" operator="equal">
      <formula>0</formula>
    </cfRule>
    <cfRule type="cellIs" dxfId="0" priority="10611" operator="equal">
      <formula>0</formula>
    </cfRule>
    <cfRule type="cellIs" dxfId="0" priority="10612" operator="equal">
      <formula>0</formula>
    </cfRule>
    <cfRule type="cellIs" dxfId="0" priority="10613" operator="equal">
      <formula>0</formula>
    </cfRule>
    <cfRule type="cellIs" dxfId="0" priority="10614" operator="equal">
      <formula>0</formula>
    </cfRule>
    <cfRule type="cellIs" dxfId="0" priority="10615" operator="equal">
      <formula>0</formula>
    </cfRule>
    <cfRule type="cellIs" dxfId="0" priority="10616" operator="equal">
      <formula>0</formula>
    </cfRule>
    <cfRule type="cellIs" dxfId="0" priority="10617" operator="equal">
      <formula>0</formula>
    </cfRule>
    <cfRule type="cellIs" dxfId="0" priority="10618" operator="equal">
      <formula>0</formula>
    </cfRule>
    <cfRule type="cellIs" dxfId="0" priority="10619" operator="equal">
      <formula>0</formula>
    </cfRule>
    <cfRule type="cellIs" dxfId="0" priority="10620" operator="equal">
      <formula>0</formula>
    </cfRule>
    <cfRule type="cellIs" dxfId="0" priority="10621" operator="equal">
      <formula>0</formula>
    </cfRule>
    <cfRule type="cellIs" dxfId="0" priority="10622" operator="equal">
      <formula>0</formula>
    </cfRule>
    <cfRule type="cellIs" dxfId="0" priority="10623" operator="equal">
      <formula>0</formula>
    </cfRule>
    <cfRule type="cellIs" dxfId="0" priority="10624" operator="equal">
      <formula>0</formula>
    </cfRule>
    <cfRule type="cellIs" dxfId="0" priority="10625" operator="equal">
      <formula>0</formula>
    </cfRule>
    <cfRule type="cellIs" dxfId="0" priority="10626" operator="equal">
      <formula>0</formula>
    </cfRule>
    <cfRule type="cellIs" dxfId="0" priority="10627" operator="equal">
      <formula>0</formula>
    </cfRule>
    <cfRule type="cellIs" dxfId="0" priority="10628" operator="equal">
      <formula>0</formula>
    </cfRule>
    <cfRule type="cellIs" dxfId="0" priority="10629" operator="equal">
      <formula>0</formula>
    </cfRule>
    <cfRule type="cellIs" dxfId="0" priority="10630" operator="equal">
      <formula>0</formula>
    </cfRule>
    <cfRule type="cellIs" dxfId="0" priority="10631" operator="equal">
      <formula>0</formula>
    </cfRule>
    <cfRule type="cellIs" dxfId="0" priority="10632" operator="equal">
      <formula>0</formula>
    </cfRule>
    <cfRule type="cellIs" dxfId="0" priority="10633" operator="equal">
      <formula>0</formula>
    </cfRule>
    <cfRule type="cellIs" dxfId="0" priority="10634" operator="equal">
      <formula>0</formula>
    </cfRule>
    <cfRule type="cellIs" dxfId="0" priority="10635" operator="equal">
      <formula>0</formula>
    </cfRule>
    <cfRule type="cellIs" dxfId="0" priority="10636" operator="equal">
      <formula>0</formula>
    </cfRule>
    <cfRule type="cellIs" dxfId="0" priority="10637" operator="equal">
      <formula>0</formula>
    </cfRule>
    <cfRule type="cellIs" dxfId="0" priority="10638" operator="equal">
      <formula>0</formula>
    </cfRule>
    <cfRule type="cellIs" dxfId="0" priority="10639" operator="equal">
      <formula>0</formula>
    </cfRule>
    <cfRule type="cellIs" dxfId="0" priority="10640" operator="equal">
      <formula>0</formula>
    </cfRule>
    <cfRule type="cellIs" dxfId="0" priority="10641" operator="equal">
      <formula>0</formula>
    </cfRule>
    <cfRule type="cellIs" dxfId="0" priority="10642" operator="equal">
      <formula>0</formula>
    </cfRule>
    <cfRule type="cellIs" dxfId="0" priority="10643" operator="equal">
      <formula>0</formula>
    </cfRule>
    <cfRule type="cellIs" dxfId="0" priority="10644" operator="equal">
      <formula>0</formula>
    </cfRule>
    <cfRule type="cellIs" dxfId="0" priority="10645" operator="equal">
      <formula>0</formula>
    </cfRule>
    <cfRule type="cellIs" dxfId="0" priority="10646" operator="equal">
      <formula>0</formula>
    </cfRule>
    <cfRule type="cellIs" dxfId="0" priority="10647" operator="equal">
      <formula>0</formula>
    </cfRule>
    <cfRule type="cellIs" dxfId="0" priority="10648" operator="equal">
      <formula>0</formula>
    </cfRule>
    <cfRule type="cellIs" dxfId="0" priority="10649" operator="equal">
      <formula>0</formula>
    </cfRule>
    <cfRule type="cellIs" dxfId="0" priority="10650" operator="equal">
      <formula>0</formula>
    </cfRule>
    <cfRule type="cellIs" dxfId="0" priority="10651" operator="equal">
      <formula>0</formula>
    </cfRule>
    <cfRule type="cellIs" dxfId="0" priority="10652" operator="equal">
      <formula>0</formula>
    </cfRule>
    <cfRule type="cellIs" dxfId="0" priority="10653" operator="equal">
      <formula>0</formula>
    </cfRule>
    <cfRule type="cellIs" dxfId="0" priority="10654" operator="equal">
      <formula>0</formula>
    </cfRule>
    <cfRule type="cellIs" dxfId="0" priority="10655" operator="equal">
      <formula>0</formula>
    </cfRule>
    <cfRule type="cellIs" dxfId="0" priority="10656" operator="equal">
      <formula>0</formula>
    </cfRule>
    <cfRule type="cellIs" dxfId="0" priority="10657" operator="equal">
      <formula>0</formula>
    </cfRule>
    <cfRule type="cellIs" dxfId="0" priority="10658" operator="equal">
      <formula>0</formula>
    </cfRule>
    <cfRule type="cellIs" dxfId="0" priority="10659" operator="equal">
      <formula>0</formula>
    </cfRule>
    <cfRule type="cellIs" dxfId="0" priority="10660" operator="equal">
      <formula>0</formula>
    </cfRule>
    <cfRule type="cellIs" dxfId="0" priority="10661" operator="equal">
      <formula>0</formula>
    </cfRule>
    <cfRule type="cellIs" dxfId="0" priority="10662" operator="equal">
      <formula>0</formula>
    </cfRule>
    <cfRule type="cellIs" dxfId="0" priority="10663" operator="equal">
      <formula>0</formula>
    </cfRule>
    <cfRule type="cellIs" dxfId="0" priority="10664" operator="equal">
      <formula>0</formula>
    </cfRule>
    <cfRule type="cellIs" dxfId="0" priority="10665" operator="equal">
      <formula>0</formula>
    </cfRule>
    <cfRule type="cellIs" dxfId="0" priority="10666" operator="equal">
      <formula>0</formula>
    </cfRule>
    <cfRule type="cellIs" dxfId="0" priority="10667" operator="equal">
      <formula>0</formula>
    </cfRule>
    <cfRule type="cellIs" dxfId="0" priority="10668" operator="equal">
      <formula>0</formula>
    </cfRule>
    <cfRule type="cellIs" dxfId="0" priority="10669" operator="equal">
      <formula>0</formula>
    </cfRule>
    <cfRule type="cellIs" dxfId="0" priority="10670" operator="equal">
      <formula>0</formula>
    </cfRule>
    <cfRule type="cellIs" dxfId="0" priority="10671" operator="equal">
      <formula>0</formula>
    </cfRule>
    <cfRule type="cellIs" dxfId="0" priority="10672" operator="equal">
      <formula>0</formula>
    </cfRule>
    <cfRule type="cellIs" dxfId="0" priority="10673" operator="equal">
      <formula>0</formula>
    </cfRule>
    <cfRule type="cellIs" dxfId="0" priority="10674" operator="equal">
      <formula>0</formula>
    </cfRule>
    <cfRule type="cellIs" dxfId="0" priority="10675" operator="equal">
      <formula>0</formula>
    </cfRule>
    <cfRule type="cellIs" dxfId="0" priority="10676" operator="equal">
      <formula>0</formula>
    </cfRule>
    <cfRule type="cellIs" dxfId="0" priority="10677" operator="equal">
      <formula>0</formula>
    </cfRule>
    <cfRule type="cellIs" dxfId="0" priority="10678" operator="equal">
      <formula>0</formula>
    </cfRule>
    <cfRule type="cellIs" dxfId="0" priority="10679" operator="equal">
      <formula>0</formula>
    </cfRule>
    <cfRule type="cellIs" dxfId="0" priority="10680" operator="equal">
      <formula>0</formula>
    </cfRule>
  </conditionalFormatting>
  <conditionalFormatting sqref="E599">
    <cfRule type="cellIs" dxfId="0" priority="9913" operator="equal">
      <formula>0</formula>
    </cfRule>
    <cfRule type="cellIs" dxfId="0" priority="9914" operator="equal">
      <formula>0</formula>
    </cfRule>
    <cfRule type="cellIs" dxfId="0" priority="9915" operator="equal">
      <formula>0</formula>
    </cfRule>
    <cfRule type="cellIs" dxfId="0" priority="9916" operator="equal">
      <formula>0</formula>
    </cfRule>
    <cfRule type="cellIs" dxfId="0" priority="9917" operator="equal">
      <formula>0</formula>
    </cfRule>
    <cfRule type="cellIs" dxfId="0" priority="9918" operator="equal">
      <formula>0</formula>
    </cfRule>
    <cfRule type="cellIs" dxfId="0" priority="9919" operator="equal">
      <formula>0</formula>
    </cfRule>
    <cfRule type="cellIs" dxfId="0" priority="9920" operator="equal">
      <formula>0</formula>
    </cfRule>
    <cfRule type="cellIs" dxfId="0" priority="9921" operator="equal">
      <formula>0</formula>
    </cfRule>
    <cfRule type="cellIs" dxfId="0" priority="9922" operator="equal">
      <formula>0</formula>
    </cfRule>
    <cfRule type="cellIs" dxfId="0" priority="9923" operator="equal">
      <formula>0</formula>
    </cfRule>
    <cfRule type="cellIs" dxfId="0" priority="9924" operator="equal">
      <formula>0</formula>
    </cfRule>
    <cfRule type="cellIs" dxfId="0" priority="9925" operator="equal">
      <formula>0</formula>
    </cfRule>
    <cfRule type="cellIs" dxfId="0" priority="9926" operator="equal">
      <formula>0</formula>
    </cfRule>
    <cfRule type="cellIs" dxfId="0" priority="9927" operator="equal">
      <formula>0</formula>
    </cfRule>
    <cfRule type="cellIs" dxfId="0" priority="9928" operator="equal">
      <formula>0</formula>
    </cfRule>
    <cfRule type="cellIs" dxfId="0" priority="9929" operator="equal">
      <formula>0</formula>
    </cfRule>
    <cfRule type="cellIs" dxfId="0" priority="9930" operator="equal">
      <formula>0</formula>
    </cfRule>
    <cfRule type="cellIs" dxfId="0" priority="9931" operator="equal">
      <formula>0</formula>
    </cfRule>
    <cfRule type="cellIs" dxfId="0" priority="9932" operator="equal">
      <formula>0</formula>
    </cfRule>
    <cfRule type="cellIs" dxfId="0" priority="9933" operator="equal">
      <formula>0</formula>
    </cfRule>
    <cfRule type="cellIs" dxfId="0" priority="9934" operator="equal">
      <formula>0</formula>
    </cfRule>
    <cfRule type="cellIs" dxfId="0" priority="9935" operator="equal">
      <formula>0</formula>
    </cfRule>
    <cfRule type="cellIs" dxfId="0" priority="9936" operator="equal">
      <formula>0</formula>
    </cfRule>
    <cfRule type="cellIs" dxfId="0" priority="9937" operator="equal">
      <formula>0</formula>
    </cfRule>
    <cfRule type="cellIs" dxfId="0" priority="9938" operator="equal">
      <formula>0</formula>
    </cfRule>
    <cfRule type="cellIs" dxfId="0" priority="9939" operator="equal">
      <formula>0</formula>
    </cfRule>
    <cfRule type="cellIs" dxfId="0" priority="9940" operator="equal">
      <formula>0</formula>
    </cfRule>
    <cfRule type="cellIs" dxfId="0" priority="9941" operator="equal">
      <formula>0</formula>
    </cfRule>
    <cfRule type="cellIs" dxfId="0" priority="9942" operator="equal">
      <formula>0</formula>
    </cfRule>
    <cfRule type="cellIs" dxfId="0" priority="9943" operator="equal">
      <formula>0</formula>
    </cfRule>
    <cfRule type="cellIs" dxfId="0" priority="9944" operator="equal">
      <formula>0</formula>
    </cfRule>
    <cfRule type="cellIs" dxfId="0" priority="9945" operator="equal">
      <formula>0</formula>
    </cfRule>
    <cfRule type="cellIs" dxfId="0" priority="9946" operator="equal">
      <formula>0</formula>
    </cfRule>
    <cfRule type="cellIs" dxfId="0" priority="9947" operator="equal">
      <formula>0</formula>
    </cfRule>
    <cfRule type="cellIs" dxfId="0" priority="9948" operator="equal">
      <formula>0</formula>
    </cfRule>
    <cfRule type="cellIs" dxfId="0" priority="9949" operator="equal">
      <formula>0</formula>
    </cfRule>
    <cfRule type="cellIs" dxfId="0" priority="9950" operator="equal">
      <formula>0</formula>
    </cfRule>
    <cfRule type="cellIs" dxfId="0" priority="9951" operator="equal">
      <formula>0</formula>
    </cfRule>
    <cfRule type="cellIs" dxfId="0" priority="9952" operator="equal">
      <formula>0</formula>
    </cfRule>
    <cfRule type="cellIs" dxfId="0" priority="9953" operator="equal">
      <formula>0</formula>
    </cfRule>
    <cfRule type="cellIs" dxfId="0" priority="9954" operator="equal">
      <formula>0</formula>
    </cfRule>
    <cfRule type="cellIs" dxfId="0" priority="9955" operator="equal">
      <formula>0</formula>
    </cfRule>
    <cfRule type="cellIs" dxfId="0" priority="9956" operator="equal">
      <formula>0</formula>
    </cfRule>
    <cfRule type="cellIs" dxfId="0" priority="9957" operator="equal">
      <formula>0</formula>
    </cfRule>
    <cfRule type="cellIs" dxfId="0" priority="9958" operator="equal">
      <formula>0</formula>
    </cfRule>
    <cfRule type="cellIs" dxfId="0" priority="9959" operator="equal">
      <formula>0</formula>
    </cfRule>
    <cfRule type="cellIs" dxfId="0" priority="9960" operator="equal">
      <formula>0</formula>
    </cfRule>
    <cfRule type="cellIs" dxfId="0" priority="9961" operator="equal">
      <formula>0</formula>
    </cfRule>
    <cfRule type="cellIs" dxfId="0" priority="9962" operator="equal">
      <formula>0</formula>
    </cfRule>
    <cfRule type="cellIs" dxfId="0" priority="9963" operator="equal">
      <formula>0</formula>
    </cfRule>
    <cfRule type="cellIs" dxfId="0" priority="9964" operator="equal">
      <formula>0</formula>
    </cfRule>
    <cfRule type="cellIs" dxfId="0" priority="9965" operator="equal">
      <formula>0</formula>
    </cfRule>
    <cfRule type="cellIs" dxfId="0" priority="9966" operator="equal">
      <formula>0</formula>
    </cfRule>
    <cfRule type="cellIs" dxfId="0" priority="9967" operator="equal">
      <formula>0</formula>
    </cfRule>
    <cfRule type="cellIs" dxfId="0" priority="9968" operator="equal">
      <formula>0</formula>
    </cfRule>
    <cfRule type="cellIs" dxfId="0" priority="9969" operator="equal">
      <formula>0</formula>
    </cfRule>
    <cfRule type="cellIs" dxfId="0" priority="9970" operator="equal">
      <formula>0</formula>
    </cfRule>
    <cfRule type="cellIs" dxfId="0" priority="9971" operator="equal">
      <formula>0</formula>
    </cfRule>
    <cfRule type="cellIs" dxfId="0" priority="9972" operator="equal">
      <formula>0</formula>
    </cfRule>
    <cfRule type="cellIs" dxfId="0" priority="9973" operator="equal">
      <formula>0</formula>
    </cfRule>
    <cfRule type="cellIs" dxfId="0" priority="9974" operator="equal">
      <formula>0</formula>
    </cfRule>
    <cfRule type="cellIs" dxfId="0" priority="9975" operator="equal">
      <formula>0</formula>
    </cfRule>
    <cfRule type="cellIs" dxfId="0" priority="9976" operator="equal">
      <formula>0</formula>
    </cfRule>
    <cfRule type="cellIs" dxfId="0" priority="9977" operator="equal">
      <formula>0</formula>
    </cfRule>
    <cfRule type="cellIs" dxfId="0" priority="9978" operator="equal">
      <formula>0</formula>
    </cfRule>
    <cfRule type="cellIs" dxfId="0" priority="9979" operator="equal">
      <formula>0</formula>
    </cfRule>
    <cfRule type="cellIs" dxfId="0" priority="9980" operator="equal">
      <formula>0</formula>
    </cfRule>
    <cfRule type="cellIs" dxfId="0" priority="9981" operator="equal">
      <formula>0</formula>
    </cfRule>
    <cfRule type="cellIs" dxfId="0" priority="9982" operator="equal">
      <formula>0</formula>
    </cfRule>
    <cfRule type="cellIs" dxfId="0" priority="9983" operator="equal">
      <formula>0</formula>
    </cfRule>
    <cfRule type="cellIs" dxfId="0" priority="9984" operator="equal">
      <formula>0</formula>
    </cfRule>
    <cfRule type="cellIs" dxfId="0" priority="9985" operator="equal">
      <formula>0</formula>
    </cfRule>
    <cfRule type="cellIs" dxfId="0" priority="9986" operator="equal">
      <formula>0</formula>
    </cfRule>
    <cfRule type="cellIs" dxfId="0" priority="9987" operator="equal">
      <formula>0</formula>
    </cfRule>
    <cfRule type="cellIs" dxfId="0" priority="9988" operator="equal">
      <formula>0</formula>
    </cfRule>
    <cfRule type="cellIs" dxfId="0" priority="9989" operator="equal">
      <formula>0</formula>
    </cfRule>
    <cfRule type="cellIs" dxfId="0" priority="9990" operator="equal">
      <formula>0</formula>
    </cfRule>
    <cfRule type="cellIs" dxfId="0" priority="9991" operator="equal">
      <formula>0</formula>
    </cfRule>
    <cfRule type="cellIs" dxfId="0" priority="9992" operator="equal">
      <formula>0</formula>
    </cfRule>
    <cfRule type="cellIs" dxfId="0" priority="9993" operator="equal">
      <formula>0</formula>
    </cfRule>
    <cfRule type="cellIs" dxfId="0" priority="9994" operator="equal">
      <formula>0</formula>
    </cfRule>
    <cfRule type="cellIs" dxfId="0" priority="9995" operator="equal">
      <formula>0</formula>
    </cfRule>
    <cfRule type="cellIs" dxfId="0" priority="9996" operator="equal">
      <formula>0</formula>
    </cfRule>
    <cfRule type="cellIs" dxfId="0" priority="9997" operator="equal">
      <formula>0</formula>
    </cfRule>
    <cfRule type="cellIs" dxfId="0" priority="9998" operator="equal">
      <formula>0</formula>
    </cfRule>
    <cfRule type="cellIs" dxfId="0" priority="9999" operator="equal">
      <formula>0</formula>
    </cfRule>
    <cfRule type="cellIs" dxfId="0" priority="10000" operator="equal">
      <formula>0</formula>
    </cfRule>
    <cfRule type="cellIs" dxfId="0" priority="10001" operator="equal">
      <formula>0</formula>
    </cfRule>
    <cfRule type="cellIs" dxfId="0" priority="10002" operator="equal">
      <formula>0</formula>
    </cfRule>
    <cfRule type="cellIs" dxfId="0" priority="10003" operator="equal">
      <formula>0</formula>
    </cfRule>
    <cfRule type="cellIs" dxfId="0" priority="10004" operator="equal">
      <formula>0</formula>
    </cfRule>
    <cfRule type="cellIs" dxfId="0" priority="10005" operator="equal">
      <formula>0</formula>
    </cfRule>
    <cfRule type="cellIs" dxfId="0" priority="10006" operator="equal">
      <formula>0</formula>
    </cfRule>
    <cfRule type="cellIs" dxfId="0" priority="10007" operator="equal">
      <formula>0</formula>
    </cfRule>
    <cfRule type="cellIs" dxfId="0" priority="10008" operator="equal">
      <formula>0</formula>
    </cfRule>
    <cfRule type="cellIs" dxfId="0" priority="10009" operator="equal">
      <formula>0</formula>
    </cfRule>
    <cfRule type="cellIs" dxfId="0" priority="10010" operator="equal">
      <formula>0</formula>
    </cfRule>
    <cfRule type="cellIs" dxfId="0" priority="10011" operator="equal">
      <formula>0</formula>
    </cfRule>
    <cfRule type="cellIs" dxfId="0" priority="10012" operator="equal">
      <formula>0</formula>
    </cfRule>
    <cfRule type="cellIs" dxfId="0" priority="10013" operator="equal">
      <formula>0</formula>
    </cfRule>
    <cfRule type="cellIs" dxfId="0" priority="10014" operator="equal">
      <formula>0</formula>
    </cfRule>
    <cfRule type="cellIs" dxfId="0" priority="10015" operator="equal">
      <formula>0</formula>
    </cfRule>
    <cfRule type="cellIs" dxfId="0" priority="10016" operator="equal">
      <formula>0</formula>
    </cfRule>
    <cfRule type="cellIs" dxfId="0" priority="10017" operator="equal">
      <formula>0</formula>
    </cfRule>
    <cfRule type="cellIs" dxfId="0" priority="10018" operator="equal">
      <formula>0</formula>
    </cfRule>
    <cfRule type="cellIs" dxfId="0" priority="10019" operator="equal">
      <formula>0</formula>
    </cfRule>
    <cfRule type="cellIs" dxfId="0" priority="10020" operator="equal">
      <formula>0</formula>
    </cfRule>
    <cfRule type="cellIs" dxfId="0" priority="10021" operator="equal">
      <formula>0</formula>
    </cfRule>
    <cfRule type="cellIs" dxfId="0" priority="10022" operator="equal">
      <formula>0</formula>
    </cfRule>
    <cfRule type="cellIs" dxfId="0" priority="10023" operator="equal">
      <formula>0</formula>
    </cfRule>
    <cfRule type="cellIs" dxfId="0" priority="10024" operator="equal">
      <formula>0</formula>
    </cfRule>
    <cfRule type="cellIs" dxfId="0" priority="10025" operator="equal">
      <formula>0</formula>
    </cfRule>
    <cfRule type="cellIs" dxfId="0" priority="10026" operator="equal">
      <formula>0</formula>
    </cfRule>
    <cfRule type="cellIs" dxfId="0" priority="10027" operator="equal">
      <formula>0</formula>
    </cfRule>
    <cfRule type="cellIs" dxfId="0" priority="10028" operator="equal">
      <formula>0</formula>
    </cfRule>
    <cfRule type="cellIs" dxfId="0" priority="10029" operator="equal">
      <formula>0</formula>
    </cfRule>
    <cfRule type="cellIs" dxfId="0" priority="10030" operator="equal">
      <formula>0</formula>
    </cfRule>
    <cfRule type="cellIs" dxfId="0" priority="10031" operator="equal">
      <formula>0</formula>
    </cfRule>
    <cfRule type="cellIs" dxfId="0" priority="10032" operator="equal">
      <formula>0</formula>
    </cfRule>
    <cfRule type="cellIs" dxfId="0" priority="10033" operator="equal">
      <formula>0</formula>
    </cfRule>
    <cfRule type="cellIs" dxfId="0" priority="10034" operator="equal">
      <formula>0</formula>
    </cfRule>
    <cfRule type="cellIs" dxfId="0" priority="10035" operator="equal">
      <formula>0</formula>
    </cfRule>
    <cfRule type="cellIs" dxfId="0" priority="10036" operator="equal">
      <formula>0</formula>
    </cfRule>
    <cfRule type="cellIs" dxfId="0" priority="10037" operator="equal">
      <formula>0</formula>
    </cfRule>
    <cfRule type="cellIs" dxfId="0" priority="10038" operator="equal">
      <formula>0</formula>
    </cfRule>
    <cfRule type="cellIs" dxfId="0" priority="10039" operator="equal">
      <formula>0</formula>
    </cfRule>
    <cfRule type="cellIs" dxfId="0" priority="10040" operator="equal">
      <formula>0</formula>
    </cfRule>
    <cfRule type="cellIs" dxfId="0" priority="10041" operator="equal">
      <formula>0</formula>
    </cfRule>
    <cfRule type="cellIs" dxfId="0" priority="10042" operator="equal">
      <formula>0</formula>
    </cfRule>
    <cfRule type="cellIs" dxfId="0" priority="10043" operator="equal">
      <formula>0</formula>
    </cfRule>
    <cfRule type="cellIs" dxfId="0" priority="10044" operator="equal">
      <formula>0</formula>
    </cfRule>
    <cfRule type="cellIs" dxfId="0" priority="10045" operator="equal">
      <formula>0</formula>
    </cfRule>
    <cfRule type="cellIs" dxfId="0" priority="10046" operator="equal">
      <formula>0</formula>
    </cfRule>
    <cfRule type="cellIs" dxfId="0" priority="10047" operator="equal">
      <formula>0</formula>
    </cfRule>
    <cfRule type="cellIs" dxfId="0" priority="10048" operator="equal">
      <formula>0</formula>
    </cfRule>
    <cfRule type="cellIs" dxfId="0" priority="10049" operator="equal">
      <formula>0</formula>
    </cfRule>
    <cfRule type="cellIs" dxfId="0" priority="10050" operator="equal">
      <formula>0</formula>
    </cfRule>
    <cfRule type="cellIs" dxfId="0" priority="10051" operator="equal">
      <formula>0</formula>
    </cfRule>
    <cfRule type="cellIs" dxfId="0" priority="10052" operator="equal">
      <formula>0</formula>
    </cfRule>
    <cfRule type="cellIs" dxfId="0" priority="10053" operator="equal">
      <formula>0</formula>
    </cfRule>
    <cfRule type="cellIs" dxfId="0" priority="10054" operator="equal">
      <formula>0</formula>
    </cfRule>
    <cfRule type="cellIs" dxfId="0" priority="10055" operator="equal">
      <formula>0</formula>
    </cfRule>
    <cfRule type="cellIs" dxfId="0" priority="10056" operator="equal">
      <formula>0</formula>
    </cfRule>
    <cfRule type="cellIs" dxfId="0" priority="10057" operator="equal">
      <formula>0</formula>
    </cfRule>
    <cfRule type="cellIs" dxfId="0" priority="10058" operator="equal">
      <formula>0</formula>
    </cfRule>
    <cfRule type="cellIs" dxfId="0" priority="10059" operator="equal">
      <formula>0</formula>
    </cfRule>
    <cfRule type="cellIs" dxfId="0" priority="10060" operator="equal">
      <formula>0</formula>
    </cfRule>
    <cfRule type="cellIs" dxfId="0" priority="10061" operator="equal">
      <formula>0</formula>
    </cfRule>
    <cfRule type="cellIs" dxfId="0" priority="10062" operator="equal">
      <formula>0</formula>
    </cfRule>
    <cfRule type="cellIs" dxfId="0" priority="10063" operator="equal">
      <formula>0</formula>
    </cfRule>
    <cfRule type="cellIs" dxfId="0" priority="10064" operator="equal">
      <formula>0</formula>
    </cfRule>
    <cfRule type="cellIs" dxfId="0" priority="10065" operator="equal">
      <formula>0</formula>
    </cfRule>
    <cfRule type="cellIs" dxfId="0" priority="10066" operator="equal">
      <formula>0</formula>
    </cfRule>
    <cfRule type="cellIs" dxfId="0" priority="10067" operator="equal">
      <formula>0</formula>
    </cfRule>
    <cfRule type="cellIs" dxfId="0" priority="10068" operator="equal">
      <formula>0</formula>
    </cfRule>
    <cfRule type="cellIs" dxfId="0" priority="10069" operator="equal">
      <formula>0</formula>
    </cfRule>
    <cfRule type="cellIs" dxfId="0" priority="10070" operator="equal">
      <formula>0</formula>
    </cfRule>
    <cfRule type="cellIs" dxfId="0" priority="10071" operator="equal">
      <formula>0</formula>
    </cfRule>
    <cfRule type="cellIs" dxfId="0" priority="10072" operator="equal">
      <formula>0</formula>
    </cfRule>
    <cfRule type="cellIs" dxfId="0" priority="10073" operator="equal">
      <formula>0</formula>
    </cfRule>
    <cfRule type="cellIs" dxfId="0" priority="10074" operator="equal">
      <formula>0</formula>
    </cfRule>
    <cfRule type="cellIs" dxfId="0" priority="10075" operator="equal">
      <formula>0</formula>
    </cfRule>
    <cfRule type="cellIs" dxfId="0" priority="10076" operator="equal">
      <formula>0</formula>
    </cfRule>
    <cfRule type="cellIs" dxfId="0" priority="10077" operator="equal">
      <formula>0</formula>
    </cfRule>
    <cfRule type="cellIs" dxfId="0" priority="10078" operator="equal">
      <formula>0</formula>
    </cfRule>
    <cfRule type="cellIs" dxfId="0" priority="10079" operator="equal">
      <formula>0</formula>
    </cfRule>
    <cfRule type="cellIs" dxfId="0" priority="10080" operator="equal">
      <formula>0</formula>
    </cfRule>
    <cfRule type="cellIs" dxfId="0" priority="10081" operator="equal">
      <formula>0</formula>
    </cfRule>
    <cfRule type="cellIs" dxfId="0" priority="10082" operator="equal">
      <formula>0</formula>
    </cfRule>
    <cfRule type="cellIs" dxfId="0" priority="10083" operator="equal">
      <formula>0</formula>
    </cfRule>
    <cfRule type="cellIs" dxfId="0" priority="10084" operator="equal">
      <formula>0</formula>
    </cfRule>
    <cfRule type="cellIs" dxfId="0" priority="10085" operator="equal">
      <formula>0</formula>
    </cfRule>
    <cfRule type="cellIs" dxfId="0" priority="10086" operator="equal">
      <formula>0</formula>
    </cfRule>
    <cfRule type="cellIs" dxfId="0" priority="10087" operator="equal">
      <formula>0</formula>
    </cfRule>
    <cfRule type="cellIs" dxfId="0" priority="10088" operator="equal">
      <formula>0</formula>
    </cfRule>
    <cfRule type="cellIs" dxfId="0" priority="10089" operator="equal">
      <formula>0</formula>
    </cfRule>
    <cfRule type="cellIs" dxfId="0" priority="10090" operator="equal">
      <formula>0</formula>
    </cfRule>
    <cfRule type="cellIs" dxfId="0" priority="10091" operator="equal">
      <formula>0</formula>
    </cfRule>
    <cfRule type="cellIs" dxfId="0" priority="10092" operator="equal">
      <formula>0</formula>
    </cfRule>
    <cfRule type="cellIs" dxfId="0" priority="10093" operator="equal">
      <formula>0</formula>
    </cfRule>
    <cfRule type="cellIs" dxfId="0" priority="10094" operator="equal">
      <formula>0</formula>
    </cfRule>
    <cfRule type="cellIs" dxfId="0" priority="10095" operator="equal">
      <formula>0</formula>
    </cfRule>
    <cfRule type="cellIs" dxfId="0" priority="10096" operator="equal">
      <formula>0</formula>
    </cfRule>
    <cfRule type="cellIs" dxfId="0" priority="10097" operator="equal">
      <formula>0</formula>
    </cfRule>
    <cfRule type="cellIs" dxfId="0" priority="10098" operator="equal">
      <formula>0</formula>
    </cfRule>
    <cfRule type="cellIs" dxfId="0" priority="10099" operator="equal">
      <formula>0</formula>
    </cfRule>
    <cfRule type="cellIs" dxfId="0" priority="10100" operator="equal">
      <formula>0</formula>
    </cfRule>
    <cfRule type="cellIs" dxfId="0" priority="10101" operator="equal">
      <formula>0</formula>
    </cfRule>
    <cfRule type="cellIs" dxfId="0" priority="10102" operator="equal">
      <formula>0</formula>
    </cfRule>
    <cfRule type="cellIs" dxfId="0" priority="10103" operator="equal">
      <formula>0</formula>
    </cfRule>
    <cfRule type="cellIs" dxfId="0" priority="10104" operator="equal">
      <formula>0</formula>
    </cfRule>
    <cfRule type="cellIs" dxfId="0" priority="10105" operator="equal">
      <formula>0</formula>
    </cfRule>
    <cfRule type="cellIs" dxfId="0" priority="10106" operator="equal">
      <formula>0</formula>
    </cfRule>
    <cfRule type="cellIs" dxfId="0" priority="10107" operator="equal">
      <formula>0</formula>
    </cfRule>
    <cfRule type="cellIs" dxfId="0" priority="10108" operator="equal">
      <formula>0</formula>
    </cfRule>
    <cfRule type="cellIs" dxfId="0" priority="10109" operator="equal">
      <formula>0</formula>
    </cfRule>
    <cfRule type="cellIs" dxfId="0" priority="10110" operator="equal">
      <formula>0</formula>
    </cfRule>
    <cfRule type="cellIs" dxfId="0" priority="10111" operator="equal">
      <formula>0</formula>
    </cfRule>
    <cfRule type="cellIs" dxfId="0" priority="10112" operator="equal">
      <formula>0</formula>
    </cfRule>
    <cfRule type="cellIs" dxfId="0" priority="10113" operator="equal">
      <formula>0</formula>
    </cfRule>
    <cfRule type="cellIs" dxfId="0" priority="10114" operator="equal">
      <formula>0</formula>
    </cfRule>
    <cfRule type="cellIs" dxfId="0" priority="10115" operator="equal">
      <formula>0</formula>
    </cfRule>
    <cfRule type="cellIs" dxfId="0" priority="10116" operator="equal">
      <formula>0</formula>
    </cfRule>
    <cfRule type="cellIs" dxfId="0" priority="10117" operator="equal">
      <formula>0</formula>
    </cfRule>
    <cfRule type="cellIs" dxfId="0" priority="10118" operator="equal">
      <formula>0</formula>
    </cfRule>
    <cfRule type="cellIs" dxfId="0" priority="10119" operator="equal">
      <formula>0</formula>
    </cfRule>
    <cfRule type="cellIs" dxfId="0" priority="10120" operator="equal">
      <formula>0</formula>
    </cfRule>
    <cfRule type="cellIs" dxfId="0" priority="10121" operator="equal">
      <formula>0</formula>
    </cfRule>
    <cfRule type="cellIs" dxfId="0" priority="10122" operator="equal">
      <formula>0</formula>
    </cfRule>
    <cfRule type="cellIs" dxfId="0" priority="10123" operator="equal">
      <formula>0</formula>
    </cfRule>
    <cfRule type="cellIs" dxfId="0" priority="10124" operator="equal">
      <formula>0</formula>
    </cfRule>
    <cfRule type="cellIs" dxfId="0" priority="10125" operator="equal">
      <formula>0</formula>
    </cfRule>
    <cfRule type="cellIs" dxfId="0" priority="10126" operator="equal">
      <formula>0</formula>
    </cfRule>
    <cfRule type="cellIs" dxfId="0" priority="10127" operator="equal">
      <formula>0</formula>
    </cfRule>
    <cfRule type="cellIs" dxfId="0" priority="10128" operator="equal">
      <formula>0</formula>
    </cfRule>
    <cfRule type="cellIs" dxfId="0" priority="10129" operator="equal">
      <formula>0</formula>
    </cfRule>
    <cfRule type="cellIs" dxfId="0" priority="10130" operator="equal">
      <formula>0</formula>
    </cfRule>
    <cfRule type="cellIs" dxfId="0" priority="10131" operator="equal">
      <formula>0</formula>
    </cfRule>
    <cfRule type="cellIs" dxfId="0" priority="10132" operator="equal">
      <formula>0</formula>
    </cfRule>
    <cfRule type="cellIs" dxfId="0" priority="10133" operator="equal">
      <formula>0</formula>
    </cfRule>
    <cfRule type="cellIs" dxfId="0" priority="10134" operator="equal">
      <formula>0</formula>
    </cfRule>
    <cfRule type="cellIs" dxfId="0" priority="10135" operator="equal">
      <formula>0</formula>
    </cfRule>
    <cfRule type="cellIs" dxfId="0" priority="10136" operator="equal">
      <formula>0</formula>
    </cfRule>
    <cfRule type="cellIs" dxfId="0" priority="10137" operator="equal">
      <formula>0</formula>
    </cfRule>
    <cfRule type="cellIs" dxfId="0" priority="10138" operator="equal">
      <formula>0</formula>
    </cfRule>
    <cfRule type="cellIs" dxfId="0" priority="10139" operator="equal">
      <formula>0</formula>
    </cfRule>
    <cfRule type="cellIs" dxfId="0" priority="10140" operator="equal">
      <formula>0</formula>
    </cfRule>
    <cfRule type="cellIs" dxfId="0" priority="10141" operator="equal">
      <formula>0</formula>
    </cfRule>
    <cfRule type="cellIs" dxfId="0" priority="10142" operator="equal">
      <formula>0</formula>
    </cfRule>
    <cfRule type="cellIs" dxfId="0" priority="10143" operator="equal">
      <formula>0</formula>
    </cfRule>
    <cfRule type="cellIs" dxfId="0" priority="10144" operator="equal">
      <formula>0</formula>
    </cfRule>
    <cfRule type="cellIs" dxfId="0" priority="10145" operator="equal">
      <formula>0</formula>
    </cfRule>
    <cfRule type="cellIs" dxfId="0" priority="10146" operator="equal">
      <formula>0</formula>
    </cfRule>
    <cfRule type="cellIs" dxfId="0" priority="10147" operator="equal">
      <formula>0</formula>
    </cfRule>
    <cfRule type="cellIs" dxfId="0" priority="10148" operator="equal">
      <formula>0</formula>
    </cfRule>
    <cfRule type="cellIs" dxfId="0" priority="10149" operator="equal">
      <formula>0</formula>
    </cfRule>
    <cfRule type="cellIs" dxfId="0" priority="10150" operator="equal">
      <formula>0</formula>
    </cfRule>
    <cfRule type="cellIs" dxfId="0" priority="10151" operator="equal">
      <formula>0</formula>
    </cfRule>
    <cfRule type="cellIs" dxfId="0" priority="10152" operator="equal">
      <formula>0</formula>
    </cfRule>
    <cfRule type="cellIs" dxfId="0" priority="10153" operator="equal">
      <formula>0</formula>
    </cfRule>
    <cfRule type="cellIs" dxfId="0" priority="10154" operator="equal">
      <formula>0</formula>
    </cfRule>
    <cfRule type="cellIs" dxfId="0" priority="10155" operator="equal">
      <formula>0</formula>
    </cfRule>
    <cfRule type="cellIs" dxfId="0" priority="10156" operator="equal">
      <formula>0</formula>
    </cfRule>
    <cfRule type="cellIs" dxfId="0" priority="10157" operator="equal">
      <formula>0</formula>
    </cfRule>
    <cfRule type="cellIs" dxfId="0" priority="10158" operator="equal">
      <formula>0</formula>
    </cfRule>
    <cfRule type="cellIs" dxfId="0" priority="10159" operator="equal">
      <formula>0</formula>
    </cfRule>
    <cfRule type="cellIs" dxfId="0" priority="10160" operator="equal">
      <formula>0</formula>
    </cfRule>
    <cfRule type="cellIs" dxfId="0" priority="10161" operator="equal">
      <formula>0</formula>
    </cfRule>
    <cfRule type="cellIs" dxfId="0" priority="10162" operator="equal">
      <formula>0</formula>
    </cfRule>
    <cfRule type="cellIs" dxfId="0" priority="10163" operator="equal">
      <formula>0</formula>
    </cfRule>
    <cfRule type="cellIs" dxfId="0" priority="10164" operator="equal">
      <formula>0</formula>
    </cfRule>
    <cfRule type="cellIs" dxfId="0" priority="10165" operator="equal">
      <formula>0</formula>
    </cfRule>
    <cfRule type="cellIs" dxfId="0" priority="10166" operator="equal">
      <formula>0</formula>
    </cfRule>
    <cfRule type="cellIs" dxfId="0" priority="10167" operator="equal">
      <formula>0</formula>
    </cfRule>
    <cfRule type="cellIs" dxfId="0" priority="10168" operator="equal">
      <formula>0</formula>
    </cfRule>
    <cfRule type="cellIs" dxfId="0" priority="10169" operator="equal">
      <formula>0</formula>
    </cfRule>
    <cfRule type="cellIs" dxfId="0" priority="10170" operator="equal">
      <formula>0</formula>
    </cfRule>
    <cfRule type="cellIs" dxfId="0" priority="10171" operator="equal">
      <formula>0</formula>
    </cfRule>
    <cfRule type="cellIs" dxfId="0" priority="10172" operator="equal">
      <formula>0</formula>
    </cfRule>
    <cfRule type="cellIs" dxfId="0" priority="10173" operator="equal">
      <formula>0</formula>
    </cfRule>
    <cfRule type="cellIs" dxfId="0" priority="10174" operator="equal">
      <formula>0</formula>
    </cfRule>
    <cfRule type="cellIs" dxfId="0" priority="10175" operator="equal">
      <formula>0</formula>
    </cfRule>
    <cfRule type="cellIs" dxfId="0" priority="10176" operator="equal">
      <formula>0</formula>
    </cfRule>
    <cfRule type="cellIs" dxfId="0" priority="10177" operator="equal">
      <formula>0</formula>
    </cfRule>
    <cfRule type="cellIs" dxfId="0" priority="10178" operator="equal">
      <formula>0</formula>
    </cfRule>
    <cfRule type="cellIs" dxfId="0" priority="10179" operator="equal">
      <formula>0</formula>
    </cfRule>
    <cfRule type="cellIs" dxfId="0" priority="10180" operator="equal">
      <formula>0</formula>
    </cfRule>
    <cfRule type="cellIs" dxfId="0" priority="10181" operator="equal">
      <formula>0</formula>
    </cfRule>
    <cfRule type="cellIs" dxfId="0" priority="10182" operator="equal">
      <formula>0</formula>
    </cfRule>
    <cfRule type="cellIs" dxfId="0" priority="10183" operator="equal">
      <formula>0</formula>
    </cfRule>
    <cfRule type="cellIs" dxfId="0" priority="10184" operator="equal">
      <formula>0</formula>
    </cfRule>
    <cfRule type="cellIs" dxfId="0" priority="10185" operator="equal">
      <formula>0</formula>
    </cfRule>
    <cfRule type="cellIs" dxfId="0" priority="10186" operator="equal">
      <formula>0</formula>
    </cfRule>
    <cfRule type="cellIs" dxfId="0" priority="10187" operator="equal">
      <formula>0</formula>
    </cfRule>
    <cfRule type="cellIs" dxfId="0" priority="10188" operator="equal">
      <formula>0</formula>
    </cfRule>
    <cfRule type="cellIs" dxfId="0" priority="10189" operator="equal">
      <formula>0</formula>
    </cfRule>
    <cfRule type="cellIs" dxfId="0" priority="10190" operator="equal">
      <formula>0</formula>
    </cfRule>
    <cfRule type="cellIs" dxfId="0" priority="10191" operator="equal">
      <formula>0</formula>
    </cfRule>
    <cfRule type="cellIs" dxfId="0" priority="10192" operator="equal">
      <formula>0</formula>
    </cfRule>
    <cfRule type="cellIs" dxfId="0" priority="10193" operator="equal">
      <formula>0</formula>
    </cfRule>
    <cfRule type="cellIs" dxfId="0" priority="10194" operator="equal">
      <formula>0</formula>
    </cfRule>
    <cfRule type="cellIs" dxfId="0" priority="10195" operator="equal">
      <formula>0</formula>
    </cfRule>
    <cfRule type="cellIs" dxfId="0" priority="10196" operator="equal">
      <formula>0</formula>
    </cfRule>
    <cfRule type="cellIs" dxfId="0" priority="10197" operator="equal">
      <formula>0</formula>
    </cfRule>
    <cfRule type="cellIs" dxfId="0" priority="10198" operator="equal">
      <formula>0</formula>
    </cfRule>
    <cfRule type="cellIs" dxfId="0" priority="10199" operator="equal">
      <formula>0</formula>
    </cfRule>
    <cfRule type="cellIs" dxfId="0" priority="10200" operator="equal">
      <formula>0</formula>
    </cfRule>
    <cfRule type="cellIs" dxfId="0" priority="10201" operator="equal">
      <formula>0</formula>
    </cfRule>
    <cfRule type="cellIs" dxfId="0" priority="10202" operator="equal">
      <formula>0</formula>
    </cfRule>
    <cfRule type="cellIs" dxfId="0" priority="10203" operator="equal">
      <formula>0</formula>
    </cfRule>
    <cfRule type="cellIs" dxfId="0" priority="10204" operator="equal">
      <formula>0</formula>
    </cfRule>
    <cfRule type="cellIs" dxfId="0" priority="10205" operator="equal">
      <formula>0</formula>
    </cfRule>
    <cfRule type="cellIs" dxfId="0" priority="10206" operator="equal">
      <formula>0</formula>
    </cfRule>
    <cfRule type="cellIs" dxfId="0" priority="10207" operator="equal">
      <formula>0</formula>
    </cfRule>
    <cfRule type="cellIs" dxfId="0" priority="10208" operator="equal">
      <formula>0</formula>
    </cfRule>
    <cfRule type="cellIs" dxfId="0" priority="10209" operator="equal">
      <formula>0</formula>
    </cfRule>
    <cfRule type="cellIs" dxfId="0" priority="10210" operator="equal">
      <formula>0</formula>
    </cfRule>
    <cfRule type="cellIs" dxfId="0" priority="10211" operator="equal">
      <formula>0</formula>
    </cfRule>
    <cfRule type="cellIs" dxfId="0" priority="10212" operator="equal">
      <formula>0</formula>
    </cfRule>
    <cfRule type="cellIs" dxfId="0" priority="10213" operator="equal">
      <formula>0</formula>
    </cfRule>
    <cfRule type="cellIs" dxfId="0" priority="10214" operator="equal">
      <formula>0</formula>
    </cfRule>
    <cfRule type="cellIs" dxfId="0" priority="10215" operator="equal">
      <formula>0</formula>
    </cfRule>
    <cfRule type="cellIs" dxfId="0" priority="10216" operator="equal">
      <formula>0</formula>
    </cfRule>
    <cfRule type="cellIs" dxfId="0" priority="10217" operator="equal">
      <formula>0</formula>
    </cfRule>
    <cfRule type="cellIs" dxfId="0" priority="10218" operator="equal">
      <formula>0</formula>
    </cfRule>
    <cfRule type="cellIs" dxfId="0" priority="10219" operator="equal">
      <formula>0</formula>
    </cfRule>
    <cfRule type="cellIs" dxfId="0" priority="10220" operator="equal">
      <formula>0</formula>
    </cfRule>
    <cfRule type="cellIs" dxfId="0" priority="10221" operator="equal">
      <formula>0</formula>
    </cfRule>
    <cfRule type="cellIs" dxfId="0" priority="10222" operator="equal">
      <formula>0</formula>
    </cfRule>
    <cfRule type="cellIs" dxfId="0" priority="10223" operator="equal">
      <formula>0</formula>
    </cfRule>
    <cfRule type="cellIs" dxfId="0" priority="10224" operator="equal">
      <formula>0</formula>
    </cfRule>
    <cfRule type="cellIs" dxfId="0" priority="10225" operator="equal">
      <formula>0</formula>
    </cfRule>
    <cfRule type="cellIs" dxfId="0" priority="10226" operator="equal">
      <formula>0</formula>
    </cfRule>
    <cfRule type="cellIs" dxfId="0" priority="10227" operator="equal">
      <formula>0</formula>
    </cfRule>
    <cfRule type="cellIs" dxfId="0" priority="10228" operator="equal">
      <formula>0</formula>
    </cfRule>
    <cfRule type="cellIs" dxfId="0" priority="10229" operator="equal">
      <formula>0</formula>
    </cfRule>
    <cfRule type="cellIs" dxfId="0" priority="10230" operator="equal">
      <formula>0</formula>
    </cfRule>
    <cfRule type="cellIs" dxfId="0" priority="10231" operator="equal">
      <formula>0</formula>
    </cfRule>
    <cfRule type="cellIs" dxfId="0" priority="10232" operator="equal">
      <formula>0</formula>
    </cfRule>
    <cfRule type="cellIs" dxfId="0" priority="10233" operator="equal">
      <formula>0</formula>
    </cfRule>
    <cfRule type="cellIs" dxfId="0" priority="10234" operator="equal">
      <formula>0</formula>
    </cfRule>
    <cfRule type="cellIs" dxfId="0" priority="10235" operator="equal">
      <formula>0</formula>
    </cfRule>
    <cfRule type="cellIs" dxfId="0" priority="10236" operator="equal">
      <formula>0</formula>
    </cfRule>
    <cfRule type="cellIs" dxfId="0" priority="10237" operator="equal">
      <formula>0</formula>
    </cfRule>
    <cfRule type="cellIs" dxfId="0" priority="10238" operator="equal">
      <formula>0</formula>
    </cfRule>
    <cfRule type="cellIs" dxfId="0" priority="10239" operator="equal">
      <formula>0</formula>
    </cfRule>
    <cfRule type="cellIs" dxfId="0" priority="10240" operator="equal">
      <formula>0</formula>
    </cfRule>
    <cfRule type="cellIs" dxfId="0" priority="10241" operator="equal">
      <formula>0</formula>
    </cfRule>
    <cfRule type="cellIs" dxfId="0" priority="10242" operator="equal">
      <formula>0</formula>
    </cfRule>
    <cfRule type="cellIs" dxfId="0" priority="10243" operator="equal">
      <formula>0</formula>
    </cfRule>
    <cfRule type="cellIs" dxfId="0" priority="10244" operator="equal">
      <formula>0</formula>
    </cfRule>
    <cfRule type="cellIs" dxfId="0" priority="10245" operator="equal">
      <formula>0</formula>
    </cfRule>
    <cfRule type="cellIs" dxfId="0" priority="10246" operator="equal">
      <formula>0</formula>
    </cfRule>
    <cfRule type="cellIs" dxfId="0" priority="10247" operator="equal">
      <formula>0</formula>
    </cfRule>
    <cfRule type="cellIs" dxfId="0" priority="10248" operator="equal">
      <formula>0</formula>
    </cfRule>
    <cfRule type="cellIs" dxfId="0" priority="10249" operator="equal">
      <formula>0</formula>
    </cfRule>
    <cfRule type="cellIs" dxfId="0" priority="10250" operator="equal">
      <formula>0</formula>
    </cfRule>
    <cfRule type="cellIs" dxfId="0" priority="10251" operator="equal">
      <formula>0</formula>
    </cfRule>
    <cfRule type="cellIs" dxfId="0" priority="10252" operator="equal">
      <formula>0</formula>
    </cfRule>
    <cfRule type="cellIs" dxfId="0" priority="10253" operator="equal">
      <formula>0</formula>
    </cfRule>
    <cfRule type="cellIs" dxfId="0" priority="10254" operator="equal">
      <formula>0</formula>
    </cfRule>
    <cfRule type="cellIs" dxfId="0" priority="10255" operator="equal">
      <formula>0</formula>
    </cfRule>
    <cfRule type="cellIs" dxfId="0" priority="10256" operator="equal">
      <formula>0</formula>
    </cfRule>
    <cfRule type="cellIs" dxfId="0" priority="10257" operator="equal">
      <formula>0</formula>
    </cfRule>
    <cfRule type="cellIs" dxfId="0" priority="10258" operator="equal">
      <formula>0</formula>
    </cfRule>
    <cfRule type="cellIs" dxfId="0" priority="10259" operator="equal">
      <formula>0</formula>
    </cfRule>
    <cfRule type="cellIs" dxfId="0" priority="10260" operator="equal">
      <formula>0</formula>
    </cfRule>
    <cfRule type="cellIs" dxfId="0" priority="10261" operator="equal">
      <formula>0</formula>
    </cfRule>
    <cfRule type="cellIs" dxfId="0" priority="10262" operator="equal">
      <formula>0</formula>
    </cfRule>
    <cfRule type="cellIs" dxfId="0" priority="10263" operator="equal">
      <formula>0</formula>
    </cfRule>
    <cfRule type="cellIs" dxfId="0" priority="10264" operator="equal">
      <formula>0</formula>
    </cfRule>
    <cfRule type="cellIs" dxfId="0" priority="10265" operator="equal">
      <formula>0</formula>
    </cfRule>
    <cfRule type="cellIs" dxfId="0" priority="10266" operator="equal">
      <formula>0</formula>
    </cfRule>
    <cfRule type="cellIs" dxfId="0" priority="10267" operator="equal">
      <formula>0</formula>
    </cfRule>
    <cfRule type="cellIs" dxfId="0" priority="10268" operator="equal">
      <formula>0</formula>
    </cfRule>
    <cfRule type="cellIs" dxfId="0" priority="10269" operator="equal">
      <formula>0</formula>
    </cfRule>
    <cfRule type="cellIs" dxfId="0" priority="10270" operator="equal">
      <formula>0</formula>
    </cfRule>
    <cfRule type="cellIs" dxfId="0" priority="10271" operator="equal">
      <formula>0</formula>
    </cfRule>
    <cfRule type="cellIs" dxfId="0" priority="10272" operator="equal">
      <formula>0</formula>
    </cfRule>
    <cfRule type="cellIs" dxfId="0" priority="10273" operator="equal">
      <formula>0</formula>
    </cfRule>
    <cfRule type="cellIs" dxfId="0" priority="10274" operator="equal">
      <formula>0</formula>
    </cfRule>
    <cfRule type="cellIs" dxfId="0" priority="10275" operator="equal">
      <formula>0</formula>
    </cfRule>
    <cfRule type="cellIs" dxfId="0" priority="10276" operator="equal">
      <formula>0</formula>
    </cfRule>
    <cfRule type="cellIs" dxfId="0" priority="10277" operator="equal">
      <formula>0</formula>
    </cfRule>
    <cfRule type="cellIs" dxfId="0" priority="10278" operator="equal">
      <formula>0</formula>
    </cfRule>
    <cfRule type="cellIs" dxfId="0" priority="10279" operator="equal">
      <formula>0</formula>
    </cfRule>
    <cfRule type="cellIs" dxfId="0" priority="10280" operator="equal">
      <formula>0</formula>
    </cfRule>
    <cfRule type="cellIs" dxfId="0" priority="10281" operator="equal">
      <formula>0</formula>
    </cfRule>
    <cfRule type="cellIs" dxfId="0" priority="10282" operator="equal">
      <formula>0</formula>
    </cfRule>
    <cfRule type="cellIs" dxfId="0" priority="10283" operator="equal">
      <formula>0</formula>
    </cfRule>
    <cfRule type="cellIs" dxfId="0" priority="10284" operator="equal">
      <formula>0</formula>
    </cfRule>
    <cfRule type="cellIs" dxfId="0" priority="10285" operator="equal">
      <formula>0</formula>
    </cfRule>
    <cfRule type="cellIs" dxfId="0" priority="10286" operator="equal">
      <formula>0</formula>
    </cfRule>
    <cfRule type="cellIs" dxfId="0" priority="10287" operator="equal">
      <formula>0</formula>
    </cfRule>
    <cfRule type="cellIs" dxfId="0" priority="10288" operator="equal">
      <formula>0</formula>
    </cfRule>
    <cfRule type="cellIs" dxfId="0" priority="10289" operator="equal">
      <formula>0</formula>
    </cfRule>
    <cfRule type="cellIs" dxfId="0" priority="10290" operator="equal">
      <formula>0</formula>
    </cfRule>
    <cfRule type="cellIs" dxfId="0" priority="10291" operator="equal">
      <formula>0</formula>
    </cfRule>
    <cfRule type="cellIs" dxfId="0" priority="10292" operator="equal">
      <formula>0</formula>
    </cfRule>
    <cfRule type="cellIs" dxfId="0" priority="10293" operator="equal">
      <formula>0</formula>
    </cfRule>
    <cfRule type="cellIs" dxfId="0" priority="10294" operator="equal">
      <formula>0</formula>
    </cfRule>
    <cfRule type="cellIs" dxfId="0" priority="10295" operator="equal">
      <formula>0</formula>
    </cfRule>
    <cfRule type="cellIs" dxfId="0" priority="10296" operator="equal">
      <formula>0</formula>
    </cfRule>
  </conditionalFormatting>
  <conditionalFormatting sqref="E602">
    <cfRule type="cellIs" dxfId="0" priority="8753" operator="equal">
      <formula>0</formula>
    </cfRule>
    <cfRule type="cellIs" dxfId="0" priority="8754" operator="equal">
      <formula>0</formula>
    </cfRule>
    <cfRule type="cellIs" dxfId="0" priority="8755" operator="equal">
      <formula>0</formula>
    </cfRule>
    <cfRule type="cellIs" dxfId="0" priority="8756" operator="equal">
      <formula>0</formula>
    </cfRule>
    <cfRule type="cellIs" dxfId="0" priority="8757" operator="equal">
      <formula>0</formula>
    </cfRule>
    <cfRule type="cellIs" dxfId="0" priority="8758" operator="equal">
      <formula>0</formula>
    </cfRule>
    <cfRule type="cellIs" dxfId="0" priority="8759" operator="equal">
      <formula>0</formula>
    </cfRule>
    <cfRule type="cellIs" dxfId="0" priority="8760" operator="equal">
      <formula>0</formula>
    </cfRule>
    <cfRule type="cellIs" dxfId="0" priority="8761" operator="equal">
      <formula>0</formula>
    </cfRule>
    <cfRule type="cellIs" dxfId="0" priority="8762" operator="equal">
      <formula>0</formula>
    </cfRule>
    <cfRule type="cellIs" dxfId="0" priority="8763" operator="equal">
      <formula>0</formula>
    </cfRule>
    <cfRule type="cellIs" dxfId="0" priority="8764" operator="equal">
      <formula>0</formula>
    </cfRule>
    <cfRule type="cellIs" dxfId="0" priority="8765" operator="equal">
      <formula>0</formula>
    </cfRule>
    <cfRule type="cellIs" dxfId="0" priority="8766" operator="equal">
      <formula>0</formula>
    </cfRule>
    <cfRule type="cellIs" dxfId="0" priority="8767" operator="equal">
      <formula>0</formula>
    </cfRule>
    <cfRule type="cellIs" dxfId="0" priority="8768" operator="equal">
      <formula>0</formula>
    </cfRule>
    <cfRule type="cellIs" dxfId="0" priority="8769" operator="equal">
      <formula>0</formula>
    </cfRule>
    <cfRule type="cellIs" dxfId="0" priority="8770" operator="equal">
      <formula>0</formula>
    </cfRule>
    <cfRule type="cellIs" dxfId="0" priority="8771" operator="equal">
      <formula>0</formula>
    </cfRule>
    <cfRule type="cellIs" dxfId="0" priority="8772" operator="equal">
      <formula>0</formula>
    </cfRule>
    <cfRule type="cellIs" dxfId="0" priority="8773" operator="equal">
      <formula>0</formula>
    </cfRule>
    <cfRule type="cellIs" dxfId="0" priority="8774" operator="equal">
      <formula>0</formula>
    </cfRule>
    <cfRule type="cellIs" dxfId="0" priority="8775" operator="equal">
      <formula>0</formula>
    </cfRule>
    <cfRule type="cellIs" dxfId="0" priority="8776" operator="equal">
      <formula>0</formula>
    </cfRule>
    <cfRule type="cellIs" dxfId="0" priority="8777" operator="equal">
      <formula>0</formula>
    </cfRule>
    <cfRule type="cellIs" dxfId="0" priority="8778" operator="equal">
      <formula>0</formula>
    </cfRule>
    <cfRule type="cellIs" dxfId="0" priority="8779" operator="equal">
      <formula>0</formula>
    </cfRule>
    <cfRule type="cellIs" dxfId="0" priority="8780" operator="equal">
      <formula>0</formula>
    </cfRule>
    <cfRule type="cellIs" dxfId="0" priority="8781" operator="equal">
      <formula>0</formula>
    </cfRule>
    <cfRule type="cellIs" dxfId="0" priority="8782" operator="equal">
      <formula>0</formula>
    </cfRule>
    <cfRule type="cellIs" dxfId="0" priority="8783" operator="equal">
      <formula>0</formula>
    </cfRule>
    <cfRule type="cellIs" dxfId="0" priority="8784" operator="equal">
      <formula>0</formula>
    </cfRule>
    <cfRule type="cellIs" dxfId="0" priority="8785" operator="equal">
      <formula>0</formula>
    </cfRule>
    <cfRule type="cellIs" dxfId="0" priority="8786" operator="equal">
      <formula>0</formula>
    </cfRule>
    <cfRule type="cellIs" dxfId="0" priority="8787" operator="equal">
      <formula>0</formula>
    </cfRule>
    <cfRule type="cellIs" dxfId="0" priority="8788" operator="equal">
      <formula>0</formula>
    </cfRule>
    <cfRule type="cellIs" dxfId="0" priority="8789" operator="equal">
      <formula>0</formula>
    </cfRule>
    <cfRule type="cellIs" dxfId="0" priority="8790" operator="equal">
      <formula>0</formula>
    </cfRule>
    <cfRule type="cellIs" dxfId="0" priority="8791" operator="equal">
      <formula>0</formula>
    </cfRule>
    <cfRule type="cellIs" dxfId="0" priority="8792" operator="equal">
      <formula>0</formula>
    </cfRule>
    <cfRule type="cellIs" dxfId="0" priority="8793" operator="equal">
      <formula>0</formula>
    </cfRule>
    <cfRule type="cellIs" dxfId="0" priority="8794" operator="equal">
      <formula>0</formula>
    </cfRule>
    <cfRule type="cellIs" dxfId="0" priority="8795" operator="equal">
      <formula>0</formula>
    </cfRule>
    <cfRule type="cellIs" dxfId="0" priority="8796" operator="equal">
      <formula>0</formula>
    </cfRule>
    <cfRule type="cellIs" dxfId="0" priority="8797" operator="equal">
      <formula>0</formula>
    </cfRule>
    <cfRule type="cellIs" dxfId="0" priority="8798" operator="equal">
      <formula>0</formula>
    </cfRule>
    <cfRule type="cellIs" dxfId="0" priority="8799" operator="equal">
      <formula>0</formula>
    </cfRule>
    <cfRule type="cellIs" dxfId="0" priority="8800" operator="equal">
      <formula>0</formula>
    </cfRule>
    <cfRule type="cellIs" dxfId="0" priority="8801" operator="equal">
      <formula>0</formula>
    </cfRule>
    <cfRule type="cellIs" dxfId="0" priority="8802" operator="equal">
      <formula>0</formula>
    </cfRule>
    <cfRule type="cellIs" dxfId="0" priority="8803" operator="equal">
      <formula>0</formula>
    </cfRule>
    <cfRule type="cellIs" dxfId="0" priority="8804" operator="equal">
      <formula>0</formula>
    </cfRule>
    <cfRule type="cellIs" dxfId="0" priority="8805" operator="equal">
      <formula>0</formula>
    </cfRule>
    <cfRule type="cellIs" dxfId="0" priority="8806" operator="equal">
      <formula>0</formula>
    </cfRule>
    <cfRule type="cellIs" dxfId="0" priority="8807" operator="equal">
      <formula>0</formula>
    </cfRule>
    <cfRule type="cellIs" dxfId="0" priority="8808" operator="equal">
      <formula>0</formula>
    </cfRule>
    <cfRule type="cellIs" dxfId="0" priority="8809" operator="equal">
      <formula>0</formula>
    </cfRule>
    <cfRule type="cellIs" dxfId="0" priority="8810" operator="equal">
      <formula>0</formula>
    </cfRule>
    <cfRule type="cellIs" dxfId="0" priority="8811" operator="equal">
      <formula>0</formula>
    </cfRule>
    <cfRule type="cellIs" dxfId="0" priority="8812" operator="equal">
      <formula>0</formula>
    </cfRule>
    <cfRule type="cellIs" dxfId="0" priority="8813" operator="equal">
      <formula>0</formula>
    </cfRule>
    <cfRule type="cellIs" dxfId="0" priority="8814" operator="equal">
      <formula>0</formula>
    </cfRule>
    <cfRule type="cellIs" dxfId="0" priority="8815" operator="equal">
      <formula>0</formula>
    </cfRule>
    <cfRule type="cellIs" dxfId="0" priority="8816" operator="equal">
      <formula>0</formula>
    </cfRule>
    <cfRule type="cellIs" dxfId="0" priority="8817" operator="equal">
      <formula>0</formula>
    </cfRule>
    <cfRule type="cellIs" dxfId="0" priority="8818" operator="equal">
      <formula>0</formula>
    </cfRule>
    <cfRule type="cellIs" dxfId="0" priority="8819" operator="equal">
      <formula>0</formula>
    </cfRule>
    <cfRule type="cellIs" dxfId="0" priority="8820" operator="equal">
      <formula>0</formula>
    </cfRule>
    <cfRule type="cellIs" dxfId="0" priority="8821" operator="equal">
      <formula>0</formula>
    </cfRule>
    <cfRule type="cellIs" dxfId="0" priority="8822" operator="equal">
      <formula>0</formula>
    </cfRule>
    <cfRule type="cellIs" dxfId="0" priority="8823" operator="equal">
      <formula>0</formula>
    </cfRule>
    <cfRule type="cellIs" dxfId="0" priority="8824" operator="equal">
      <formula>0</formula>
    </cfRule>
    <cfRule type="cellIs" dxfId="0" priority="8825" operator="equal">
      <formula>0</formula>
    </cfRule>
    <cfRule type="cellIs" dxfId="0" priority="8826" operator="equal">
      <formula>0</formula>
    </cfRule>
    <cfRule type="cellIs" dxfId="0" priority="8827" operator="equal">
      <formula>0</formula>
    </cfRule>
    <cfRule type="cellIs" dxfId="0" priority="8828" operator="equal">
      <formula>0</formula>
    </cfRule>
    <cfRule type="cellIs" dxfId="0" priority="8829" operator="equal">
      <formula>0</formula>
    </cfRule>
    <cfRule type="cellIs" dxfId="0" priority="8830" operator="equal">
      <formula>0</formula>
    </cfRule>
    <cfRule type="cellIs" dxfId="0" priority="8831" operator="equal">
      <formula>0</formula>
    </cfRule>
    <cfRule type="cellIs" dxfId="0" priority="8832" operator="equal">
      <formula>0</formula>
    </cfRule>
    <cfRule type="cellIs" dxfId="0" priority="8833" operator="equal">
      <formula>0</formula>
    </cfRule>
    <cfRule type="cellIs" dxfId="0" priority="8834" operator="equal">
      <formula>0</formula>
    </cfRule>
    <cfRule type="cellIs" dxfId="0" priority="8835" operator="equal">
      <formula>0</formula>
    </cfRule>
    <cfRule type="cellIs" dxfId="0" priority="8836" operator="equal">
      <formula>0</formula>
    </cfRule>
    <cfRule type="cellIs" dxfId="0" priority="8837" operator="equal">
      <formula>0</formula>
    </cfRule>
    <cfRule type="cellIs" dxfId="0" priority="8838" operator="equal">
      <formula>0</formula>
    </cfRule>
    <cfRule type="cellIs" dxfId="0" priority="8839" operator="equal">
      <formula>0</formula>
    </cfRule>
    <cfRule type="cellIs" dxfId="0" priority="8840" operator="equal">
      <formula>0</formula>
    </cfRule>
    <cfRule type="cellIs" dxfId="0" priority="8841" operator="equal">
      <formula>0</formula>
    </cfRule>
    <cfRule type="cellIs" dxfId="0" priority="8842" operator="equal">
      <formula>0</formula>
    </cfRule>
    <cfRule type="cellIs" dxfId="0" priority="8843" operator="equal">
      <formula>0</formula>
    </cfRule>
    <cfRule type="cellIs" dxfId="0" priority="8844" operator="equal">
      <formula>0</formula>
    </cfRule>
    <cfRule type="cellIs" dxfId="0" priority="8845" operator="equal">
      <formula>0</formula>
    </cfRule>
    <cfRule type="cellIs" dxfId="0" priority="8846" operator="equal">
      <formula>0</formula>
    </cfRule>
    <cfRule type="cellIs" dxfId="0" priority="8847" operator="equal">
      <formula>0</formula>
    </cfRule>
    <cfRule type="cellIs" dxfId="0" priority="8848" operator="equal">
      <formula>0</formula>
    </cfRule>
    <cfRule type="cellIs" dxfId="0" priority="8849" operator="equal">
      <formula>0</formula>
    </cfRule>
    <cfRule type="cellIs" dxfId="0" priority="8850" operator="equal">
      <formula>0</formula>
    </cfRule>
    <cfRule type="cellIs" dxfId="0" priority="8851" operator="equal">
      <formula>0</formula>
    </cfRule>
    <cfRule type="cellIs" dxfId="0" priority="8852" operator="equal">
      <formula>0</formula>
    </cfRule>
    <cfRule type="cellIs" dxfId="0" priority="8853" operator="equal">
      <formula>0</formula>
    </cfRule>
    <cfRule type="cellIs" dxfId="0" priority="8854" operator="equal">
      <formula>0</formula>
    </cfRule>
    <cfRule type="cellIs" dxfId="0" priority="8855" operator="equal">
      <formula>0</formula>
    </cfRule>
    <cfRule type="cellIs" dxfId="0" priority="8856" operator="equal">
      <formula>0</formula>
    </cfRule>
    <cfRule type="cellIs" dxfId="0" priority="8857" operator="equal">
      <formula>0</formula>
    </cfRule>
    <cfRule type="cellIs" dxfId="0" priority="8858" operator="equal">
      <formula>0</formula>
    </cfRule>
    <cfRule type="cellIs" dxfId="0" priority="8859" operator="equal">
      <formula>0</formula>
    </cfRule>
    <cfRule type="cellIs" dxfId="0" priority="8860" operator="equal">
      <formula>0</formula>
    </cfRule>
    <cfRule type="cellIs" dxfId="0" priority="8861" operator="equal">
      <formula>0</formula>
    </cfRule>
    <cfRule type="cellIs" dxfId="0" priority="8862" operator="equal">
      <formula>0</formula>
    </cfRule>
    <cfRule type="cellIs" dxfId="0" priority="8863" operator="equal">
      <formula>0</formula>
    </cfRule>
    <cfRule type="cellIs" dxfId="0" priority="8864" operator="equal">
      <formula>0</formula>
    </cfRule>
    <cfRule type="cellIs" dxfId="0" priority="8865" operator="equal">
      <formula>0</formula>
    </cfRule>
    <cfRule type="cellIs" dxfId="0" priority="8866" operator="equal">
      <formula>0</formula>
    </cfRule>
    <cfRule type="cellIs" dxfId="0" priority="8867" operator="equal">
      <formula>0</formula>
    </cfRule>
    <cfRule type="cellIs" dxfId="0" priority="8868" operator="equal">
      <formula>0</formula>
    </cfRule>
    <cfRule type="cellIs" dxfId="0" priority="8869" operator="equal">
      <formula>0</formula>
    </cfRule>
    <cfRule type="cellIs" dxfId="0" priority="8870" operator="equal">
      <formula>0</formula>
    </cfRule>
    <cfRule type="cellIs" dxfId="0" priority="8871" operator="equal">
      <formula>0</formula>
    </cfRule>
    <cfRule type="cellIs" dxfId="0" priority="8872" operator="equal">
      <formula>0</formula>
    </cfRule>
    <cfRule type="cellIs" dxfId="0" priority="8873" operator="equal">
      <formula>0</formula>
    </cfRule>
    <cfRule type="cellIs" dxfId="0" priority="8874" operator="equal">
      <formula>0</formula>
    </cfRule>
    <cfRule type="cellIs" dxfId="0" priority="8875" operator="equal">
      <formula>0</formula>
    </cfRule>
    <cfRule type="cellIs" dxfId="0" priority="8876" operator="equal">
      <formula>0</formula>
    </cfRule>
    <cfRule type="cellIs" dxfId="0" priority="8877" operator="equal">
      <formula>0</formula>
    </cfRule>
    <cfRule type="cellIs" dxfId="0" priority="8878" operator="equal">
      <formula>0</formula>
    </cfRule>
    <cfRule type="cellIs" dxfId="0" priority="8879" operator="equal">
      <formula>0</formula>
    </cfRule>
    <cfRule type="cellIs" dxfId="0" priority="8880" operator="equal">
      <formula>0</formula>
    </cfRule>
    <cfRule type="cellIs" dxfId="0" priority="8881" operator="equal">
      <formula>0</formula>
    </cfRule>
    <cfRule type="cellIs" dxfId="0" priority="8882" operator="equal">
      <formula>0</formula>
    </cfRule>
    <cfRule type="cellIs" dxfId="0" priority="8883" operator="equal">
      <formula>0</formula>
    </cfRule>
    <cfRule type="cellIs" dxfId="0" priority="8884" operator="equal">
      <formula>0</formula>
    </cfRule>
    <cfRule type="cellIs" dxfId="0" priority="8885" operator="equal">
      <formula>0</formula>
    </cfRule>
    <cfRule type="cellIs" dxfId="0" priority="8886" operator="equal">
      <formula>0</formula>
    </cfRule>
    <cfRule type="cellIs" dxfId="0" priority="8887" operator="equal">
      <formula>0</formula>
    </cfRule>
    <cfRule type="cellIs" dxfId="0" priority="8888" operator="equal">
      <formula>0</formula>
    </cfRule>
    <cfRule type="cellIs" dxfId="0" priority="8889" operator="equal">
      <formula>0</formula>
    </cfRule>
    <cfRule type="cellIs" dxfId="0" priority="8890" operator="equal">
      <formula>0</formula>
    </cfRule>
    <cfRule type="cellIs" dxfId="0" priority="8891" operator="equal">
      <formula>0</formula>
    </cfRule>
    <cfRule type="cellIs" dxfId="0" priority="8892" operator="equal">
      <formula>0</formula>
    </cfRule>
    <cfRule type="cellIs" dxfId="0" priority="8893" operator="equal">
      <formula>0</formula>
    </cfRule>
    <cfRule type="cellIs" dxfId="0" priority="8894" operator="equal">
      <formula>0</formula>
    </cfRule>
    <cfRule type="cellIs" dxfId="0" priority="8895" operator="equal">
      <formula>0</formula>
    </cfRule>
    <cfRule type="cellIs" dxfId="0" priority="8896" operator="equal">
      <formula>0</formula>
    </cfRule>
    <cfRule type="cellIs" dxfId="0" priority="8897" operator="equal">
      <formula>0</formula>
    </cfRule>
    <cfRule type="cellIs" dxfId="0" priority="8898" operator="equal">
      <formula>0</formula>
    </cfRule>
    <cfRule type="cellIs" dxfId="0" priority="8899" operator="equal">
      <formula>0</formula>
    </cfRule>
    <cfRule type="cellIs" dxfId="0" priority="8900" operator="equal">
      <formula>0</formula>
    </cfRule>
    <cfRule type="cellIs" dxfId="0" priority="8901" operator="equal">
      <formula>0</formula>
    </cfRule>
    <cfRule type="cellIs" dxfId="0" priority="8902" operator="equal">
      <formula>0</formula>
    </cfRule>
    <cfRule type="cellIs" dxfId="0" priority="8903" operator="equal">
      <formula>0</formula>
    </cfRule>
    <cfRule type="cellIs" dxfId="0" priority="8904" operator="equal">
      <formula>0</formula>
    </cfRule>
    <cfRule type="cellIs" dxfId="0" priority="8905" operator="equal">
      <formula>0</formula>
    </cfRule>
    <cfRule type="cellIs" dxfId="0" priority="8906" operator="equal">
      <formula>0</formula>
    </cfRule>
    <cfRule type="cellIs" dxfId="0" priority="8907" operator="equal">
      <formula>0</formula>
    </cfRule>
    <cfRule type="cellIs" dxfId="0" priority="8908" operator="equal">
      <formula>0</formula>
    </cfRule>
    <cfRule type="cellIs" dxfId="0" priority="8909" operator="equal">
      <formula>0</formula>
    </cfRule>
    <cfRule type="cellIs" dxfId="0" priority="8910" operator="equal">
      <formula>0</formula>
    </cfRule>
    <cfRule type="cellIs" dxfId="0" priority="8911" operator="equal">
      <formula>0</formula>
    </cfRule>
    <cfRule type="cellIs" dxfId="0" priority="8912" operator="equal">
      <formula>0</formula>
    </cfRule>
    <cfRule type="cellIs" dxfId="0" priority="8913" operator="equal">
      <formula>0</formula>
    </cfRule>
    <cfRule type="cellIs" dxfId="0" priority="8914" operator="equal">
      <formula>0</formula>
    </cfRule>
    <cfRule type="cellIs" dxfId="0" priority="8915" operator="equal">
      <formula>0</formula>
    </cfRule>
    <cfRule type="cellIs" dxfId="0" priority="8916" operator="equal">
      <formula>0</formula>
    </cfRule>
    <cfRule type="cellIs" dxfId="0" priority="8917" operator="equal">
      <formula>0</formula>
    </cfRule>
    <cfRule type="cellIs" dxfId="0" priority="8918" operator="equal">
      <formula>0</formula>
    </cfRule>
    <cfRule type="cellIs" dxfId="0" priority="8919" operator="equal">
      <formula>0</formula>
    </cfRule>
    <cfRule type="cellIs" dxfId="0" priority="8920" operator="equal">
      <formula>0</formula>
    </cfRule>
    <cfRule type="cellIs" dxfId="0" priority="8921" operator="equal">
      <formula>0</formula>
    </cfRule>
    <cfRule type="cellIs" dxfId="0" priority="8922" operator="equal">
      <formula>0</formula>
    </cfRule>
    <cfRule type="cellIs" dxfId="0" priority="8923" operator="equal">
      <formula>0</formula>
    </cfRule>
    <cfRule type="cellIs" dxfId="0" priority="8924" operator="equal">
      <formula>0</formula>
    </cfRule>
    <cfRule type="cellIs" dxfId="0" priority="8925" operator="equal">
      <formula>0</formula>
    </cfRule>
    <cfRule type="cellIs" dxfId="0" priority="8926" operator="equal">
      <formula>0</formula>
    </cfRule>
    <cfRule type="cellIs" dxfId="0" priority="8927" operator="equal">
      <formula>0</formula>
    </cfRule>
    <cfRule type="cellIs" dxfId="0" priority="8928" operator="equal">
      <formula>0</formula>
    </cfRule>
    <cfRule type="cellIs" dxfId="0" priority="8929" operator="equal">
      <formula>0</formula>
    </cfRule>
    <cfRule type="cellIs" dxfId="0" priority="8930" operator="equal">
      <formula>0</formula>
    </cfRule>
    <cfRule type="cellIs" dxfId="0" priority="8931" operator="equal">
      <formula>0</formula>
    </cfRule>
    <cfRule type="cellIs" dxfId="0" priority="8932" operator="equal">
      <formula>0</formula>
    </cfRule>
    <cfRule type="cellIs" dxfId="0" priority="8933" operator="equal">
      <formula>0</formula>
    </cfRule>
    <cfRule type="cellIs" dxfId="0" priority="8934" operator="equal">
      <formula>0</formula>
    </cfRule>
    <cfRule type="cellIs" dxfId="0" priority="8935" operator="equal">
      <formula>0</formula>
    </cfRule>
    <cfRule type="cellIs" dxfId="0" priority="8936" operator="equal">
      <formula>0</formula>
    </cfRule>
    <cfRule type="cellIs" dxfId="0" priority="8937" operator="equal">
      <formula>0</formula>
    </cfRule>
    <cfRule type="cellIs" dxfId="0" priority="8938" operator="equal">
      <formula>0</formula>
    </cfRule>
    <cfRule type="cellIs" dxfId="0" priority="8939" operator="equal">
      <formula>0</formula>
    </cfRule>
    <cfRule type="cellIs" dxfId="0" priority="8940" operator="equal">
      <formula>0</formula>
    </cfRule>
    <cfRule type="cellIs" dxfId="0" priority="8941" operator="equal">
      <formula>0</formula>
    </cfRule>
    <cfRule type="cellIs" dxfId="0" priority="8942" operator="equal">
      <formula>0</formula>
    </cfRule>
    <cfRule type="cellIs" dxfId="0" priority="8943" operator="equal">
      <formula>0</formula>
    </cfRule>
    <cfRule type="cellIs" dxfId="0" priority="8944" operator="equal">
      <formula>0</formula>
    </cfRule>
    <cfRule type="cellIs" dxfId="0" priority="8945" operator="equal">
      <formula>0</formula>
    </cfRule>
    <cfRule type="cellIs" dxfId="0" priority="8946" operator="equal">
      <formula>0</formula>
    </cfRule>
    <cfRule type="cellIs" dxfId="0" priority="8947" operator="equal">
      <formula>0</formula>
    </cfRule>
    <cfRule type="cellIs" dxfId="0" priority="8948" operator="equal">
      <formula>0</formula>
    </cfRule>
    <cfRule type="cellIs" dxfId="0" priority="8949" operator="equal">
      <formula>0</formula>
    </cfRule>
    <cfRule type="cellIs" dxfId="0" priority="8950" operator="equal">
      <formula>0</formula>
    </cfRule>
    <cfRule type="cellIs" dxfId="0" priority="8951" operator="equal">
      <formula>0</formula>
    </cfRule>
    <cfRule type="cellIs" dxfId="0" priority="8952" operator="equal">
      <formula>0</formula>
    </cfRule>
    <cfRule type="cellIs" dxfId="0" priority="8953" operator="equal">
      <formula>0</formula>
    </cfRule>
    <cfRule type="cellIs" dxfId="0" priority="8954" operator="equal">
      <formula>0</formula>
    </cfRule>
    <cfRule type="cellIs" dxfId="0" priority="8955" operator="equal">
      <formula>0</formula>
    </cfRule>
    <cfRule type="cellIs" dxfId="0" priority="8956" operator="equal">
      <formula>0</formula>
    </cfRule>
    <cfRule type="cellIs" dxfId="0" priority="8957" operator="equal">
      <formula>0</formula>
    </cfRule>
    <cfRule type="cellIs" dxfId="0" priority="8958" operator="equal">
      <formula>0</formula>
    </cfRule>
    <cfRule type="cellIs" dxfId="0" priority="8959" operator="equal">
      <formula>0</formula>
    </cfRule>
    <cfRule type="cellIs" dxfId="0" priority="8960" operator="equal">
      <formula>0</formula>
    </cfRule>
    <cfRule type="cellIs" dxfId="0" priority="8961" operator="equal">
      <formula>0</formula>
    </cfRule>
    <cfRule type="cellIs" dxfId="0" priority="8962" operator="equal">
      <formula>0</formula>
    </cfRule>
    <cfRule type="cellIs" dxfId="0" priority="8963" operator="equal">
      <formula>0</formula>
    </cfRule>
    <cfRule type="cellIs" dxfId="0" priority="8964" operator="equal">
      <formula>0</formula>
    </cfRule>
    <cfRule type="cellIs" dxfId="0" priority="8965" operator="equal">
      <formula>0</formula>
    </cfRule>
    <cfRule type="cellIs" dxfId="0" priority="8966" operator="equal">
      <formula>0</formula>
    </cfRule>
    <cfRule type="cellIs" dxfId="0" priority="8967" operator="equal">
      <formula>0</formula>
    </cfRule>
    <cfRule type="cellIs" dxfId="0" priority="8968" operator="equal">
      <formula>0</formula>
    </cfRule>
    <cfRule type="cellIs" dxfId="0" priority="8969" operator="equal">
      <formula>0</formula>
    </cfRule>
    <cfRule type="cellIs" dxfId="0" priority="8970" operator="equal">
      <formula>0</formula>
    </cfRule>
    <cfRule type="cellIs" dxfId="0" priority="8971" operator="equal">
      <formula>0</formula>
    </cfRule>
    <cfRule type="cellIs" dxfId="0" priority="8972" operator="equal">
      <formula>0</formula>
    </cfRule>
    <cfRule type="cellIs" dxfId="0" priority="8973" operator="equal">
      <formula>0</formula>
    </cfRule>
    <cfRule type="cellIs" dxfId="0" priority="8974" operator="equal">
      <formula>0</formula>
    </cfRule>
    <cfRule type="cellIs" dxfId="0" priority="8975" operator="equal">
      <formula>0</formula>
    </cfRule>
    <cfRule type="cellIs" dxfId="0" priority="8976" operator="equal">
      <formula>0</formula>
    </cfRule>
    <cfRule type="cellIs" dxfId="0" priority="8977" operator="equal">
      <formula>0</formula>
    </cfRule>
    <cfRule type="cellIs" dxfId="0" priority="8978" operator="equal">
      <formula>0</formula>
    </cfRule>
    <cfRule type="cellIs" dxfId="0" priority="8979" operator="equal">
      <formula>0</formula>
    </cfRule>
    <cfRule type="cellIs" dxfId="0" priority="8980" operator="equal">
      <formula>0</formula>
    </cfRule>
    <cfRule type="cellIs" dxfId="0" priority="8981" operator="equal">
      <formula>0</formula>
    </cfRule>
    <cfRule type="cellIs" dxfId="0" priority="8982" operator="equal">
      <formula>0</formula>
    </cfRule>
    <cfRule type="cellIs" dxfId="0" priority="8983" operator="equal">
      <formula>0</formula>
    </cfRule>
    <cfRule type="cellIs" dxfId="0" priority="8984" operator="equal">
      <formula>0</formula>
    </cfRule>
    <cfRule type="cellIs" dxfId="0" priority="8985" operator="equal">
      <formula>0</formula>
    </cfRule>
    <cfRule type="cellIs" dxfId="0" priority="8986" operator="equal">
      <formula>0</formula>
    </cfRule>
    <cfRule type="cellIs" dxfId="0" priority="8987" operator="equal">
      <formula>0</formula>
    </cfRule>
    <cfRule type="cellIs" dxfId="0" priority="8988" operator="equal">
      <formula>0</formula>
    </cfRule>
    <cfRule type="cellIs" dxfId="0" priority="8989" operator="equal">
      <formula>0</formula>
    </cfRule>
    <cfRule type="cellIs" dxfId="0" priority="8990" operator="equal">
      <formula>0</formula>
    </cfRule>
    <cfRule type="cellIs" dxfId="0" priority="8991" operator="equal">
      <formula>0</formula>
    </cfRule>
    <cfRule type="cellIs" dxfId="0" priority="8992" operator="equal">
      <formula>0</formula>
    </cfRule>
    <cfRule type="cellIs" dxfId="0" priority="8993" operator="equal">
      <formula>0</formula>
    </cfRule>
    <cfRule type="cellIs" dxfId="0" priority="8994" operator="equal">
      <formula>0</formula>
    </cfRule>
    <cfRule type="cellIs" dxfId="0" priority="8995" operator="equal">
      <formula>0</formula>
    </cfRule>
    <cfRule type="cellIs" dxfId="0" priority="8996" operator="equal">
      <formula>0</formula>
    </cfRule>
    <cfRule type="cellIs" dxfId="0" priority="8997" operator="equal">
      <formula>0</formula>
    </cfRule>
    <cfRule type="cellIs" dxfId="0" priority="8998" operator="equal">
      <formula>0</formula>
    </cfRule>
    <cfRule type="cellIs" dxfId="0" priority="8999" operator="equal">
      <formula>0</formula>
    </cfRule>
    <cfRule type="cellIs" dxfId="0" priority="9000" operator="equal">
      <formula>0</formula>
    </cfRule>
    <cfRule type="cellIs" dxfId="0" priority="9001" operator="equal">
      <formula>0</formula>
    </cfRule>
    <cfRule type="cellIs" dxfId="0" priority="9002" operator="equal">
      <formula>0</formula>
    </cfRule>
    <cfRule type="cellIs" dxfId="0" priority="9003" operator="equal">
      <formula>0</formula>
    </cfRule>
    <cfRule type="cellIs" dxfId="0" priority="9004" operator="equal">
      <formula>0</formula>
    </cfRule>
    <cfRule type="cellIs" dxfId="0" priority="9005" operator="equal">
      <formula>0</formula>
    </cfRule>
    <cfRule type="cellIs" dxfId="0" priority="9006" operator="equal">
      <formula>0</formula>
    </cfRule>
    <cfRule type="cellIs" dxfId="0" priority="9007" operator="equal">
      <formula>0</formula>
    </cfRule>
    <cfRule type="cellIs" dxfId="0" priority="9008" operator="equal">
      <formula>0</formula>
    </cfRule>
    <cfRule type="cellIs" dxfId="0" priority="9009" operator="equal">
      <formula>0</formula>
    </cfRule>
    <cfRule type="cellIs" dxfId="0" priority="9010" operator="equal">
      <formula>0</formula>
    </cfRule>
    <cfRule type="cellIs" dxfId="0" priority="9011" operator="equal">
      <formula>0</formula>
    </cfRule>
    <cfRule type="cellIs" dxfId="0" priority="9012" operator="equal">
      <formula>0</formula>
    </cfRule>
    <cfRule type="cellIs" dxfId="0" priority="9013" operator="equal">
      <formula>0</formula>
    </cfRule>
    <cfRule type="cellIs" dxfId="0" priority="9014" operator="equal">
      <formula>0</formula>
    </cfRule>
    <cfRule type="cellIs" dxfId="0" priority="9015" operator="equal">
      <formula>0</formula>
    </cfRule>
    <cfRule type="cellIs" dxfId="0" priority="9016" operator="equal">
      <formula>0</formula>
    </cfRule>
    <cfRule type="cellIs" dxfId="0" priority="9017" operator="equal">
      <formula>0</formula>
    </cfRule>
    <cfRule type="cellIs" dxfId="0" priority="9018" operator="equal">
      <formula>0</formula>
    </cfRule>
    <cfRule type="cellIs" dxfId="0" priority="9019" operator="equal">
      <formula>0</formula>
    </cfRule>
    <cfRule type="cellIs" dxfId="0" priority="9020" operator="equal">
      <formula>0</formula>
    </cfRule>
    <cfRule type="cellIs" dxfId="0" priority="9021" operator="equal">
      <formula>0</formula>
    </cfRule>
    <cfRule type="cellIs" dxfId="0" priority="9022" operator="equal">
      <formula>0</formula>
    </cfRule>
    <cfRule type="cellIs" dxfId="0" priority="9023" operator="equal">
      <formula>0</formula>
    </cfRule>
    <cfRule type="cellIs" dxfId="0" priority="9024" operator="equal">
      <formula>0</formula>
    </cfRule>
    <cfRule type="cellIs" dxfId="0" priority="9025" operator="equal">
      <formula>0</formula>
    </cfRule>
    <cfRule type="cellIs" dxfId="0" priority="9026" operator="equal">
      <formula>0</formula>
    </cfRule>
    <cfRule type="cellIs" dxfId="0" priority="9027" operator="equal">
      <formula>0</formula>
    </cfRule>
    <cfRule type="cellIs" dxfId="0" priority="9028" operator="equal">
      <formula>0</formula>
    </cfRule>
    <cfRule type="cellIs" dxfId="0" priority="9029" operator="equal">
      <formula>0</formula>
    </cfRule>
    <cfRule type="cellIs" dxfId="0" priority="9030" operator="equal">
      <formula>0</formula>
    </cfRule>
    <cfRule type="cellIs" dxfId="0" priority="9031" operator="equal">
      <formula>0</formula>
    </cfRule>
    <cfRule type="cellIs" dxfId="0" priority="9032" operator="equal">
      <formula>0</formula>
    </cfRule>
    <cfRule type="cellIs" dxfId="0" priority="9033" operator="equal">
      <formula>0</formula>
    </cfRule>
    <cfRule type="cellIs" dxfId="0" priority="9034" operator="equal">
      <formula>0</formula>
    </cfRule>
    <cfRule type="cellIs" dxfId="0" priority="9035" operator="equal">
      <formula>0</formula>
    </cfRule>
    <cfRule type="cellIs" dxfId="0" priority="9036" operator="equal">
      <formula>0</formula>
    </cfRule>
    <cfRule type="cellIs" dxfId="0" priority="9037" operator="equal">
      <formula>0</formula>
    </cfRule>
    <cfRule type="cellIs" dxfId="0" priority="9038" operator="equal">
      <formula>0</formula>
    </cfRule>
    <cfRule type="cellIs" dxfId="0" priority="9039" operator="equal">
      <formula>0</formula>
    </cfRule>
    <cfRule type="cellIs" dxfId="0" priority="9040" operator="equal">
      <formula>0</formula>
    </cfRule>
    <cfRule type="cellIs" dxfId="0" priority="9041" operator="equal">
      <formula>0</formula>
    </cfRule>
    <cfRule type="cellIs" dxfId="0" priority="9042" operator="equal">
      <formula>0</formula>
    </cfRule>
    <cfRule type="cellIs" dxfId="0" priority="9043" operator="equal">
      <formula>0</formula>
    </cfRule>
    <cfRule type="cellIs" dxfId="0" priority="9044" operator="equal">
      <formula>0</formula>
    </cfRule>
    <cfRule type="cellIs" dxfId="0" priority="9045" operator="equal">
      <formula>0</formula>
    </cfRule>
    <cfRule type="cellIs" dxfId="0" priority="9046" operator="equal">
      <formula>0</formula>
    </cfRule>
    <cfRule type="cellIs" dxfId="0" priority="9047" operator="equal">
      <formula>0</formula>
    </cfRule>
    <cfRule type="cellIs" dxfId="0" priority="9048" operator="equal">
      <formula>0</formula>
    </cfRule>
    <cfRule type="cellIs" dxfId="0" priority="9049" operator="equal">
      <formula>0</formula>
    </cfRule>
    <cfRule type="cellIs" dxfId="0" priority="9050" operator="equal">
      <formula>0</formula>
    </cfRule>
    <cfRule type="cellIs" dxfId="0" priority="9051" operator="equal">
      <formula>0</formula>
    </cfRule>
    <cfRule type="cellIs" dxfId="0" priority="9052" operator="equal">
      <formula>0</formula>
    </cfRule>
    <cfRule type="cellIs" dxfId="0" priority="9053" operator="equal">
      <formula>0</formula>
    </cfRule>
    <cfRule type="cellIs" dxfId="0" priority="9054" operator="equal">
      <formula>0</formula>
    </cfRule>
    <cfRule type="cellIs" dxfId="0" priority="9055" operator="equal">
      <formula>0</formula>
    </cfRule>
    <cfRule type="cellIs" dxfId="0" priority="9056" operator="equal">
      <formula>0</formula>
    </cfRule>
    <cfRule type="cellIs" dxfId="0" priority="9057" operator="equal">
      <formula>0</formula>
    </cfRule>
    <cfRule type="cellIs" dxfId="0" priority="9058" operator="equal">
      <formula>0</formula>
    </cfRule>
    <cfRule type="cellIs" dxfId="0" priority="9059" operator="equal">
      <formula>0</formula>
    </cfRule>
    <cfRule type="cellIs" dxfId="0" priority="9060" operator="equal">
      <formula>0</formula>
    </cfRule>
    <cfRule type="cellIs" dxfId="0" priority="9061" operator="equal">
      <formula>0</formula>
    </cfRule>
    <cfRule type="cellIs" dxfId="0" priority="9062" operator="equal">
      <formula>0</formula>
    </cfRule>
    <cfRule type="cellIs" dxfId="0" priority="9063" operator="equal">
      <formula>0</formula>
    </cfRule>
    <cfRule type="cellIs" dxfId="0" priority="9064" operator="equal">
      <formula>0</formula>
    </cfRule>
    <cfRule type="cellIs" dxfId="0" priority="9065" operator="equal">
      <formula>0</formula>
    </cfRule>
    <cfRule type="cellIs" dxfId="0" priority="9066" operator="equal">
      <formula>0</formula>
    </cfRule>
    <cfRule type="cellIs" dxfId="0" priority="9067" operator="equal">
      <formula>0</formula>
    </cfRule>
    <cfRule type="cellIs" dxfId="0" priority="9068" operator="equal">
      <formula>0</formula>
    </cfRule>
    <cfRule type="cellIs" dxfId="0" priority="9069" operator="equal">
      <formula>0</formula>
    </cfRule>
    <cfRule type="cellIs" dxfId="0" priority="9070" operator="equal">
      <formula>0</formula>
    </cfRule>
    <cfRule type="cellIs" dxfId="0" priority="9071" operator="equal">
      <formula>0</formula>
    </cfRule>
    <cfRule type="cellIs" dxfId="0" priority="9072" operator="equal">
      <formula>0</formula>
    </cfRule>
    <cfRule type="cellIs" dxfId="0" priority="9073" operator="equal">
      <formula>0</formula>
    </cfRule>
    <cfRule type="cellIs" dxfId="0" priority="9074" operator="equal">
      <formula>0</formula>
    </cfRule>
    <cfRule type="cellIs" dxfId="0" priority="9075" operator="equal">
      <formula>0</formula>
    </cfRule>
    <cfRule type="cellIs" dxfId="0" priority="9076" operator="equal">
      <formula>0</formula>
    </cfRule>
    <cfRule type="cellIs" dxfId="0" priority="9077" operator="equal">
      <formula>0</formula>
    </cfRule>
    <cfRule type="cellIs" dxfId="0" priority="9078" operator="equal">
      <formula>0</formula>
    </cfRule>
    <cfRule type="cellIs" dxfId="0" priority="9079" operator="equal">
      <formula>0</formula>
    </cfRule>
    <cfRule type="cellIs" dxfId="0" priority="9080" operator="equal">
      <formula>0</formula>
    </cfRule>
    <cfRule type="cellIs" dxfId="0" priority="9081" operator="equal">
      <formula>0</formula>
    </cfRule>
    <cfRule type="cellIs" dxfId="0" priority="9082" operator="equal">
      <formula>0</formula>
    </cfRule>
    <cfRule type="cellIs" dxfId="0" priority="9083" operator="equal">
      <formula>0</formula>
    </cfRule>
    <cfRule type="cellIs" dxfId="0" priority="9084" operator="equal">
      <formula>0</formula>
    </cfRule>
    <cfRule type="cellIs" dxfId="0" priority="9085" operator="equal">
      <formula>0</formula>
    </cfRule>
    <cfRule type="cellIs" dxfId="0" priority="9086" operator="equal">
      <formula>0</formula>
    </cfRule>
    <cfRule type="cellIs" dxfId="0" priority="9087" operator="equal">
      <formula>0</formula>
    </cfRule>
    <cfRule type="cellIs" dxfId="0" priority="9088" operator="equal">
      <formula>0</formula>
    </cfRule>
    <cfRule type="cellIs" dxfId="0" priority="9089" operator="equal">
      <formula>0</formula>
    </cfRule>
    <cfRule type="cellIs" dxfId="0" priority="9090" operator="equal">
      <formula>0</formula>
    </cfRule>
    <cfRule type="cellIs" dxfId="0" priority="9091" operator="equal">
      <formula>0</formula>
    </cfRule>
    <cfRule type="cellIs" dxfId="0" priority="9092" operator="equal">
      <formula>0</formula>
    </cfRule>
    <cfRule type="cellIs" dxfId="0" priority="9093" operator="equal">
      <formula>0</formula>
    </cfRule>
    <cfRule type="cellIs" dxfId="0" priority="9094" operator="equal">
      <formula>0</formula>
    </cfRule>
    <cfRule type="cellIs" dxfId="0" priority="9095" operator="equal">
      <formula>0</formula>
    </cfRule>
    <cfRule type="cellIs" dxfId="0" priority="9096" operator="equal">
      <formula>0</formula>
    </cfRule>
    <cfRule type="cellIs" dxfId="0" priority="9097" operator="equal">
      <formula>0</formula>
    </cfRule>
    <cfRule type="cellIs" dxfId="0" priority="9098" operator="equal">
      <formula>0</formula>
    </cfRule>
    <cfRule type="cellIs" dxfId="0" priority="9099" operator="equal">
      <formula>0</formula>
    </cfRule>
    <cfRule type="cellIs" dxfId="0" priority="9100" operator="equal">
      <formula>0</formula>
    </cfRule>
    <cfRule type="cellIs" dxfId="0" priority="9101" operator="equal">
      <formula>0</formula>
    </cfRule>
    <cfRule type="cellIs" dxfId="0" priority="9102" operator="equal">
      <formula>0</formula>
    </cfRule>
    <cfRule type="cellIs" dxfId="0" priority="9103" operator="equal">
      <formula>0</formula>
    </cfRule>
    <cfRule type="cellIs" dxfId="0" priority="9104" operator="equal">
      <formula>0</formula>
    </cfRule>
    <cfRule type="cellIs" dxfId="0" priority="9105" operator="equal">
      <formula>0</formula>
    </cfRule>
    <cfRule type="cellIs" dxfId="0" priority="9106" operator="equal">
      <formula>0</formula>
    </cfRule>
    <cfRule type="cellIs" dxfId="0" priority="9107" operator="equal">
      <formula>0</formula>
    </cfRule>
    <cfRule type="cellIs" dxfId="0" priority="9108" operator="equal">
      <formula>0</formula>
    </cfRule>
    <cfRule type="cellIs" dxfId="0" priority="9109" operator="equal">
      <formula>0</formula>
    </cfRule>
    <cfRule type="cellIs" dxfId="0" priority="9110" operator="equal">
      <formula>0</formula>
    </cfRule>
    <cfRule type="cellIs" dxfId="0" priority="9111" operator="equal">
      <formula>0</formula>
    </cfRule>
    <cfRule type="cellIs" dxfId="0" priority="9112" operator="equal">
      <formula>0</formula>
    </cfRule>
    <cfRule type="cellIs" dxfId="0" priority="9113" operator="equal">
      <formula>0</formula>
    </cfRule>
    <cfRule type="cellIs" dxfId="0" priority="9114" operator="equal">
      <formula>0</formula>
    </cfRule>
    <cfRule type="cellIs" dxfId="0" priority="9115" operator="equal">
      <formula>0</formula>
    </cfRule>
    <cfRule type="cellIs" dxfId="0" priority="9116" operator="equal">
      <formula>0</formula>
    </cfRule>
    <cfRule type="cellIs" dxfId="0" priority="9117" operator="equal">
      <formula>0</formula>
    </cfRule>
    <cfRule type="cellIs" dxfId="0" priority="9118" operator="equal">
      <formula>0</formula>
    </cfRule>
    <cfRule type="cellIs" dxfId="0" priority="9119" operator="equal">
      <formula>0</formula>
    </cfRule>
    <cfRule type="cellIs" dxfId="0" priority="9120" operator="equal">
      <formula>0</formula>
    </cfRule>
    <cfRule type="cellIs" dxfId="0" priority="9121" operator="equal">
      <formula>0</formula>
    </cfRule>
    <cfRule type="cellIs" dxfId="0" priority="9122" operator="equal">
      <formula>0</formula>
    </cfRule>
    <cfRule type="cellIs" dxfId="0" priority="9123" operator="equal">
      <formula>0</formula>
    </cfRule>
    <cfRule type="cellIs" dxfId="0" priority="9124" operator="equal">
      <formula>0</formula>
    </cfRule>
    <cfRule type="cellIs" dxfId="0" priority="9125" operator="equal">
      <formula>0</formula>
    </cfRule>
    <cfRule type="cellIs" dxfId="0" priority="9126" operator="equal">
      <formula>0</formula>
    </cfRule>
    <cfRule type="cellIs" dxfId="0" priority="9127" operator="equal">
      <formula>0</formula>
    </cfRule>
    <cfRule type="cellIs" dxfId="0" priority="9128" operator="equal">
      <formula>0</formula>
    </cfRule>
    <cfRule type="cellIs" dxfId="0" priority="9129" operator="equal">
      <formula>0</formula>
    </cfRule>
    <cfRule type="cellIs" dxfId="0" priority="9130" operator="equal">
      <formula>0</formula>
    </cfRule>
    <cfRule type="cellIs" dxfId="0" priority="9131" operator="equal">
      <formula>0</formula>
    </cfRule>
    <cfRule type="cellIs" dxfId="0" priority="9132" operator="equal">
      <formula>0</formula>
    </cfRule>
    <cfRule type="cellIs" dxfId="0" priority="9133" operator="equal">
      <formula>0</formula>
    </cfRule>
    <cfRule type="cellIs" dxfId="0" priority="9134" operator="equal">
      <formula>0</formula>
    </cfRule>
    <cfRule type="cellIs" dxfId="0" priority="9135" operator="equal">
      <formula>0</formula>
    </cfRule>
    <cfRule type="cellIs" dxfId="0" priority="9136" operator="equal">
      <formula>0</formula>
    </cfRule>
  </conditionalFormatting>
  <conditionalFormatting sqref="E604">
    <cfRule type="cellIs" dxfId="0" priority="9529" operator="equal">
      <formula>0</formula>
    </cfRule>
    <cfRule type="cellIs" dxfId="0" priority="9530" operator="equal">
      <formula>0</formula>
    </cfRule>
    <cfRule type="cellIs" dxfId="0" priority="9531" operator="equal">
      <formula>0</formula>
    </cfRule>
    <cfRule type="cellIs" dxfId="0" priority="9532" operator="equal">
      <formula>0</formula>
    </cfRule>
    <cfRule type="cellIs" dxfId="0" priority="9533" operator="equal">
      <formula>0</formula>
    </cfRule>
    <cfRule type="cellIs" dxfId="0" priority="9534" operator="equal">
      <formula>0</formula>
    </cfRule>
    <cfRule type="cellIs" dxfId="0" priority="9535" operator="equal">
      <formula>0</formula>
    </cfRule>
    <cfRule type="cellIs" dxfId="0" priority="9536" operator="equal">
      <formula>0</formula>
    </cfRule>
    <cfRule type="cellIs" dxfId="0" priority="9537" operator="equal">
      <formula>0</formula>
    </cfRule>
    <cfRule type="cellIs" dxfId="0" priority="9538" operator="equal">
      <formula>0</formula>
    </cfRule>
    <cfRule type="cellIs" dxfId="0" priority="9539" operator="equal">
      <formula>0</formula>
    </cfRule>
    <cfRule type="cellIs" dxfId="0" priority="9540" operator="equal">
      <formula>0</formula>
    </cfRule>
    <cfRule type="cellIs" dxfId="0" priority="9541" operator="equal">
      <formula>0</formula>
    </cfRule>
    <cfRule type="cellIs" dxfId="0" priority="9542" operator="equal">
      <formula>0</formula>
    </cfRule>
    <cfRule type="cellIs" dxfId="0" priority="9543" operator="equal">
      <formula>0</formula>
    </cfRule>
    <cfRule type="cellIs" dxfId="0" priority="9544" operator="equal">
      <formula>0</formula>
    </cfRule>
    <cfRule type="cellIs" dxfId="0" priority="9545" operator="equal">
      <formula>0</formula>
    </cfRule>
    <cfRule type="cellIs" dxfId="0" priority="9546" operator="equal">
      <formula>0</formula>
    </cfRule>
    <cfRule type="cellIs" dxfId="0" priority="9547" operator="equal">
      <formula>0</formula>
    </cfRule>
    <cfRule type="cellIs" dxfId="0" priority="9548" operator="equal">
      <formula>0</formula>
    </cfRule>
    <cfRule type="cellIs" dxfId="0" priority="9549" operator="equal">
      <formula>0</formula>
    </cfRule>
    <cfRule type="cellIs" dxfId="0" priority="9550" operator="equal">
      <formula>0</formula>
    </cfRule>
    <cfRule type="cellIs" dxfId="0" priority="9551" operator="equal">
      <formula>0</formula>
    </cfRule>
    <cfRule type="cellIs" dxfId="0" priority="9552" operator="equal">
      <formula>0</formula>
    </cfRule>
    <cfRule type="cellIs" dxfId="0" priority="9553" operator="equal">
      <formula>0</formula>
    </cfRule>
    <cfRule type="cellIs" dxfId="0" priority="9554" operator="equal">
      <formula>0</formula>
    </cfRule>
    <cfRule type="cellIs" dxfId="0" priority="9555" operator="equal">
      <formula>0</formula>
    </cfRule>
    <cfRule type="cellIs" dxfId="0" priority="9556" operator="equal">
      <formula>0</formula>
    </cfRule>
    <cfRule type="cellIs" dxfId="0" priority="9557" operator="equal">
      <formula>0</formula>
    </cfRule>
    <cfRule type="cellIs" dxfId="0" priority="9558" operator="equal">
      <formula>0</formula>
    </cfRule>
    <cfRule type="cellIs" dxfId="0" priority="9559" operator="equal">
      <formula>0</formula>
    </cfRule>
    <cfRule type="cellIs" dxfId="0" priority="9560" operator="equal">
      <formula>0</formula>
    </cfRule>
    <cfRule type="cellIs" dxfId="0" priority="9561" operator="equal">
      <formula>0</formula>
    </cfRule>
    <cfRule type="cellIs" dxfId="0" priority="9562" operator="equal">
      <formula>0</formula>
    </cfRule>
    <cfRule type="cellIs" dxfId="0" priority="9563" operator="equal">
      <formula>0</formula>
    </cfRule>
    <cfRule type="cellIs" dxfId="0" priority="9564" operator="equal">
      <formula>0</formula>
    </cfRule>
    <cfRule type="cellIs" dxfId="0" priority="9565" operator="equal">
      <formula>0</formula>
    </cfRule>
    <cfRule type="cellIs" dxfId="0" priority="9566" operator="equal">
      <formula>0</formula>
    </cfRule>
    <cfRule type="cellIs" dxfId="0" priority="9567" operator="equal">
      <formula>0</formula>
    </cfRule>
    <cfRule type="cellIs" dxfId="0" priority="9568" operator="equal">
      <formula>0</formula>
    </cfRule>
    <cfRule type="cellIs" dxfId="0" priority="9569" operator="equal">
      <formula>0</formula>
    </cfRule>
    <cfRule type="cellIs" dxfId="0" priority="9570" operator="equal">
      <formula>0</formula>
    </cfRule>
    <cfRule type="cellIs" dxfId="0" priority="9571" operator="equal">
      <formula>0</formula>
    </cfRule>
    <cfRule type="cellIs" dxfId="0" priority="9572" operator="equal">
      <formula>0</formula>
    </cfRule>
    <cfRule type="cellIs" dxfId="0" priority="9573" operator="equal">
      <formula>0</formula>
    </cfRule>
    <cfRule type="cellIs" dxfId="0" priority="9574" operator="equal">
      <formula>0</formula>
    </cfRule>
    <cfRule type="cellIs" dxfId="0" priority="9575" operator="equal">
      <formula>0</formula>
    </cfRule>
    <cfRule type="cellIs" dxfId="0" priority="9576" operator="equal">
      <formula>0</formula>
    </cfRule>
    <cfRule type="cellIs" dxfId="0" priority="9577" operator="equal">
      <formula>0</formula>
    </cfRule>
    <cfRule type="cellIs" dxfId="0" priority="9578" operator="equal">
      <formula>0</formula>
    </cfRule>
    <cfRule type="cellIs" dxfId="0" priority="9579" operator="equal">
      <formula>0</formula>
    </cfRule>
    <cfRule type="cellIs" dxfId="0" priority="9580" operator="equal">
      <formula>0</formula>
    </cfRule>
    <cfRule type="cellIs" dxfId="0" priority="9581" operator="equal">
      <formula>0</formula>
    </cfRule>
    <cfRule type="cellIs" dxfId="0" priority="9582" operator="equal">
      <formula>0</formula>
    </cfRule>
    <cfRule type="cellIs" dxfId="0" priority="9583" operator="equal">
      <formula>0</formula>
    </cfRule>
    <cfRule type="cellIs" dxfId="0" priority="9584" operator="equal">
      <formula>0</formula>
    </cfRule>
    <cfRule type="cellIs" dxfId="0" priority="9585" operator="equal">
      <formula>0</formula>
    </cfRule>
    <cfRule type="cellIs" dxfId="0" priority="9586" operator="equal">
      <formula>0</formula>
    </cfRule>
    <cfRule type="cellIs" dxfId="0" priority="9587" operator="equal">
      <formula>0</formula>
    </cfRule>
    <cfRule type="cellIs" dxfId="0" priority="9588" operator="equal">
      <formula>0</formula>
    </cfRule>
    <cfRule type="cellIs" dxfId="0" priority="9589" operator="equal">
      <formula>0</formula>
    </cfRule>
    <cfRule type="cellIs" dxfId="0" priority="9590" operator="equal">
      <formula>0</formula>
    </cfRule>
    <cfRule type="cellIs" dxfId="0" priority="9591" operator="equal">
      <formula>0</formula>
    </cfRule>
    <cfRule type="cellIs" dxfId="0" priority="9592" operator="equal">
      <formula>0</formula>
    </cfRule>
    <cfRule type="cellIs" dxfId="0" priority="9593" operator="equal">
      <formula>0</formula>
    </cfRule>
    <cfRule type="cellIs" dxfId="0" priority="9594" operator="equal">
      <formula>0</formula>
    </cfRule>
    <cfRule type="cellIs" dxfId="0" priority="9595" operator="equal">
      <formula>0</formula>
    </cfRule>
    <cfRule type="cellIs" dxfId="0" priority="9596" operator="equal">
      <formula>0</formula>
    </cfRule>
    <cfRule type="cellIs" dxfId="0" priority="9597" operator="equal">
      <formula>0</formula>
    </cfRule>
    <cfRule type="cellIs" dxfId="0" priority="9598" operator="equal">
      <formula>0</formula>
    </cfRule>
    <cfRule type="cellIs" dxfId="0" priority="9599" operator="equal">
      <formula>0</formula>
    </cfRule>
    <cfRule type="cellIs" dxfId="0" priority="9600" operator="equal">
      <formula>0</formula>
    </cfRule>
    <cfRule type="cellIs" dxfId="0" priority="9601" operator="equal">
      <formula>0</formula>
    </cfRule>
    <cfRule type="cellIs" dxfId="0" priority="9602" operator="equal">
      <formula>0</formula>
    </cfRule>
    <cfRule type="cellIs" dxfId="0" priority="9603" operator="equal">
      <formula>0</formula>
    </cfRule>
    <cfRule type="cellIs" dxfId="0" priority="9604" operator="equal">
      <formula>0</formula>
    </cfRule>
    <cfRule type="cellIs" dxfId="0" priority="9605" operator="equal">
      <formula>0</formula>
    </cfRule>
    <cfRule type="cellIs" dxfId="0" priority="9606" operator="equal">
      <formula>0</formula>
    </cfRule>
    <cfRule type="cellIs" dxfId="0" priority="9607" operator="equal">
      <formula>0</formula>
    </cfRule>
    <cfRule type="cellIs" dxfId="0" priority="9608" operator="equal">
      <formula>0</formula>
    </cfRule>
    <cfRule type="cellIs" dxfId="0" priority="9609" operator="equal">
      <formula>0</formula>
    </cfRule>
    <cfRule type="cellIs" dxfId="0" priority="9610" operator="equal">
      <formula>0</formula>
    </cfRule>
    <cfRule type="cellIs" dxfId="0" priority="9611" operator="equal">
      <formula>0</formula>
    </cfRule>
    <cfRule type="cellIs" dxfId="0" priority="9612" operator="equal">
      <formula>0</formula>
    </cfRule>
    <cfRule type="cellIs" dxfId="0" priority="9613" operator="equal">
      <formula>0</formula>
    </cfRule>
    <cfRule type="cellIs" dxfId="0" priority="9614" operator="equal">
      <formula>0</formula>
    </cfRule>
    <cfRule type="cellIs" dxfId="0" priority="9615" operator="equal">
      <formula>0</formula>
    </cfRule>
    <cfRule type="cellIs" dxfId="0" priority="9616" operator="equal">
      <formula>0</formula>
    </cfRule>
    <cfRule type="cellIs" dxfId="0" priority="9617" operator="equal">
      <formula>0</formula>
    </cfRule>
    <cfRule type="cellIs" dxfId="0" priority="9618" operator="equal">
      <formula>0</formula>
    </cfRule>
    <cfRule type="cellIs" dxfId="0" priority="9619" operator="equal">
      <formula>0</formula>
    </cfRule>
    <cfRule type="cellIs" dxfId="0" priority="9620" operator="equal">
      <formula>0</formula>
    </cfRule>
    <cfRule type="cellIs" dxfId="0" priority="9621" operator="equal">
      <formula>0</formula>
    </cfRule>
    <cfRule type="cellIs" dxfId="0" priority="9622" operator="equal">
      <formula>0</formula>
    </cfRule>
    <cfRule type="cellIs" dxfId="0" priority="9623" operator="equal">
      <formula>0</formula>
    </cfRule>
    <cfRule type="cellIs" dxfId="0" priority="9624" operator="equal">
      <formula>0</formula>
    </cfRule>
    <cfRule type="cellIs" dxfId="0" priority="9625" operator="equal">
      <formula>0</formula>
    </cfRule>
    <cfRule type="cellIs" dxfId="0" priority="9626" operator="equal">
      <formula>0</formula>
    </cfRule>
    <cfRule type="cellIs" dxfId="0" priority="9627" operator="equal">
      <formula>0</formula>
    </cfRule>
    <cfRule type="cellIs" dxfId="0" priority="9628" operator="equal">
      <formula>0</formula>
    </cfRule>
    <cfRule type="cellIs" dxfId="0" priority="9629" operator="equal">
      <formula>0</formula>
    </cfRule>
    <cfRule type="cellIs" dxfId="0" priority="9630" operator="equal">
      <formula>0</formula>
    </cfRule>
    <cfRule type="cellIs" dxfId="0" priority="9631" operator="equal">
      <formula>0</formula>
    </cfRule>
    <cfRule type="cellIs" dxfId="0" priority="9632" operator="equal">
      <formula>0</formula>
    </cfRule>
    <cfRule type="cellIs" dxfId="0" priority="9633" operator="equal">
      <formula>0</formula>
    </cfRule>
    <cfRule type="cellIs" dxfId="0" priority="9634" operator="equal">
      <formula>0</formula>
    </cfRule>
    <cfRule type="cellIs" dxfId="0" priority="9635" operator="equal">
      <formula>0</formula>
    </cfRule>
    <cfRule type="cellIs" dxfId="0" priority="9636" operator="equal">
      <formula>0</formula>
    </cfRule>
    <cfRule type="cellIs" dxfId="0" priority="9637" operator="equal">
      <formula>0</formula>
    </cfRule>
    <cfRule type="cellIs" dxfId="0" priority="9638" operator="equal">
      <formula>0</formula>
    </cfRule>
    <cfRule type="cellIs" dxfId="0" priority="9639" operator="equal">
      <formula>0</formula>
    </cfRule>
    <cfRule type="cellIs" dxfId="0" priority="9640" operator="equal">
      <formula>0</formula>
    </cfRule>
    <cfRule type="cellIs" dxfId="0" priority="9641" operator="equal">
      <formula>0</formula>
    </cfRule>
    <cfRule type="cellIs" dxfId="0" priority="9642" operator="equal">
      <formula>0</formula>
    </cfRule>
    <cfRule type="cellIs" dxfId="0" priority="9643" operator="equal">
      <formula>0</formula>
    </cfRule>
    <cfRule type="cellIs" dxfId="0" priority="9644" operator="equal">
      <formula>0</formula>
    </cfRule>
    <cfRule type="cellIs" dxfId="0" priority="9645" operator="equal">
      <formula>0</formula>
    </cfRule>
    <cfRule type="cellIs" dxfId="0" priority="9646" operator="equal">
      <formula>0</formula>
    </cfRule>
    <cfRule type="cellIs" dxfId="0" priority="9647" operator="equal">
      <formula>0</formula>
    </cfRule>
    <cfRule type="cellIs" dxfId="0" priority="9648" operator="equal">
      <formula>0</formula>
    </cfRule>
    <cfRule type="cellIs" dxfId="0" priority="9649" operator="equal">
      <formula>0</formula>
    </cfRule>
    <cfRule type="cellIs" dxfId="0" priority="9650" operator="equal">
      <formula>0</formula>
    </cfRule>
    <cfRule type="cellIs" dxfId="0" priority="9651" operator="equal">
      <formula>0</formula>
    </cfRule>
    <cfRule type="cellIs" dxfId="0" priority="9652" operator="equal">
      <formula>0</formula>
    </cfRule>
    <cfRule type="cellIs" dxfId="0" priority="9653" operator="equal">
      <formula>0</formula>
    </cfRule>
    <cfRule type="cellIs" dxfId="0" priority="9654" operator="equal">
      <formula>0</formula>
    </cfRule>
    <cfRule type="cellIs" dxfId="0" priority="9655" operator="equal">
      <formula>0</formula>
    </cfRule>
    <cfRule type="cellIs" dxfId="0" priority="9656" operator="equal">
      <formula>0</formula>
    </cfRule>
    <cfRule type="cellIs" dxfId="0" priority="9657" operator="equal">
      <formula>0</formula>
    </cfRule>
    <cfRule type="cellIs" dxfId="0" priority="9658" operator="equal">
      <formula>0</formula>
    </cfRule>
    <cfRule type="cellIs" dxfId="0" priority="9659" operator="equal">
      <formula>0</formula>
    </cfRule>
    <cfRule type="cellIs" dxfId="0" priority="9660" operator="equal">
      <formula>0</formula>
    </cfRule>
    <cfRule type="cellIs" dxfId="0" priority="9661" operator="equal">
      <formula>0</formula>
    </cfRule>
    <cfRule type="cellIs" dxfId="0" priority="9662" operator="equal">
      <formula>0</formula>
    </cfRule>
    <cfRule type="cellIs" dxfId="0" priority="9663" operator="equal">
      <formula>0</formula>
    </cfRule>
    <cfRule type="cellIs" dxfId="0" priority="9664" operator="equal">
      <formula>0</formula>
    </cfRule>
    <cfRule type="cellIs" dxfId="0" priority="9665" operator="equal">
      <formula>0</formula>
    </cfRule>
    <cfRule type="cellIs" dxfId="0" priority="9666" operator="equal">
      <formula>0</formula>
    </cfRule>
    <cfRule type="cellIs" dxfId="0" priority="9667" operator="equal">
      <formula>0</formula>
    </cfRule>
    <cfRule type="cellIs" dxfId="0" priority="9668" operator="equal">
      <formula>0</formula>
    </cfRule>
    <cfRule type="cellIs" dxfId="0" priority="9669" operator="equal">
      <formula>0</formula>
    </cfRule>
    <cfRule type="cellIs" dxfId="0" priority="9670" operator="equal">
      <formula>0</formula>
    </cfRule>
    <cfRule type="cellIs" dxfId="0" priority="9671" operator="equal">
      <formula>0</formula>
    </cfRule>
    <cfRule type="cellIs" dxfId="0" priority="9672" operator="equal">
      <formula>0</formula>
    </cfRule>
    <cfRule type="cellIs" dxfId="0" priority="9673" operator="equal">
      <formula>0</formula>
    </cfRule>
    <cfRule type="cellIs" dxfId="0" priority="9674" operator="equal">
      <formula>0</formula>
    </cfRule>
    <cfRule type="cellIs" dxfId="0" priority="9675" operator="equal">
      <formula>0</formula>
    </cfRule>
    <cfRule type="cellIs" dxfId="0" priority="9676" operator="equal">
      <formula>0</formula>
    </cfRule>
    <cfRule type="cellIs" dxfId="0" priority="9677" operator="equal">
      <formula>0</formula>
    </cfRule>
    <cfRule type="cellIs" dxfId="0" priority="9678" operator="equal">
      <formula>0</formula>
    </cfRule>
    <cfRule type="cellIs" dxfId="0" priority="9679" operator="equal">
      <formula>0</formula>
    </cfRule>
    <cfRule type="cellIs" dxfId="0" priority="9680" operator="equal">
      <formula>0</formula>
    </cfRule>
    <cfRule type="cellIs" dxfId="0" priority="9681" operator="equal">
      <formula>0</formula>
    </cfRule>
    <cfRule type="cellIs" dxfId="0" priority="9682" operator="equal">
      <formula>0</formula>
    </cfRule>
    <cfRule type="cellIs" dxfId="0" priority="9683" operator="equal">
      <formula>0</formula>
    </cfRule>
    <cfRule type="cellIs" dxfId="0" priority="9684" operator="equal">
      <formula>0</formula>
    </cfRule>
    <cfRule type="cellIs" dxfId="0" priority="9685" operator="equal">
      <formula>0</formula>
    </cfRule>
    <cfRule type="cellIs" dxfId="0" priority="9686" operator="equal">
      <formula>0</formula>
    </cfRule>
    <cfRule type="cellIs" dxfId="0" priority="9687" operator="equal">
      <formula>0</formula>
    </cfRule>
    <cfRule type="cellIs" dxfId="0" priority="9688" operator="equal">
      <formula>0</formula>
    </cfRule>
    <cfRule type="cellIs" dxfId="0" priority="9689" operator="equal">
      <formula>0</formula>
    </cfRule>
    <cfRule type="cellIs" dxfId="0" priority="9690" operator="equal">
      <formula>0</formula>
    </cfRule>
    <cfRule type="cellIs" dxfId="0" priority="9691" operator="equal">
      <formula>0</formula>
    </cfRule>
    <cfRule type="cellIs" dxfId="0" priority="9692" operator="equal">
      <formula>0</formula>
    </cfRule>
    <cfRule type="cellIs" dxfId="0" priority="9693" operator="equal">
      <formula>0</formula>
    </cfRule>
    <cfRule type="cellIs" dxfId="0" priority="9694" operator="equal">
      <formula>0</formula>
    </cfRule>
    <cfRule type="cellIs" dxfId="0" priority="9695" operator="equal">
      <formula>0</formula>
    </cfRule>
    <cfRule type="cellIs" dxfId="0" priority="9696" operator="equal">
      <formula>0</formula>
    </cfRule>
    <cfRule type="cellIs" dxfId="0" priority="9697" operator="equal">
      <formula>0</formula>
    </cfRule>
    <cfRule type="cellIs" dxfId="0" priority="9698" operator="equal">
      <formula>0</formula>
    </cfRule>
    <cfRule type="cellIs" dxfId="0" priority="9699" operator="equal">
      <formula>0</formula>
    </cfRule>
    <cfRule type="cellIs" dxfId="0" priority="9700" operator="equal">
      <formula>0</formula>
    </cfRule>
    <cfRule type="cellIs" dxfId="0" priority="9701" operator="equal">
      <formula>0</formula>
    </cfRule>
    <cfRule type="cellIs" dxfId="0" priority="9702" operator="equal">
      <formula>0</formula>
    </cfRule>
    <cfRule type="cellIs" dxfId="0" priority="9703" operator="equal">
      <formula>0</formula>
    </cfRule>
    <cfRule type="cellIs" dxfId="0" priority="9704" operator="equal">
      <formula>0</formula>
    </cfRule>
    <cfRule type="cellIs" dxfId="0" priority="9705" operator="equal">
      <formula>0</formula>
    </cfRule>
    <cfRule type="cellIs" dxfId="0" priority="9706" operator="equal">
      <formula>0</formula>
    </cfRule>
    <cfRule type="cellIs" dxfId="0" priority="9707" operator="equal">
      <formula>0</formula>
    </cfRule>
    <cfRule type="cellIs" dxfId="0" priority="9708" operator="equal">
      <formula>0</formula>
    </cfRule>
    <cfRule type="cellIs" dxfId="0" priority="9709" operator="equal">
      <formula>0</formula>
    </cfRule>
    <cfRule type="cellIs" dxfId="0" priority="9710" operator="equal">
      <formula>0</formula>
    </cfRule>
    <cfRule type="cellIs" dxfId="0" priority="9711" operator="equal">
      <formula>0</formula>
    </cfRule>
    <cfRule type="cellIs" dxfId="0" priority="9712" operator="equal">
      <formula>0</formula>
    </cfRule>
    <cfRule type="cellIs" dxfId="0" priority="9713" operator="equal">
      <formula>0</formula>
    </cfRule>
    <cfRule type="cellIs" dxfId="0" priority="9714" operator="equal">
      <formula>0</formula>
    </cfRule>
    <cfRule type="cellIs" dxfId="0" priority="9715" operator="equal">
      <formula>0</formula>
    </cfRule>
    <cfRule type="cellIs" dxfId="0" priority="9716" operator="equal">
      <formula>0</formula>
    </cfRule>
    <cfRule type="cellIs" dxfId="0" priority="9717" operator="equal">
      <formula>0</formula>
    </cfRule>
    <cfRule type="cellIs" dxfId="0" priority="9718" operator="equal">
      <formula>0</formula>
    </cfRule>
    <cfRule type="cellIs" dxfId="0" priority="9719" operator="equal">
      <formula>0</formula>
    </cfRule>
    <cfRule type="cellIs" dxfId="0" priority="9720" operator="equal">
      <formula>0</formula>
    </cfRule>
    <cfRule type="cellIs" dxfId="0" priority="9721" operator="equal">
      <formula>0</formula>
    </cfRule>
    <cfRule type="cellIs" dxfId="0" priority="9722" operator="equal">
      <formula>0</formula>
    </cfRule>
    <cfRule type="cellIs" dxfId="0" priority="9723" operator="equal">
      <formula>0</formula>
    </cfRule>
    <cfRule type="cellIs" dxfId="0" priority="9724" operator="equal">
      <formula>0</formula>
    </cfRule>
    <cfRule type="cellIs" dxfId="0" priority="9725" operator="equal">
      <formula>0</formula>
    </cfRule>
    <cfRule type="cellIs" dxfId="0" priority="9726" operator="equal">
      <formula>0</formula>
    </cfRule>
    <cfRule type="cellIs" dxfId="0" priority="9727" operator="equal">
      <formula>0</formula>
    </cfRule>
    <cfRule type="cellIs" dxfId="0" priority="9728" operator="equal">
      <formula>0</formula>
    </cfRule>
    <cfRule type="cellIs" dxfId="0" priority="9729" operator="equal">
      <formula>0</formula>
    </cfRule>
    <cfRule type="cellIs" dxfId="0" priority="9730" operator="equal">
      <formula>0</formula>
    </cfRule>
    <cfRule type="cellIs" dxfId="0" priority="9731" operator="equal">
      <formula>0</formula>
    </cfRule>
    <cfRule type="cellIs" dxfId="0" priority="9732" operator="equal">
      <formula>0</formula>
    </cfRule>
    <cfRule type="cellIs" dxfId="0" priority="9733" operator="equal">
      <formula>0</formula>
    </cfRule>
    <cfRule type="cellIs" dxfId="0" priority="9734" operator="equal">
      <formula>0</formula>
    </cfRule>
    <cfRule type="cellIs" dxfId="0" priority="9735" operator="equal">
      <formula>0</formula>
    </cfRule>
    <cfRule type="cellIs" dxfId="0" priority="9736" operator="equal">
      <formula>0</formula>
    </cfRule>
    <cfRule type="cellIs" dxfId="0" priority="9737" operator="equal">
      <formula>0</formula>
    </cfRule>
    <cfRule type="cellIs" dxfId="0" priority="9738" operator="equal">
      <formula>0</formula>
    </cfRule>
    <cfRule type="cellIs" dxfId="0" priority="9739" operator="equal">
      <formula>0</formula>
    </cfRule>
    <cfRule type="cellIs" dxfId="0" priority="9740" operator="equal">
      <formula>0</formula>
    </cfRule>
    <cfRule type="cellIs" dxfId="0" priority="9741" operator="equal">
      <formula>0</formula>
    </cfRule>
    <cfRule type="cellIs" dxfId="0" priority="9742" operator="equal">
      <formula>0</formula>
    </cfRule>
    <cfRule type="cellIs" dxfId="0" priority="9743" operator="equal">
      <formula>0</formula>
    </cfRule>
    <cfRule type="cellIs" dxfId="0" priority="9744" operator="equal">
      <formula>0</formula>
    </cfRule>
    <cfRule type="cellIs" dxfId="0" priority="9745" operator="equal">
      <formula>0</formula>
    </cfRule>
    <cfRule type="cellIs" dxfId="0" priority="9746" operator="equal">
      <formula>0</formula>
    </cfRule>
    <cfRule type="cellIs" dxfId="0" priority="9747" operator="equal">
      <formula>0</formula>
    </cfRule>
    <cfRule type="cellIs" dxfId="0" priority="9748" operator="equal">
      <formula>0</formula>
    </cfRule>
    <cfRule type="cellIs" dxfId="0" priority="9749" operator="equal">
      <formula>0</formula>
    </cfRule>
    <cfRule type="cellIs" dxfId="0" priority="9750" operator="equal">
      <formula>0</formula>
    </cfRule>
    <cfRule type="cellIs" dxfId="0" priority="9751" operator="equal">
      <formula>0</formula>
    </cfRule>
    <cfRule type="cellIs" dxfId="0" priority="9752" operator="equal">
      <formula>0</formula>
    </cfRule>
    <cfRule type="cellIs" dxfId="0" priority="9753" operator="equal">
      <formula>0</formula>
    </cfRule>
    <cfRule type="cellIs" dxfId="0" priority="9754" operator="equal">
      <formula>0</formula>
    </cfRule>
    <cfRule type="cellIs" dxfId="0" priority="9755" operator="equal">
      <formula>0</formula>
    </cfRule>
    <cfRule type="cellIs" dxfId="0" priority="9756" operator="equal">
      <formula>0</formula>
    </cfRule>
    <cfRule type="cellIs" dxfId="0" priority="9757" operator="equal">
      <formula>0</formula>
    </cfRule>
    <cfRule type="cellIs" dxfId="0" priority="9758" operator="equal">
      <formula>0</formula>
    </cfRule>
    <cfRule type="cellIs" dxfId="0" priority="9759" operator="equal">
      <formula>0</formula>
    </cfRule>
    <cfRule type="cellIs" dxfId="0" priority="9760" operator="equal">
      <formula>0</formula>
    </cfRule>
    <cfRule type="cellIs" dxfId="0" priority="9761" operator="equal">
      <formula>0</formula>
    </cfRule>
    <cfRule type="cellIs" dxfId="0" priority="9762" operator="equal">
      <formula>0</formula>
    </cfRule>
    <cfRule type="cellIs" dxfId="0" priority="9763" operator="equal">
      <formula>0</formula>
    </cfRule>
    <cfRule type="cellIs" dxfId="0" priority="9764" operator="equal">
      <formula>0</formula>
    </cfRule>
    <cfRule type="cellIs" dxfId="0" priority="9765" operator="equal">
      <formula>0</formula>
    </cfRule>
    <cfRule type="cellIs" dxfId="0" priority="9766" operator="equal">
      <formula>0</formula>
    </cfRule>
    <cfRule type="cellIs" dxfId="0" priority="9767" operator="equal">
      <formula>0</formula>
    </cfRule>
    <cfRule type="cellIs" dxfId="0" priority="9768" operator="equal">
      <formula>0</formula>
    </cfRule>
    <cfRule type="cellIs" dxfId="0" priority="9769" operator="equal">
      <formula>0</formula>
    </cfRule>
    <cfRule type="cellIs" dxfId="0" priority="9770" operator="equal">
      <formula>0</formula>
    </cfRule>
    <cfRule type="cellIs" dxfId="0" priority="9771" operator="equal">
      <formula>0</formula>
    </cfRule>
    <cfRule type="cellIs" dxfId="0" priority="9772" operator="equal">
      <formula>0</formula>
    </cfRule>
    <cfRule type="cellIs" dxfId="0" priority="9773" operator="equal">
      <formula>0</formula>
    </cfRule>
    <cfRule type="cellIs" dxfId="0" priority="9774" operator="equal">
      <formula>0</formula>
    </cfRule>
    <cfRule type="cellIs" dxfId="0" priority="9775" operator="equal">
      <formula>0</formula>
    </cfRule>
    <cfRule type="cellIs" dxfId="0" priority="9776" operator="equal">
      <formula>0</formula>
    </cfRule>
    <cfRule type="cellIs" dxfId="0" priority="9777" operator="equal">
      <formula>0</formula>
    </cfRule>
    <cfRule type="cellIs" dxfId="0" priority="9778" operator="equal">
      <formula>0</formula>
    </cfRule>
    <cfRule type="cellIs" dxfId="0" priority="9779" operator="equal">
      <formula>0</formula>
    </cfRule>
    <cfRule type="cellIs" dxfId="0" priority="9780" operator="equal">
      <formula>0</formula>
    </cfRule>
    <cfRule type="cellIs" dxfId="0" priority="9781" operator="equal">
      <formula>0</formula>
    </cfRule>
    <cfRule type="cellIs" dxfId="0" priority="9782" operator="equal">
      <formula>0</formula>
    </cfRule>
    <cfRule type="cellIs" dxfId="0" priority="9783" operator="equal">
      <formula>0</formula>
    </cfRule>
    <cfRule type="cellIs" dxfId="0" priority="9784" operator="equal">
      <formula>0</formula>
    </cfRule>
    <cfRule type="cellIs" dxfId="0" priority="9785" operator="equal">
      <formula>0</formula>
    </cfRule>
    <cfRule type="cellIs" dxfId="0" priority="9786" operator="equal">
      <formula>0</formula>
    </cfRule>
    <cfRule type="cellIs" dxfId="0" priority="9787" operator="equal">
      <formula>0</formula>
    </cfRule>
    <cfRule type="cellIs" dxfId="0" priority="9788" operator="equal">
      <formula>0</formula>
    </cfRule>
    <cfRule type="cellIs" dxfId="0" priority="9789" operator="equal">
      <formula>0</formula>
    </cfRule>
    <cfRule type="cellIs" dxfId="0" priority="9790" operator="equal">
      <formula>0</formula>
    </cfRule>
    <cfRule type="cellIs" dxfId="0" priority="9791" operator="equal">
      <formula>0</formula>
    </cfRule>
    <cfRule type="cellIs" dxfId="0" priority="9792" operator="equal">
      <formula>0</formula>
    </cfRule>
    <cfRule type="cellIs" dxfId="0" priority="9793" operator="equal">
      <formula>0</formula>
    </cfRule>
    <cfRule type="cellIs" dxfId="0" priority="9794" operator="equal">
      <formula>0</formula>
    </cfRule>
    <cfRule type="cellIs" dxfId="0" priority="9795" operator="equal">
      <formula>0</formula>
    </cfRule>
    <cfRule type="cellIs" dxfId="0" priority="9796" operator="equal">
      <formula>0</formula>
    </cfRule>
    <cfRule type="cellIs" dxfId="0" priority="9797" operator="equal">
      <formula>0</formula>
    </cfRule>
    <cfRule type="cellIs" dxfId="0" priority="9798" operator="equal">
      <formula>0</formula>
    </cfRule>
    <cfRule type="cellIs" dxfId="0" priority="9799" operator="equal">
      <formula>0</formula>
    </cfRule>
    <cfRule type="cellIs" dxfId="0" priority="9800" operator="equal">
      <formula>0</formula>
    </cfRule>
    <cfRule type="cellIs" dxfId="0" priority="9801" operator="equal">
      <formula>0</formula>
    </cfRule>
    <cfRule type="cellIs" dxfId="0" priority="9802" operator="equal">
      <formula>0</formula>
    </cfRule>
    <cfRule type="cellIs" dxfId="0" priority="9803" operator="equal">
      <formula>0</formula>
    </cfRule>
    <cfRule type="cellIs" dxfId="0" priority="9804" operator="equal">
      <formula>0</formula>
    </cfRule>
    <cfRule type="cellIs" dxfId="0" priority="9805" operator="equal">
      <formula>0</formula>
    </cfRule>
    <cfRule type="cellIs" dxfId="0" priority="9806" operator="equal">
      <formula>0</formula>
    </cfRule>
    <cfRule type="cellIs" dxfId="0" priority="9807" operator="equal">
      <formula>0</formula>
    </cfRule>
    <cfRule type="cellIs" dxfId="0" priority="9808" operator="equal">
      <formula>0</formula>
    </cfRule>
    <cfRule type="cellIs" dxfId="0" priority="9809" operator="equal">
      <formula>0</formula>
    </cfRule>
    <cfRule type="cellIs" dxfId="0" priority="9810" operator="equal">
      <formula>0</formula>
    </cfRule>
    <cfRule type="cellIs" dxfId="0" priority="9811" operator="equal">
      <formula>0</formula>
    </cfRule>
    <cfRule type="cellIs" dxfId="0" priority="9812" operator="equal">
      <formula>0</formula>
    </cfRule>
    <cfRule type="cellIs" dxfId="0" priority="9813" operator="equal">
      <formula>0</formula>
    </cfRule>
    <cfRule type="cellIs" dxfId="0" priority="9814" operator="equal">
      <formula>0</formula>
    </cfRule>
    <cfRule type="cellIs" dxfId="0" priority="9815" operator="equal">
      <formula>0</formula>
    </cfRule>
    <cfRule type="cellIs" dxfId="0" priority="9816" operator="equal">
      <formula>0</formula>
    </cfRule>
    <cfRule type="cellIs" dxfId="0" priority="9817" operator="equal">
      <formula>0</formula>
    </cfRule>
    <cfRule type="cellIs" dxfId="0" priority="9818" operator="equal">
      <formula>0</formula>
    </cfRule>
    <cfRule type="cellIs" dxfId="0" priority="9819" operator="equal">
      <formula>0</formula>
    </cfRule>
    <cfRule type="cellIs" dxfId="0" priority="9820" operator="equal">
      <formula>0</formula>
    </cfRule>
    <cfRule type="cellIs" dxfId="0" priority="9821" operator="equal">
      <formula>0</formula>
    </cfRule>
    <cfRule type="cellIs" dxfId="0" priority="9822" operator="equal">
      <formula>0</formula>
    </cfRule>
    <cfRule type="cellIs" dxfId="0" priority="9823" operator="equal">
      <formula>0</formula>
    </cfRule>
    <cfRule type="cellIs" dxfId="0" priority="9824" operator="equal">
      <formula>0</formula>
    </cfRule>
    <cfRule type="cellIs" dxfId="0" priority="9825" operator="equal">
      <formula>0</formula>
    </cfRule>
    <cfRule type="cellIs" dxfId="0" priority="9826" operator="equal">
      <formula>0</formula>
    </cfRule>
    <cfRule type="cellIs" dxfId="0" priority="9827" operator="equal">
      <formula>0</formula>
    </cfRule>
    <cfRule type="cellIs" dxfId="0" priority="9828" operator="equal">
      <formula>0</formula>
    </cfRule>
    <cfRule type="cellIs" dxfId="0" priority="9829" operator="equal">
      <formula>0</formula>
    </cfRule>
    <cfRule type="cellIs" dxfId="0" priority="9830" operator="equal">
      <formula>0</formula>
    </cfRule>
    <cfRule type="cellIs" dxfId="0" priority="9831" operator="equal">
      <formula>0</formula>
    </cfRule>
    <cfRule type="cellIs" dxfId="0" priority="9832" operator="equal">
      <formula>0</formula>
    </cfRule>
    <cfRule type="cellIs" dxfId="0" priority="9833" operator="equal">
      <formula>0</formula>
    </cfRule>
    <cfRule type="cellIs" dxfId="0" priority="9834" operator="equal">
      <formula>0</formula>
    </cfRule>
    <cfRule type="cellIs" dxfId="0" priority="9835" operator="equal">
      <formula>0</formula>
    </cfRule>
    <cfRule type="cellIs" dxfId="0" priority="9836" operator="equal">
      <formula>0</formula>
    </cfRule>
    <cfRule type="cellIs" dxfId="0" priority="9837" operator="equal">
      <formula>0</formula>
    </cfRule>
    <cfRule type="cellIs" dxfId="0" priority="9838" operator="equal">
      <formula>0</formula>
    </cfRule>
    <cfRule type="cellIs" dxfId="0" priority="9839" operator="equal">
      <formula>0</formula>
    </cfRule>
    <cfRule type="cellIs" dxfId="0" priority="9840" operator="equal">
      <formula>0</formula>
    </cfRule>
    <cfRule type="cellIs" dxfId="0" priority="9841" operator="equal">
      <formula>0</formula>
    </cfRule>
    <cfRule type="cellIs" dxfId="0" priority="9842" operator="equal">
      <formula>0</formula>
    </cfRule>
    <cfRule type="cellIs" dxfId="0" priority="9843" operator="equal">
      <formula>0</formula>
    </cfRule>
    <cfRule type="cellIs" dxfId="0" priority="9844" operator="equal">
      <formula>0</formula>
    </cfRule>
    <cfRule type="cellIs" dxfId="0" priority="9845" operator="equal">
      <formula>0</formula>
    </cfRule>
    <cfRule type="cellIs" dxfId="0" priority="9846" operator="equal">
      <formula>0</formula>
    </cfRule>
    <cfRule type="cellIs" dxfId="0" priority="9847" operator="equal">
      <formula>0</formula>
    </cfRule>
    <cfRule type="cellIs" dxfId="0" priority="9848" operator="equal">
      <formula>0</formula>
    </cfRule>
    <cfRule type="cellIs" dxfId="0" priority="9849" operator="equal">
      <formula>0</formula>
    </cfRule>
    <cfRule type="cellIs" dxfId="0" priority="9850" operator="equal">
      <formula>0</formula>
    </cfRule>
    <cfRule type="cellIs" dxfId="0" priority="9851" operator="equal">
      <formula>0</formula>
    </cfRule>
    <cfRule type="cellIs" dxfId="0" priority="9852" operator="equal">
      <formula>0</formula>
    </cfRule>
    <cfRule type="cellIs" dxfId="0" priority="9853" operator="equal">
      <formula>0</formula>
    </cfRule>
    <cfRule type="cellIs" dxfId="0" priority="9854" operator="equal">
      <formula>0</formula>
    </cfRule>
    <cfRule type="cellIs" dxfId="0" priority="9855" operator="equal">
      <formula>0</formula>
    </cfRule>
    <cfRule type="cellIs" dxfId="0" priority="9856" operator="equal">
      <formula>0</formula>
    </cfRule>
    <cfRule type="cellIs" dxfId="0" priority="9857" operator="equal">
      <formula>0</formula>
    </cfRule>
    <cfRule type="cellIs" dxfId="0" priority="9858" operator="equal">
      <formula>0</formula>
    </cfRule>
    <cfRule type="cellIs" dxfId="0" priority="9859" operator="equal">
      <formula>0</formula>
    </cfRule>
    <cfRule type="cellIs" dxfId="0" priority="9860" operator="equal">
      <formula>0</formula>
    </cfRule>
    <cfRule type="cellIs" dxfId="0" priority="9861" operator="equal">
      <formula>0</formula>
    </cfRule>
    <cfRule type="cellIs" dxfId="0" priority="9862" operator="equal">
      <formula>0</formula>
    </cfRule>
    <cfRule type="cellIs" dxfId="0" priority="9863" operator="equal">
      <formula>0</formula>
    </cfRule>
    <cfRule type="cellIs" dxfId="0" priority="9864" operator="equal">
      <formula>0</formula>
    </cfRule>
    <cfRule type="cellIs" dxfId="0" priority="9865" operator="equal">
      <formula>0</formula>
    </cfRule>
    <cfRule type="cellIs" dxfId="0" priority="9866" operator="equal">
      <formula>0</formula>
    </cfRule>
    <cfRule type="cellIs" dxfId="0" priority="9867" operator="equal">
      <formula>0</formula>
    </cfRule>
    <cfRule type="cellIs" dxfId="0" priority="9868" operator="equal">
      <formula>0</formula>
    </cfRule>
    <cfRule type="cellIs" dxfId="0" priority="9869" operator="equal">
      <formula>0</formula>
    </cfRule>
    <cfRule type="cellIs" dxfId="0" priority="9870" operator="equal">
      <formula>0</formula>
    </cfRule>
    <cfRule type="cellIs" dxfId="0" priority="9871" operator="equal">
      <formula>0</formula>
    </cfRule>
    <cfRule type="cellIs" dxfId="0" priority="9872" operator="equal">
      <formula>0</formula>
    </cfRule>
    <cfRule type="cellIs" dxfId="0" priority="9873" operator="equal">
      <formula>0</formula>
    </cfRule>
    <cfRule type="cellIs" dxfId="0" priority="9874" operator="equal">
      <formula>0</formula>
    </cfRule>
    <cfRule type="cellIs" dxfId="0" priority="9875" operator="equal">
      <formula>0</formula>
    </cfRule>
    <cfRule type="cellIs" dxfId="0" priority="9876" operator="equal">
      <formula>0</formula>
    </cfRule>
    <cfRule type="cellIs" dxfId="0" priority="9877" operator="equal">
      <formula>0</formula>
    </cfRule>
    <cfRule type="cellIs" dxfId="0" priority="9878" operator="equal">
      <formula>0</formula>
    </cfRule>
    <cfRule type="cellIs" dxfId="0" priority="9879" operator="equal">
      <formula>0</formula>
    </cfRule>
    <cfRule type="cellIs" dxfId="0" priority="9880" operator="equal">
      <formula>0</formula>
    </cfRule>
    <cfRule type="cellIs" dxfId="0" priority="9881" operator="equal">
      <formula>0</formula>
    </cfRule>
    <cfRule type="cellIs" dxfId="0" priority="9882" operator="equal">
      <formula>0</formula>
    </cfRule>
    <cfRule type="cellIs" dxfId="0" priority="9883" operator="equal">
      <formula>0</formula>
    </cfRule>
    <cfRule type="cellIs" dxfId="0" priority="9884" operator="equal">
      <formula>0</formula>
    </cfRule>
    <cfRule type="cellIs" dxfId="0" priority="9885" operator="equal">
      <formula>0</formula>
    </cfRule>
    <cfRule type="cellIs" dxfId="0" priority="9886" operator="equal">
      <formula>0</formula>
    </cfRule>
    <cfRule type="cellIs" dxfId="0" priority="9887" operator="equal">
      <formula>0</formula>
    </cfRule>
    <cfRule type="cellIs" dxfId="0" priority="9888" operator="equal">
      <formula>0</formula>
    </cfRule>
    <cfRule type="cellIs" dxfId="0" priority="9889" operator="equal">
      <formula>0</formula>
    </cfRule>
    <cfRule type="cellIs" dxfId="0" priority="9890" operator="equal">
      <formula>0</formula>
    </cfRule>
    <cfRule type="cellIs" dxfId="0" priority="9891" operator="equal">
      <formula>0</formula>
    </cfRule>
    <cfRule type="cellIs" dxfId="0" priority="9892" operator="equal">
      <formula>0</formula>
    </cfRule>
    <cfRule type="cellIs" dxfId="0" priority="9893" operator="equal">
      <formula>0</formula>
    </cfRule>
    <cfRule type="cellIs" dxfId="0" priority="9894" operator="equal">
      <formula>0</formula>
    </cfRule>
    <cfRule type="cellIs" dxfId="0" priority="9895" operator="equal">
      <formula>0</formula>
    </cfRule>
    <cfRule type="cellIs" dxfId="0" priority="9896" operator="equal">
      <formula>0</formula>
    </cfRule>
    <cfRule type="cellIs" dxfId="0" priority="9897" operator="equal">
      <formula>0</formula>
    </cfRule>
    <cfRule type="cellIs" dxfId="0" priority="9898" operator="equal">
      <formula>0</formula>
    </cfRule>
    <cfRule type="cellIs" dxfId="0" priority="9899" operator="equal">
      <formula>0</formula>
    </cfRule>
    <cfRule type="cellIs" dxfId="0" priority="9900" operator="equal">
      <formula>0</formula>
    </cfRule>
    <cfRule type="cellIs" dxfId="0" priority="9901" operator="equal">
      <formula>0</formula>
    </cfRule>
    <cfRule type="cellIs" dxfId="0" priority="9902" operator="equal">
      <formula>0</formula>
    </cfRule>
    <cfRule type="cellIs" dxfId="0" priority="9903" operator="equal">
      <formula>0</formula>
    </cfRule>
    <cfRule type="cellIs" dxfId="0" priority="9904" operator="equal">
      <formula>0</formula>
    </cfRule>
    <cfRule type="cellIs" dxfId="0" priority="9905" operator="equal">
      <formula>0</formula>
    </cfRule>
    <cfRule type="cellIs" dxfId="0" priority="9906" operator="equal">
      <formula>0</formula>
    </cfRule>
    <cfRule type="cellIs" dxfId="0" priority="9907" operator="equal">
      <formula>0</formula>
    </cfRule>
    <cfRule type="cellIs" dxfId="0" priority="9908" operator="equal">
      <formula>0</formula>
    </cfRule>
    <cfRule type="cellIs" dxfId="0" priority="9909" operator="equal">
      <formula>0</formula>
    </cfRule>
    <cfRule type="cellIs" dxfId="0" priority="9910" operator="equal">
      <formula>0</formula>
    </cfRule>
    <cfRule type="cellIs" dxfId="0" priority="9911" operator="equal">
      <formula>0</formula>
    </cfRule>
    <cfRule type="cellIs" dxfId="0" priority="9912" operator="equal">
      <formula>0</formula>
    </cfRule>
  </conditionalFormatting>
  <conditionalFormatting sqref="E606">
    <cfRule type="cellIs" dxfId="0" priority="7889" operator="equal">
      <formula>0</formula>
    </cfRule>
    <cfRule type="cellIs" dxfId="0" priority="7890" operator="equal">
      <formula>0</formula>
    </cfRule>
    <cfRule type="cellIs" dxfId="0" priority="7891" operator="equal">
      <formula>0</formula>
    </cfRule>
    <cfRule type="cellIs" dxfId="0" priority="7892" operator="equal">
      <formula>0</formula>
    </cfRule>
    <cfRule type="cellIs" dxfId="0" priority="7893" operator="equal">
      <formula>0</formula>
    </cfRule>
    <cfRule type="cellIs" dxfId="0" priority="7894" operator="equal">
      <formula>0</formula>
    </cfRule>
    <cfRule type="cellIs" dxfId="0" priority="7895" operator="equal">
      <formula>0</formula>
    </cfRule>
    <cfRule type="cellIs" dxfId="0" priority="7896" operator="equal">
      <formula>0</formula>
    </cfRule>
    <cfRule type="cellIs" dxfId="0" priority="7897" operator="equal">
      <formula>0</formula>
    </cfRule>
    <cfRule type="cellIs" dxfId="0" priority="7898" operator="equal">
      <formula>0</formula>
    </cfRule>
    <cfRule type="cellIs" dxfId="0" priority="7899" operator="equal">
      <formula>0</formula>
    </cfRule>
    <cfRule type="cellIs" dxfId="0" priority="7900" operator="equal">
      <formula>0</formula>
    </cfRule>
    <cfRule type="cellIs" dxfId="0" priority="7901" operator="equal">
      <formula>0</formula>
    </cfRule>
    <cfRule type="cellIs" dxfId="0" priority="7902" operator="equal">
      <formula>0</formula>
    </cfRule>
    <cfRule type="cellIs" dxfId="0" priority="7903" operator="equal">
      <formula>0</formula>
    </cfRule>
    <cfRule type="cellIs" dxfId="0" priority="7904" operator="equal">
      <formula>0</formula>
    </cfRule>
    <cfRule type="cellIs" dxfId="0" priority="7905" operator="equal">
      <formula>0</formula>
    </cfRule>
    <cfRule type="cellIs" dxfId="0" priority="7906" operator="equal">
      <formula>0</formula>
    </cfRule>
    <cfRule type="cellIs" dxfId="0" priority="7907" operator="equal">
      <formula>0</formula>
    </cfRule>
    <cfRule type="cellIs" dxfId="0" priority="7908" operator="equal">
      <formula>0</formula>
    </cfRule>
    <cfRule type="cellIs" dxfId="0" priority="7909" operator="equal">
      <formula>0</formula>
    </cfRule>
    <cfRule type="cellIs" dxfId="0" priority="7910" operator="equal">
      <formula>0</formula>
    </cfRule>
    <cfRule type="cellIs" dxfId="0" priority="7911" operator="equal">
      <formula>0</formula>
    </cfRule>
    <cfRule type="cellIs" dxfId="0" priority="7912" operator="equal">
      <formula>0</formula>
    </cfRule>
    <cfRule type="cellIs" dxfId="0" priority="7913" operator="equal">
      <formula>0</formula>
    </cfRule>
    <cfRule type="cellIs" dxfId="0" priority="7914" operator="equal">
      <formula>0</formula>
    </cfRule>
    <cfRule type="cellIs" dxfId="0" priority="7915" operator="equal">
      <formula>0</formula>
    </cfRule>
    <cfRule type="cellIs" dxfId="0" priority="7916" operator="equal">
      <formula>0</formula>
    </cfRule>
    <cfRule type="cellIs" dxfId="0" priority="7917" operator="equal">
      <formula>0</formula>
    </cfRule>
    <cfRule type="cellIs" dxfId="0" priority="7918" operator="equal">
      <formula>0</formula>
    </cfRule>
    <cfRule type="cellIs" dxfId="0" priority="7919" operator="equal">
      <formula>0</formula>
    </cfRule>
    <cfRule type="cellIs" dxfId="0" priority="7920" operator="equal">
      <formula>0</formula>
    </cfRule>
    <cfRule type="cellIs" dxfId="0" priority="7921" operator="equal">
      <formula>0</formula>
    </cfRule>
    <cfRule type="cellIs" dxfId="0" priority="7922" operator="equal">
      <formula>0</formula>
    </cfRule>
    <cfRule type="cellIs" dxfId="0" priority="7923" operator="equal">
      <formula>0</formula>
    </cfRule>
    <cfRule type="cellIs" dxfId="0" priority="7924" operator="equal">
      <formula>0</formula>
    </cfRule>
    <cfRule type="cellIs" dxfId="0" priority="7925" operator="equal">
      <formula>0</formula>
    </cfRule>
    <cfRule type="cellIs" dxfId="0" priority="7926" operator="equal">
      <formula>0</formula>
    </cfRule>
    <cfRule type="cellIs" dxfId="0" priority="7927" operator="equal">
      <formula>0</formula>
    </cfRule>
    <cfRule type="cellIs" dxfId="0" priority="7928" operator="equal">
      <formula>0</formula>
    </cfRule>
    <cfRule type="cellIs" dxfId="0" priority="7929" operator="equal">
      <formula>0</formula>
    </cfRule>
    <cfRule type="cellIs" dxfId="0" priority="7930" operator="equal">
      <formula>0</formula>
    </cfRule>
    <cfRule type="cellIs" dxfId="0" priority="7931" operator="equal">
      <formula>0</formula>
    </cfRule>
    <cfRule type="cellIs" dxfId="0" priority="7932" operator="equal">
      <formula>0</formula>
    </cfRule>
    <cfRule type="cellIs" dxfId="0" priority="7933" operator="equal">
      <formula>0</formula>
    </cfRule>
    <cfRule type="cellIs" dxfId="0" priority="7934" operator="equal">
      <formula>0</formula>
    </cfRule>
    <cfRule type="cellIs" dxfId="0" priority="7935" operator="equal">
      <formula>0</formula>
    </cfRule>
    <cfRule type="cellIs" dxfId="0" priority="7936" operator="equal">
      <formula>0</formula>
    </cfRule>
    <cfRule type="cellIs" dxfId="0" priority="7937" operator="equal">
      <formula>0</formula>
    </cfRule>
    <cfRule type="cellIs" dxfId="0" priority="7938" operator="equal">
      <formula>0</formula>
    </cfRule>
    <cfRule type="cellIs" dxfId="0" priority="7939" operator="equal">
      <formula>0</formula>
    </cfRule>
    <cfRule type="cellIs" dxfId="0" priority="7940" operator="equal">
      <formula>0</formula>
    </cfRule>
    <cfRule type="cellIs" dxfId="0" priority="7941" operator="equal">
      <formula>0</formula>
    </cfRule>
    <cfRule type="cellIs" dxfId="0" priority="7942" operator="equal">
      <formula>0</formula>
    </cfRule>
    <cfRule type="cellIs" dxfId="0" priority="7943" operator="equal">
      <formula>0</formula>
    </cfRule>
    <cfRule type="cellIs" dxfId="0" priority="7944" operator="equal">
      <formula>0</formula>
    </cfRule>
    <cfRule type="cellIs" dxfId="0" priority="7945" operator="equal">
      <formula>0</formula>
    </cfRule>
    <cfRule type="cellIs" dxfId="0" priority="7946" operator="equal">
      <formula>0</formula>
    </cfRule>
    <cfRule type="cellIs" dxfId="0" priority="7947" operator="equal">
      <formula>0</formula>
    </cfRule>
    <cfRule type="cellIs" dxfId="0" priority="7948" operator="equal">
      <formula>0</formula>
    </cfRule>
    <cfRule type="cellIs" dxfId="0" priority="7949" operator="equal">
      <formula>0</formula>
    </cfRule>
    <cfRule type="cellIs" dxfId="0" priority="7950" operator="equal">
      <formula>0</formula>
    </cfRule>
    <cfRule type="cellIs" dxfId="0" priority="7951" operator="equal">
      <formula>0</formula>
    </cfRule>
    <cfRule type="cellIs" dxfId="0" priority="7952" operator="equal">
      <formula>0</formula>
    </cfRule>
    <cfRule type="cellIs" dxfId="0" priority="7953" operator="equal">
      <formula>0</formula>
    </cfRule>
    <cfRule type="cellIs" dxfId="0" priority="7954" operator="equal">
      <formula>0</formula>
    </cfRule>
    <cfRule type="cellIs" dxfId="0" priority="7955" operator="equal">
      <formula>0</formula>
    </cfRule>
    <cfRule type="cellIs" dxfId="0" priority="7956" operator="equal">
      <formula>0</formula>
    </cfRule>
    <cfRule type="cellIs" dxfId="0" priority="7957" operator="equal">
      <formula>0</formula>
    </cfRule>
    <cfRule type="cellIs" dxfId="0" priority="7958" operator="equal">
      <formula>0</formula>
    </cfRule>
    <cfRule type="cellIs" dxfId="0" priority="7959" operator="equal">
      <formula>0</formula>
    </cfRule>
    <cfRule type="cellIs" dxfId="0" priority="7960" operator="equal">
      <formula>0</formula>
    </cfRule>
    <cfRule type="cellIs" dxfId="0" priority="7961" operator="equal">
      <formula>0</formula>
    </cfRule>
    <cfRule type="cellIs" dxfId="0" priority="7962" operator="equal">
      <formula>0</formula>
    </cfRule>
    <cfRule type="cellIs" dxfId="0" priority="7963" operator="equal">
      <formula>0</formula>
    </cfRule>
    <cfRule type="cellIs" dxfId="0" priority="7964" operator="equal">
      <formula>0</formula>
    </cfRule>
    <cfRule type="cellIs" dxfId="0" priority="7965" operator="equal">
      <formula>0</formula>
    </cfRule>
    <cfRule type="cellIs" dxfId="0" priority="7966" operator="equal">
      <formula>0</formula>
    </cfRule>
    <cfRule type="cellIs" dxfId="0" priority="7967" operator="equal">
      <formula>0</formula>
    </cfRule>
    <cfRule type="cellIs" dxfId="0" priority="7968" operator="equal">
      <formula>0</formula>
    </cfRule>
    <cfRule type="cellIs" dxfId="0" priority="7969" operator="equal">
      <formula>0</formula>
    </cfRule>
    <cfRule type="cellIs" dxfId="0" priority="7970" operator="equal">
      <formula>0</formula>
    </cfRule>
    <cfRule type="cellIs" dxfId="0" priority="7971" operator="equal">
      <formula>0</formula>
    </cfRule>
    <cfRule type="cellIs" dxfId="0" priority="7972" operator="equal">
      <formula>0</formula>
    </cfRule>
    <cfRule type="cellIs" dxfId="0" priority="7973" operator="equal">
      <formula>0</formula>
    </cfRule>
    <cfRule type="cellIs" dxfId="0" priority="7974" operator="equal">
      <formula>0</formula>
    </cfRule>
    <cfRule type="cellIs" dxfId="0" priority="7975" operator="equal">
      <formula>0</formula>
    </cfRule>
    <cfRule type="cellIs" dxfId="0" priority="7976" operator="equal">
      <formula>0</formula>
    </cfRule>
    <cfRule type="cellIs" dxfId="0" priority="7977" operator="equal">
      <formula>0</formula>
    </cfRule>
    <cfRule type="cellIs" dxfId="0" priority="7978" operator="equal">
      <formula>0</formula>
    </cfRule>
    <cfRule type="cellIs" dxfId="0" priority="7979" operator="equal">
      <formula>0</formula>
    </cfRule>
    <cfRule type="cellIs" dxfId="0" priority="7980" operator="equal">
      <formula>0</formula>
    </cfRule>
    <cfRule type="cellIs" dxfId="0" priority="7981" operator="equal">
      <formula>0</formula>
    </cfRule>
    <cfRule type="cellIs" dxfId="0" priority="7982" operator="equal">
      <formula>0</formula>
    </cfRule>
    <cfRule type="cellIs" dxfId="0" priority="7983" operator="equal">
      <formula>0</formula>
    </cfRule>
    <cfRule type="cellIs" dxfId="0" priority="7984" operator="equal">
      <formula>0</formula>
    </cfRule>
    <cfRule type="cellIs" dxfId="0" priority="7985" operator="equal">
      <formula>0</formula>
    </cfRule>
    <cfRule type="cellIs" dxfId="0" priority="7986" operator="equal">
      <formula>0</formula>
    </cfRule>
    <cfRule type="cellIs" dxfId="0" priority="7987" operator="equal">
      <formula>0</formula>
    </cfRule>
    <cfRule type="cellIs" dxfId="0" priority="7988" operator="equal">
      <formula>0</formula>
    </cfRule>
    <cfRule type="cellIs" dxfId="0" priority="7989" operator="equal">
      <formula>0</formula>
    </cfRule>
    <cfRule type="cellIs" dxfId="0" priority="7990" operator="equal">
      <formula>0</formula>
    </cfRule>
    <cfRule type="cellIs" dxfId="0" priority="7991" operator="equal">
      <formula>0</formula>
    </cfRule>
    <cfRule type="cellIs" dxfId="0" priority="7992" operator="equal">
      <formula>0</formula>
    </cfRule>
    <cfRule type="cellIs" dxfId="0" priority="7993" operator="equal">
      <formula>0</formula>
    </cfRule>
    <cfRule type="cellIs" dxfId="0" priority="7994" operator="equal">
      <formula>0</formula>
    </cfRule>
    <cfRule type="cellIs" dxfId="0" priority="7995" operator="equal">
      <formula>0</formula>
    </cfRule>
    <cfRule type="cellIs" dxfId="0" priority="7996" operator="equal">
      <formula>0</formula>
    </cfRule>
    <cfRule type="cellIs" dxfId="0" priority="7997" operator="equal">
      <formula>0</formula>
    </cfRule>
    <cfRule type="cellIs" dxfId="0" priority="7998" operator="equal">
      <formula>0</formula>
    </cfRule>
    <cfRule type="cellIs" dxfId="0" priority="7999" operator="equal">
      <formula>0</formula>
    </cfRule>
    <cfRule type="cellIs" dxfId="0" priority="8000" operator="equal">
      <formula>0</formula>
    </cfRule>
    <cfRule type="cellIs" dxfId="0" priority="8001" operator="equal">
      <formula>0</formula>
    </cfRule>
    <cfRule type="cellIs" dxfId="0" priority="8002" operator="equal">
      <formula>0</formula>
    </cfRule>
    <cfRule type="cellIs" dxfId="0" priority="8003" operator="equal">
      <formula>0</formula>
    </cfRule>
    <cfRule type="cellIs" dxfId="0" priority="8004" operator="equal">
      <formula>0</formula>
    </cfRule>
    <cfRule type="cellIs" dxfId="0" priority="8005" operator="equal">
      <formula>0</formula>
    </cfRule>
    <cfRule type="cellIs" dxfId="0" priority="8006" operator="equal">
      <formula>0</formula>
    </cfRule>
    <cfRule type="cellIs" dxfId="0" priority="8007" operator="equal">
      <formula>0</formula>
    </cfRule>
    <cfRule type="cellIs" dxfId="0" priority="8008" operator="equal">
      <formula>0</formula>
    </cfRule>
    <cfRule type="cellIs" dxfId="0" priority="8009" operator="equal">
      <formula>0</formula>
    </cfRule>
    <cfRule type="cellIs" dxfId="0" priority="8010" operator="equal">
      <formula>0</formula>
    </cfRule>
    <cfRule type="cellIs" dxfId="0" priority="8011" operator="equal">
      <formula>0</formula>
    </cfRule>
    <cfRule type="cellIs" dxfId="0" priority="8012" operator="equal">
      <formula>0</formula>
    </cfRule>
    <cfRule type="cellIs" dxfId="0" priority="8013" operator="equal">
      <formula>0</formula>
    </cfRule>
    <cfRule type="cellIs" dxfId="0" priority="8014" operator="equal">
      <formula>0</formula>
    </cfRule>
    <cfRule type="cellIs" dxfId="0" priority="8015" operator="equal">
      <formula>0</formula>
    </cfRule>
    <cfRule type="cellIs" dxfId="0" priority="8016" operator="equal">
      <formula>0</formula>
    </cfRule>
    <cfRule type="cellIs" dxfId="0" priority="8017" operator="equal">
      <formula>0</formula>
    </cfRule>
    <cfRule type="cellIs" dxfId="0" priority="8018" operator="equal">
      <formula>0</formula>
    </cfRule>
    <cfRule type="cellIs" dxfId="0" priority="8019" operator="equal">
      <formula>0</formula>
    </cfRule>
    <cfRule type="cellIs" dxfId="0" priority="8020" operator="equal">
      <formula>0</formula>
    </cfRule>
    <cfRule type="cellIs" dxfId="0" priority="8021" operator="equal">
      <formula>0</formula>
    </cfRule>
    <cfRule type="cellIs" dxfId="0" priority="8022" operator="equal">
      <formula>0</formula>
    </cfRule>
    <cfRule type="cellIs" dxfId="0" priority="8023" operator="equal">
      <formula>0</formula>
    </cfRule>
    <cfRule type="cellIs" dxfId="0" priority="8024" operator="equal">
      <formula>0</formula>
    </cfRule>
    <cfRule type="cellIs" dxfId="0" priority="8025" operator="equal">
      <formula>0</formula>
    </cfRule>
    <cfRule type="cellIs" dxfId="0" priority="8026" operator="equal">
      <formula>0</formula>
    </cfRule>
    <cfRule type="cellIs" dxfId="0" priority="8027" operator="equal">
      <formula>0</formula>
    </cfRule>
    <cfRule type="cellIs" dxfId="0" priority="8028" operator="equal">
      <formula>0</formula>
    </cfRule>
    <cfRule type="cellIs" dxfId="0" priority="8029" operator="equal">
      <formula>0</formula>
    </cfRule>
    <cfRule type="cellIs" dxfId="0" priority="8030" operator="equal">
      <formula>0</formula>
    </cfRule>
    <cfRule type="cellIs" dxfId="0" priority="8031" operator="equal">
      <formula>0</formula>
    </cfRule>
    <cfRule type="cellIs" dxfId="0" priority="8032" operator="equal">
      <formula>0</formula>
    </cfRule>
    <cfRule type="cellIs" dxfId="0" priority="8033" operator="equal">
      <formula>0</formula>
    </cfRule>
    <cfRule type="cellIs" dxfId="0" priority="8034" operator="equal">
      <formula>0</formula>
    </cfRule>
    <cfRule type="cellIs" dxfId="0" priority="8035" operator="equal">
      <formula>0</formula>
    </cfRule>
    <cfRule type="cellIs" dxfId="0" priority="8036" operator="equal">
      <formula>0</formula>
    </cfRule>
    <cfRule type="cellIs" dxfId="0" priority="8037" operator="equal">
      <formula>0</formula>
    </cfRule>
    <cfRule type="cellIs" dxfId="0" priority="8038" operator="equal">
      <formula>0</formula>
    </cfRule>
    <cfRule type="cellIs" dxfId="0" priority="8039" operator="equal">
      <formula>0</formula>
    </cfRule>
    <cfRule type="cellIs" dxfId="0" priority="8040" operator="equal">
      <formula>0</formula>
    </cfRule>
    <cfRule type="cellIs" dxfId="0" priority="8041" operator="equal">
      <formula>0</formula>
    </cfRule>
    <cfRule type="cellIs" dxfId="0" priority="8042" operator="equal">
      <formula>0</formula>
    </cfRule>
    <cfRule type="cellIs" dxfId="0" priority="8043" operator="equal">
      <formula>0</formula>
    </cfRule>
    <cfRule type="cellIs" dxfId="0" priority="8044" operator="equal">
      <formula>0</formula>
    </cfRule>
    <cfRule type="cellIs" dxfId="0" priority="8045" operator="equal">
      <formula>0</formula>
    </cfRule>
    <cfRule type="cellIs" dxfId="0" priority="8046" operator="equal">
      <formula>0</formula>
    </cfRule>
    <cfRule type="cellIs" dxfId="0" priority="8047" operator="equal">
      <formula>0</formula>
    </cfRule>
    <cfRule type="cellIs" dxfId="0" priority="8048" operator="equal">
      <formula>0</formula>
    </cfRule>
    <cfRule type="cellIs" dxfId="0" priority="8049" operator="equal">
      <formula>0</formula>
    </cfRule>
    <cfRule type="cellIs" dxfId="0" priority="8050" operator="equal">
      <formula>0</formula>
    </cfRule>
    <cfRule type="cellIs" dxfId="0" priority="8051" operator="equal">
      <formula>0</formula>
    </cfRule>
    <cfRule type="cellIs" dxfId="0" priority="8052" operator="equal">
      <formula>0</formula>
    </cfRule>
    <cfRule type="cellIs" dxfId="0" priority="8053" operator="equal">
      <formula>0</formula>
    </cfRule>
    <cfRule type="cellIs" dxfId="0" priority="8054" operator="equal">
      <formula>0</formula>
    </cfRule>
    <cfRule type="cellIs" dxfId="0" priority="8055" operator="equal">
      <formula>0</formula>
    </cfRule>
    <cfRule type="cellIs" dxfId="0" priority="8056" operator="equal">
      <formula>0</formula>
    </cfRule>
    <cfRule type="cellIs" dxfId="0" priority="8057" operator="equal">
      <formula>0</formula>
    </cfRule>
    <cfRule type="cellIs" dxfId="0" priority="8058" operator="equal">
      <formula>0</formula>
    </cfRule>
    <cfRule type="cellIs" dxfId="0" priority="8059" operator="equal">
      <formula>0</formula>
    </cfRule>
    <cfRule type="cellIs" dxfId="0" priority="8060" operator="equal">
      <formula>0</formula>
    </cfRule>
    <cfRule type="cellIs" dxfId="0" priority="8061" operator="equal">
      <formula>0</formula>
    </cfRule>
    <cfRule type="cellIs" dxfId="0" priority="8062" operator="equal">
      <formula>0</formula>
    </cfRule>
    <cfRule type="cellIs" dxfId="0" priority="8063" operator="equal">
      <formula>0</formula>
    </cfRule>
    <cfRule type="cellIs" dxfId="0" priority="8064" operator="equal">
      <formula>0</formula>
    </cfRule>
    <cfRule type="cellIs" dxfId="0" priority="8065" operator="equal">
      <formula>0</formula>
    </cfRule>
    <cfRule type="cellIs" dxfId="0" priority="8066" operator="equal">
      <formula>0</formula>
    </cfRule>
    <cfRule type="cellIs" dxfId="0" priority="8067" operator="equal">
      <formula>0</formula>
    </cfRule>
    <cfRule type="cellIs" dxfId="0" priority="8068" operator="equal">
      <formula>0</formula>
    </cfRule>
    <cfRule type="cellIs" dxfId="0" priority="8069" operator="equal">
      <formula>0</formula>
    </cfRule>
    <cfRule type="cellIs" dxfId="0" priority="8070" operator="equal">
      <formula>0</formula>
    </cfRule>
    <cfRule type="cellIs" dxfId="0" priority="8071" operator="equal">
      <formula>0</formula>
    </cfRule>
    <cfRule type="cellIs" dxfId="0" priority="8072" operator="equal">
      <formula>0</formula>
    </cfRule>
    <cfRule type="cellIs" dxfId="0" priority="8073" operator="equal">
      <formula>0</formula>
    </cfRule>
    <cfRule type="cellIs" dxfId="0" priority="8074" operator="equal">
      <formula>0</formula>
    </cfRule>
    <cfRule type="cellIs" dxfId="0" priority="8075" operator="equal">
      <formula>0</formula>
    </cfRule>
    <cfRule type="cellIs" dxfId="0" priority="8076" operator="equal">
      <formula>0</formula>
    </cfRule>
    <cfRule type="cellIs" dxfId="0" priority="8077" operator="equal">
      <formula>0</formula>
    </cfRule>
    <cfRule type="cellIs" dxfId="0" priority="8078" operator="equal">
      <formula>0</formula>
    </cfRule>
    <cfRule type="cellIs" dxfId="0" priority="8079" operator="equal">
      <formula>0</formula>
    </cfRule>
    <cfRule type="cellIs" dxfId="0" priority="8080" operator="equal">
      <formula>0</formula>
    </cfRule>
    <cfRule type="cellIs" dxfId="0" priority="8081" operator="equal">
      <formula>0</formula>
    </cfRule>
    <cfRule type="cellIs" dxfId="0" priority="8082" operator="equal">
      <formula>0</formula>
    </cfRule>
    <cfRule type="cellIs" dxfId="0" priority="8083" operator="equal">
      <formula>0</formula>
    </cfRule>
    <cfRule type="cellIs" dxfId="0" priority="8084" operator="equal">
      <formula>0</formula>
    </cfRule>
    <cfRule type="cellIs" dxfId="0" priority="8085" operator="equal">
      <formula>0</formula>
    </cfRule>
    <cfRule type="cellIs" dxfId="0" priority="8086" operator="equal">
      <formula>0</formula>
    </cfRule>
    <cfRule type="cellIs" dxfId="0" priority="8087" operator="equal">
      <formula>0</formula>
    </cfRule>
    <cfRule type="cellIs" dxfId="0" priority="8088" operator="equal">
      <formula>0</formula>
    </cfRule>
    <cfRule type="cellIs" dxfId="0" priority="8089" operator="equal">
      <formula>0</formula>
    </cfRule>
    <cfRule type="cellIs" dxfId="0" priority="8090" operator="equal">
      <formula>0</formula>
    </cfRule>
    <cfRule type="cellIs" dxfId="0" priority="8091" operator="equal">
      <formula>0</formula>
    </cfRule>
    <cfRule type="cellIs" dxfId="0" priority="8092" operator="equal">
      <formula>0</formula>
    </cfRule>
    <cfRule type="cellIs" dxfId="0" priority="8093" operator="equal">
      <formula>0</formula>
    </cfRule>
    <cfRule type="cellIs" dxfId="0" priority="8094" operator="equal">
      <formula>0</formula>
    </cfRule>
    <cfRule type="cellIs" dxfId="0" priority="8095" operator="equal">
      <formula>0</formula>
    </cfRule>
    <cfRule type="cellIs" dxfId="0" priority="8096" operator="equal">
      <formula>0</formula>
    </cfRule>
    <cfRule type="cellIs" dxfId="0" priority="8097" operator="equal">
      <formula>0</formula>
    </cfRule>
    <cfRule type="cellIs" dxfId="0" priority="8098" operator="equal">
      <formula>0</formula>
    </cfRule>
    <cfRule type="cellIs" dxfId="0" priority="8099" operator="equal">
      <formula>0</formula>
    </cfRule>
    <cfRule type="cellIs" dxfId="0" priority="8100" operator="equal">
      <formula>0</formula>
    </cfRule>
    <cfRule type="cellIs" dxfId="0" priority="8101" operator="equal">
      <formula>0</formula>
    </cfRule>
    <cfRule type="cellIs" dxfId="0" priority="8102" operator="equal">
      <formula>0</formula>
    </cfRule>
    <cfRule type="cellIs" dxfId="0" priority="8103" operator="equal">
      <formula>0</formula>
    </cfRule>
    <cfRule type="cellIs" dxfId="0" priority="8104" operator="equal">
      <formula>0</formula>
    </cfRule>
    <cfRule type="cellIs" dxfId="0" priority="8105" operator="equal">
      <formula>0</formula>
    </cfRule>
    <cfRule type="cellIs" dxfId="0" priority="8106" operator="equal">
      <formula>0</formula>
    </cfRule>
    <cfRule type="cellIs" dxfId="0" priority="8107" operator="equal">
      <formula>0</formula>
    </cfRule>
    <cfRule type="cellIs" dxfId="0" priority="8108" operator="equal">
      <formula>0</formula>
    </cfRule>
    <cfRule type="cellIs" dxfId="0" priority="8109" operator="equal">
      <formula>0</formula>
    </cfRule>
    <cfRule type="cellIs" dxfId="0" priority="8110" operator="equal">
      <formula>0</formula>
    </cfRule>
    <cfRule type="cellIs" dxfId="0" priority="8111" operator="equal">
      <formula>0</formula>
    </cfRule>
    <cfRule type="cellIs" dxfId="0" priority="8112" operator="equal">
      <formula>0</formula>
    </cfRule>
    <cfRule type="cellIs" dxfId="0" priority="8113" operator="equal">
      <formula>0</formula>
    </cfRule>
    <cfRule type="cellIs" dxfId="0" priority="8114" operator="equal">
      <formula>0</formula>
    </cfRule>
    <cfRule type="cellIs" dxfId="0" priority="8115" operator="equal">
      <formula>0</formula>
    </cfRule>
    <cfRule type="cellIs" dxfId="0" priority="8116" operator="equal">
      <formula>0</formula>
    </cfRule>
    <cfRule type="cellIs" dxfId="0" priority="8117" operator="equal">
      <formula>0</formula>
    </cfRule>
    <cfRule type="cellIs" dxfId="0" priority="8118" operator="equal">
      <formula>0</formula>
    </cfRule>
    <cfRule type="cellIs" dxfId="0" priority="8119" operator="equal">
      <formula>0</formula>
    </cfRule>
    <cfRule type="cellIs" dxfId="0" priority="8120" operator="equal">
      <formula>0</formula>
    </cfRule>
    <cfRule type="cellIs" dxfId="0" priority="8121" operator="equal">
      <formula>0</formula>
    </cfRule>
    <cfRule type="cellIs" dxfId="0" priority="8122" operator="equal">
      <formula>0</formula>
    </cfRule>
    <cfRule type="cellIs" dxfId="0" priority="8123" operator="equal">
      <formula>0</formula>
    </cfRule>
    <cfRule type="cellIs" dxfId="0" priority="8124" operator="equal">
      <formula>0</formula>
    </cfRule>
    <cfRule type="cellIs" dxfId="0" priority="8125" operator="equal">
      <formula>0</formula>
    </cfRule>
    <cfRule type="cellIs" dxfId="0" priority="8126" operator="equal">
      <formula>0</formula>
    </cfRule>
    <cfRule type="cellIs" dxfId="0" priority="8127" operator="equal">
      <formula>0</formula>
    </cfRule>
    <cfRule type="cellIs" dxfId="0" priority="8128" operator="equal">
      <formula>0</formula>
    </cfRule>
    <cfRule type="cellIs" dxfId="0" priority="8129" operator="equal">
      <formula>0</formula>
    </cfRule>
    <cfRule type="cellIs" dxfId="0" priority="8130" operator="equal">
      <formula>0</formula>
    </cfRule>
    <cfRule type="cellIs" dxfId="0" priority="8131" operator="equal">
      <formula>0</formula>
    </cfRule>
    <cfRule type="cellIs" dxfId="0" priority="8132" operator="equal">
      <formula>0</formula>
    </cfRule>
    <cfRule type="cellIs" dxfId="0" priority="8133" operator="equal">
      <formula>0</formula>
    </cfRule>
    <cfRule type="cellIs" dxfId="0" priority="8134" operator="equal">
      <formula>0</formula>
    </cfRule>
    <cfRule type="cellIs" dxfId="0" priority="8135" operator="equal">
      <formula>0</formula>
    </cfRule>
    <cfRule type="cellIs" dxfId="0" priority="8136" operator="equal">
      <formula>0</formula>
    </cfRule>
    <cfRule type="cellIs" dxfId="0" priority="8137" operator="equal">
      <formula>0</formula>
    </cfRule>
    <cfRule type="cellIs" dxfId="0" priority="8138" operator="equal">
      <formula>0</formula>
    </cfRule>
    <cfRule type="cellIs" dxfId="0" priority="8139" operator="equal">
      <formula>0</formula>
    </cfRule>
    <cfRule type="cellIs" dxfId="0" priority="8140" operator="equal">
      <formula>0</formula>
    </cfRule>
    <cfRule type="cellIs" dxfId="0" priority="8141" operator="equal">
      <formula>0</formula>
    </cfRule>
    <cfRule type="cellIs" dxfId="0" priority="8142" operator="equal">
      <formula>0</formula>
    </cfRule>
    <cfRule type="cellIs" dxfId="0" priority="8143" operator="equal">
      <formula>0</formula>
    </cfRule>
    <cfRule type="cellIs" dxfId="0" priority="8144" operator="equal">
      <formula>0</formula>
    </cfRule>
    <cfRule type="cellIs" dxfId="0" priority="8145" operator="equal">
      <formula>0</formula>
    </cfRule>
    <cfRule type="cellIs" dxfId="0" priority="8146" operator="equal">
      <formula>0</formula>
    </cfRule>
    <cfRule type="cellIs" dxfId="0" priority="8147" operator="equal">
      <formula>0</formula>
    </cfRule>
    <cfRule type="cellIs" dxfId="0" priority="8148" operator="equal">
      <formula>0</formula>
    </cfRule>
    <cfRule type="cellIs" dxfId="0" priority="8149" operator="equal">
      <formula>0</formula>
    </cfRule>
    <cfRule type="cellIs" dxfId="0" priority="8150" operator="equal">
      <formula>0</formula>
    </cfRule>
    <cfRule type="cellIs" dxfId="0" priority="8151" operator="equal">
      <formula>0</formula>
    </cfRule>
    <cfRule type="cellIs" dxfId="0" priority="8152" operator="equal">
      <formula>0</formula>
    </cfRule>
    <cfRule type="cellIs" dxfId="0" priority="8153" operator="equal">
      <formula>0</formula>
    </cfRule>
    <cfRule type="cellIs" dxfId="0" priority="8154" operator="equal">
      <formula>0</formula>
    </cfRule>
    <cfRule type="cellIs" dxfId="0" priority="8155" operator="equal">
      <formula>0</formula>
    </cfRule>
    <cfRule type="cellIs" dxfId="0" priority="8156" operator="equal">
      <formula>0</formula>
    </cfRule>
    <cfRule type="cellIs" dxfId="0" priority="8157" operator="equal">
      <formula>0</formula>
    </cfRule>
    <cfRule type="cellIs" dxfId="0" priority="8158" operator="equal">
      <formula>0</formula>
    </cfRule>
    <cfRule type="cellIs" dxfId="0" priority="8159" operator="equal">
      <formula>0</formula>
    </cfRule>
    <cfRule type="cellIs" dxfId="0" priority="8160" operator="equal">
      <formula>0</formula>
    </cfRule>
    <cfRule type="cellIs" dxfId="0" priority="8161" operator="equal">
      <formula>0</formula>
    </cfRule>
    <cfRule type="cellIs" dxfId="0" priority="8162" operator="equal">
      <formula>0</formula>
    </cfRule>
    <cfRule type="cellIs" dxfId="0" priority="8163" operator="equal">
      <formula>0</formula>
    </cfRule>
    <cfRule type="cellIs" dxfId="0" priority="8164" operator="equal">
      <formula>0</formula>
    </cfRule>
    <cfRule type="cellIs" dxfId="0" priority="8165" operator="equal">
      <formula>0</formula>
    </cfRule>
    <cfRule type="cellIs" dxfId="0" priority="8166" operator="equal">
      <formula>0</formula>
    </cfRule>
    <cfRule type="cellIs" dxfId="0" priority="8167" operator="equal">
      <formula>0</formula>
    </cfRule>
    <cfRule type="cellIs" dxfId="0" priority="8168" operator="equal">
      <formula>0</formula>
    </cfRule>
    <cfRule type="cellIs" dxfId="0" priority="8169" operator="equal">
      <formula>0</formula>
    </cfRule>
    <cfRule type="cellIs" dxfId="0" priority="8170" operator="equal">
      <formula>0</formula>
    </cfRule>
    <cfRule type="cellIs" dxfId="0" priority="8171" operator="equal">
      <formula>0</formula>
    </cfRule>
    <cfRule type="cellIs" dxfId="0" priority="8172" operator="equal">
      <formula>0</formula>
    </cfRule>
    <cfRule type="cellIs" dxfId="0" priority="8173" operator="equal">
      <formula>0</formula>
    </cfRule>
    <cfRule type="cellIs" dxfId="0" priority="8174" operator="equal">
      <formula>0</formula>
    </cfRule>
    <cfRule type="cellIs" dxfId="0" priority="8175" operator="equal">
      <formula>0</formula>
    </cfRule>
    <cfRule type="cellIs" dxfId="0" priority="8176" operator="equal">
      <formula>0</formula>
    </cfRule>
    <cfRule type="cellIs" dxfId="0" priority="8177" operator="equal">
      <formula>0</formula>
    </cfRule>
    <cfRule type="cellIs" dxfId="0" priority="8178" operator="equal">
      <formula>0</formula>
    </cfRule>
    <cfRule type="cellIs" dxfId="0" priority="8179" operator="equal">
      <formula>0</formula>
    </cfRule>
    <cfRule type="cellIs" dxfId="0" priority="8180" operator="equal">
      <formula>0</formula>
    </cfRule>
    <cfRule type="cellIs" dxfId="0" priority="8181" operator="equal">
      <formula>0</formula>
    </cfRule>
    <cfRule type="cellIs" dxfId="0" priority="8182" operator="equal">
      <formula>0</formula>
    </cfRule>
    <cfRule type="cellIs" dxfId="0" priority="8183" operator="equal">
      <formula>0</formula>
    </cfRule>
    <cfRule type="cellIs" dxfId="0" priority="8184" operator="equal">
      <formula>0</formula>
    </cfRule>
    <cfRule type="cellIs" dxfId="0" priority="8185" operator="equal">
      <formula>0</formula>
    </cfRule>
    <cfRule type="cellIs" dxfId="0" priority="8186" operator="equal">
      <formula>0</formula>
    </cfRule>
    <cfRule type="cellIs" dxfId="0" priority="8187" operator="equal">
      <formula>0</formula>
    </cfRule>
    <cfRule type="cellIs" dxfId="0" priority="8188" operator="equal">
      <formula>0</formula>
    </cfRule>
    <cfRule type="cellIs" dxfId="0" priority="8189" operator="equal">
      <formula>0</formula>
    </cfRule>
    <cfRule type="cellIs" dxfId="0" priority="8190" operator="equal">
      <formula>0</formula>
    </cfRule>
    <cfRule type="cellIs" dxfId="0" priority="8191" operator="equal">
      <formula>0</formula>
    </cfRule>
    <cfRule type="cellIs" dxfId="0" priority="8192" operator="equal">
      <formula>0</formula>
    </cfRule>
    <cfRule type="cellIs" dxfId="0" priority="8193" operator="equal">
      <formula>0</formula>
    </cfRule>
    <cfRule type="cellIs" dxfId="0" priority="8194" operator="equal">
      <formula>0</formula>
    </cfRule>
    <cfRule type="cellIs" dxfId="0" priority="8195" operator="equal">
      <formula>0</formula>
    </cfRule>
    <cfRule type="cellIs" dxfId="0" priority="8196" operator="equal">
      <formula>0</formula>
    </cfRule>
    <cfRule type="cellIs" dxfId="0" priority="8197" operator="equal">
      <formula>0</formula>
    </cfRule>
    <cfRule type="cellIs" dxfId="0" priority="8198" operator="equal">
      <formula>0</formula>
    </cfRule>
    <cfRule type="cellIs" dxfId="0" priority="8199" operator="equal">
      <formula>0</formula>
    </cfRule>
    <cfRule type="cellIs" dxfId="0" priority="8200" operator="equal">
      <formula>0</formula>
    </cfRule>
    <cfRule type="cellIs" dxfId="0" priority="8201" operator="equal">
      <formula>0</formula>
    </cfRule>
    <cfRule type="cellIs" dxfId="0" priority="8202" operator="equal">
      <formula>0</formula>
    </cfRule>
    <cfRule type="cellIs" dxfId="0" priority="8203" operator="equal">
      <formula>0</formula>
    </cfRule>
    <cfRule type="cellIs" dxfId="0" priority="8204" operator="equal">
      <formula>0</formula>
    </cfRule>
    <cfRule type="cellIs" dxfId="0" priority="8205" operator="equal">
      <formula>0</formula>
    </cfRule>
    <cfRule type="cellIs" dxfId="0" priority="8206" operator="equal">
      <formula>0</formula>
    </cfRule>
    <cfRule type="cellIs" dxfId="0" priority="8207" operator="equal">
      <formula>0</formula>
    </cfRule>
    <cfRule type="cellIs" dxfId="0" priority="8208" operator="equal">
      <formula>0</formula>
    </cfRule>
    <cfRule type="cellIs" dxfId="0" priority="8209" operator="equal">
      <formula>0</formula>
    </cfRule>
    <cfRule type="cellIs" dxfId="0" priority="8210" operator="equal">
      <formula>0</formula>
    </cfRule>
    <cfRule type="cellIs" dxfId="0" priority="8211" operator="equal">
      <formula>0</formula>
    </cfRule>
    <cfRule type="cellIs" dxfId="0" priority="8212" operator="equal">
      <formula>0</formula>
    </cfRule>
    <cfRule type="cellIs" dxfId="0" priority="8213" operator="equal">
      <formula>0</formula>
    </cfRule>
    <cfRule type="cellIs" dxfId="0" priority="8214" operator="equal">
      <formula>0</formula>
    </cfRule>
    <cfRule type="cellIs" dxfId="0" priority="8215" operator="equal">
      <formula>0</formula>
    </cfRule>
    <cfRule type="cellIs" dxfId="0" priority="8216" operator="equal">
      <formula>0</formula>
    </cfRule>
    <cfRule type="cellIs" dxfId="0" priority="8217" operator="equal">
      <formula>0</formula>
    </cfRule>
    <cfRule type="cellIs" dxfId="0" priority="8218" operator="equal">
      <formula>0</formula>
    </cfRule>
    <cfRule type="cellIs" dxfId="0" priority="8219" operator="equal">
      <formula>0</formula>
    </cfRule>
    <cfRule type="cellIs" dxfId="0" priority="8220" operator="equal">
      <formula>0</formula>
    </cfRule>
    <cfRule type="cellIs" dxfId="0" priority="8221" operator="equal">
      <formula>0</formula>
    </cfRule>
    <cfRule type="cellIs" dxfId="0" priority="8222" operator="equal">
      <formula>0</formula>
    </cfRule>
    <cfRule type="cellIs" dxfId="0" priority="8223" operator="equal">
      <formula>0</formula>
    </cfRule>
    <cfRule type="cellIs" dxfId="0" priority="8224" operator="equal">
      <formula>0</formula>
    </cfRule>
    <cfRule type="cellIs" dxfId="0" priority="8225" operator="equal">
      <formula>0</formula>
    </cfRule>
    <cfRule type="cellIs" dxfId="0" priority="8226" operator="equal">
      <formula>0</formula>
    </cfRule>
    <cfRule type="cellIs" dxfId="0" priority="8227" operator="equal">
      <formula>0</formula>
    </cfRule>
    <cfRule type="cellIs" dxfId="0" priority="8228" operator="equal">
      <formula>0</formula>
    </cfRule>
    <cfRule type="cellIs" dxfId="0" priority="8229" operator="equal">
      <formula>0</formula>
    </cfRule>
    <cfRule type="cellIs" dxfId="0" priority="8230" operator="equal">
      <formula>0</formula>
    </cfRule>
    <cfRule type="cellIs" dxfId="0" priority="8231" operator="equal">
      <formula>0</formula>
    </cfRule>
    <cfRule type="cellIs" dxfId="0" priority="8232" operator="equal">
      <formula>0</formula>
    </cfRule>
    <cfRule type="cellIs" dxfId="0" priority="8233" operator="equal">
      <formula>0</formula>
    </cfRule>
    <cfRule type="cellIs" dxfId="0" priority="8234" operator="equal">
      <formula>0</formula>
    </cfRule>
    <cfRule type="cellIs" dxfId="0" priority="8235" operator="equal">
      <formula>0</formula>
    </cfRule>
    <cfRule type="cellIs" dxfId="0" priority="8236" operator="equal">
      <formula>0</formula>
    </cfRule>
    <cfRule type="cellIs" dxfId="0" priority="8237" operator="equal">
      <formula>0</formula>
    </cfRule>
    <cfRule type="cellIs" dxfId="0" priority="8238" operator="equal">
      <formula>0</formula>
    </cfRule>
    <cfRule type="cellIs" dxfId="0" priority="8239" operator="equal">
      <formula>0</formula>
    </cfRule>
    <cfRule type="cellIs" dxfId="0" priority="8240" operator="equal">
      <formula>0</formula>
    </cfRule>
    <cfRule type="cellIs" dxfId="0" priority="8241" operator="equal">
      <formula>0</formula>
    </cfRule>
    <cfRule type="cellIs" dxfId="0" priority="8242" operator="equal">
      <formula>0</formula>
    </cfRule>
    <cfRule type="cellIs" dxfId="0" priority="8243" operator="equal">
      <formula>0</formula>
    </cfRule>
    <cfRule type="cellIs" dxfId="0" priority="8244" operator="equal">
      <formula>0</formula>
    </cfRule>
    <cfRule type="cellIs" dxfId="0" priority="8245" operator="equal">
      <formula>0</formula>
    </cfRule>
    <cfRule type="cellIs" dxfId="0" priority="8246" operator="equal">
      <formula>0</formula>
    </cfRule>
    <cfRule type="cellIs" dxfId="0" priority="8247" operator="equal">
      <formula>0</formula>
    </cfRule>
    <cfRule type="cellIs" dxfId="0" priority="8248" operator="equal">
      <formula>0</formula>
    </cfRule>
    <cfRule type="cellIs" dxfId="0" priority="8249" operator="equal">
      <formula>0</formula>
    </cfRule>
    <cfRule type="cellIs" dxfId="0" priority="8250" operator="equal">
      <formula>0</formula>
    </cfRule>
    <cfRule type="cellIs" dxfId="0" priority="8251" operator="equal">
      <formula>0</formula>
    </cfRule>
    <cfRule type="cellIs" dxfId="0" priority="8252" operator="equal">
      <formula>0</formula>
    </cfRule>
    <cfRule type="cellIs" dxfId="0" priority="8253" operator="equal">
      <formula>0</formula>
    </cfRule>
    <cfRule type="cellIs" dxfId="0" priority="8254" operator="equal">
      <formula>0</formula>
    </cfRule>
    <cfRule type="cellIs" dxfId="0" priority="8255" operator="equal">
      <formula>0</formula>
    </cfRule>
    <cfRule type="cellIs" dxfId="0" priority="8256" operator="equal">
      <formula>0</formula>
    </cfRule>
    <cfRule type="cellIs" dxfId="0" priority="8257" operator="equal">
      <formula>0</formula>
    </cfRule>
    <cfRule type="cellIs" dxfId="0" priority="8258" operator="equal">
      <formula>0</formula>
    </cfRule>
    <cfRule type="cellIs" dxfId="0" priority="8259" operator="equal">
      <formula>0</formula>
    </cfRule>
    <cfRule type="cellIs" dxfId="0" priority="8260" operator="equal">
      <formula>0</formula>
    </cfRule>
    <cfRule type="cellIs" dxfId="0" priority="8261" operator="equal">
      <formula>0</formula>
    </cfRule>
    <cfRule type="cellIs" dxfId="0" priority="8262" operator="equal">
      <formula>0</formula>
    </cfRule>
    <cfRule type="cellIs" dxfId="0" priority="8263" operator="equal">
      <formula>0</formula>
    </cfRule>
    <cfRule type="cellIs" dxfId="0" priority="8264" operator="equal">
      <formula>0</formula>
    </cfRule>
    <cfRule type="cellIs" dxfId="0" priority="8265" operator="equal">
      <formula>0</formula>
    </cfRule>
    <cfRule type="cellIs" dxfId="0" priority="8266" operator="equal">
      <formula>0</formula>
    </cfRule>
    <cfRule type="cellIs" dxfId="0" priority="8267" operator="equal">
      <formula>0</formula>
    </cfRule>
    <cfRule type="cellIs" dxfId="0" priority="8268" operator="equal">
      <formula>0</formula>
    </cfRule>
    <cfRule type="cellIs" dxfId="0" priority="8269" operator="equal">
      <formula>0</formula>
    </cfRule>
    <cfRule type="cellIs" dxfId="0" priority="8270" operator="equal">
      <formula>0</formula>
    </cfRule>
    <cfRule type="cellIs" dxfId="0" priority="8271" operator="equal">
      <formula>0</formula>
    </cfRule>
    <cfRule type="cellIs" dxfId="0" priority="8272" operator="equal">
      <formula>0</formula>
    </cfRule>
  </conditionalFormatting>
  <conditionalFormatting sqref="E609">
    <cfRule type="cellIs" dxfId="0" priority="7505" operator="equal">
      <formula>0</formula>
    </cfRule>
    <cfRule type="cellIs" dxfId="0" priority="7506" operator="equal">
      <formula>0</formula>
    </cfRule>
    <cfRule type="cellIs" dxfId="0" priority="7507" operator="equal">
      <formula>0</formula>
    </cfRule>
    <cfRule type="cellIs" dxfId="0" priority="7508" operator="equal">
      <formula>0</formula>
    </cfRule>
    <cfRule type="cellIs" dxfId="0" priority="7509" operator="equal">
      <formula>0</formula>
    </cfRule>
    <cfRule type="cellIs" dxfId="0" priority="7510" operator="equal">
      <formula>0</formula>
    </cfRule>
    <cfRule type="cellIs" dxfId="0" priority="7511" operator="equal">
      <formula>0</formula>
    </cfRule>
    <cfRule type="cellIs" dxfId="0" priority="7512" operator="equal">
      <formula>0</formula>
    </cfRule>
    <cfRule type="cellIs" dxfId="0" priority="7513" operator="equal">
      <formula>0</formula>
    </cfRule>
    <cfRule type="cellIs" dxfId="0" priority="7514" operator="equal">
      <formula>0</formula>
    </cfRule>
    <cfRule type="cellIs" dxfId="0" priority="7515" operator="equal">
      <formula>0</formula>
    </cfRule>
    <cfRule type="cellIs" dxfId="0" priority="7516" operator="equal">
      <formula>0</formula>
    </cfRule>
    <cfRule type="cellIs" dxfId="0" priority="7517" operator="equal">
      <formula>0</formula>
    </cfRule>
    <cfRule type="cellIs" dxfId="0" priority="7518" operator="equal">
      <formula>0</formula>
    </cfRule>
    <cfRule type="cellIs" dxfId="0" priority="7519" operator="equal">
      <formula>0</formula>
    </cfRule>
    <cfRule type="cellIs" dxfId="0" priority="7520" operator="equal">
      <formula>0</formula>
    </cfRule>
    <cfRule type="cellIs" dxfId="0" priority="7521" operator="equal">
      <formula>0</formula>
    </cfRule>
    <cfRule type="cellIs" dxfId="0" priority="7522" operator="equal">
      <formula>0</formula>
    </cfRule>
    <cfRule type="cellIs" dxfId="0" priority="7523" operator="equal">
      <formula>0</formula>
    </cfRule>
    <cfRule type="cellIs" dxfId="0" priority="7524" operator="equal">
      <formula>0</formula>
    </cfRule>
    <cfRule type="cellIs" dxfId="0" priority="7525" operator="equal">
      <formula>0</formula>
    </cfRule>
    <cfRule type="cellIs" dxfId="0" priority="7526" operator="equal">
      <formula>0</formula>
    </cfRule>
    <cfRule type="cellIs" dxfId="0" priority="7527" operator="equal">
      <formula>0</formula>
    </cfRule>
    <cfRule type="cellIs" dxfId="0" priority="7528" operator="equal">
      <formula>0</formula>
    </cfRule>
    <cfRule type="cellIs" dxfId="0" priority="7529" operator="equal">
      <formula>0</formula>
    </cfRule>
    <cfRule type="cellIs" dxfId="0" priority="7530" operator="equal">
      <formula>0</formula>
    </cfRule>
    <cfRule type="cellIs" dxfId="0" priority="7531" operator="equal">
      <formula>0</formula>
    </cfRule>
    <cfRule type="cellIs" dxfId="0" priority="7532" operator="equal">
      <formula>0</formula>
    </cfRule>
    <cfRule type="cellIs" dxfId="0" priority="7533" operator="equal">
      <formula>0</formula>
    </cfRule>
    <cfRule type="cellIs" dxfId="0" priority="7534" operator="equal">
      <formula>0</formula>
    </cfRule>
    <cfRule type="cellIs" dxfId="0" priority="7535" operator="equal">
      <formula>0</formula>
    </cfRule>
    <cfRule type="cellIs" dxfId="0" priority="7536" operator="equal">
      <formula>0</formula>
    </cfRule>
    <cfRule type="cellIs" dxfId="0" priority="7537" operator="equal">
      <formula>0</formula>
    </cfRule>
    <cfRule type="cellIs" dxfId="0" priority="7538" operator="equal">
      <formula>0</formula>
    </cfRule>
    <cfRule type="cellIs" dxfId="0" priority="7539" operator="equal">
      <formula>0</formula>
    </cfRule>
    <cfRule type="cellIs" dxfId="0" priority="7540" operator="equal">
      <formula>0</formula>
    </cfRule>
    <cfRule type="cellIs" dxfId="0" priority="7541" operator="equal">
      <formula>0</formula>
    </cfRule>
    <cfRule type="cellIs" dxfId="0" priority="7542" operator="equal">
      <formula>0</formula>
    </cfRule>
    <cfRule type="cellIs" dxfId="0" priority="7543" operator="equal">
      <formula>0</formula>
    </cfRule>
    <cfRule type="cellIs" dxfId="0" priority="7544" operator="equal">
      <formula>0</formula>
    </cfRule>
    <cfRule type="cellIs" dxfId="0" priority="7545" operator="equal">
      <formula>0</formula>
    </cfRule>
    <cfRule type="cellIs" dxfId="0" priority="7546" operator="equal">
      <formula>0</formula>
    </cfRule>
    <cfRule type="cellIs" dxfId="0" priority="7547" operator="equal">
      <formula>0</formula>
    </cfRule>
    <cfRule type="cellIs" dxfId="0" priority="7548" operator="equal">
      <formula>0</formula>
    </cfRule>
    <cfRule type="cellIs" dxfId="0" priority="7549" operator="equal">
      <formula>0</formula>
    </cfRule>
    <cfRule type="cellIs" dxfId="0" priority="7550" operator="equal">
      <formula>0</formula>
    </cfRule>
    <cfRule type="cellIs" dxfId="0" priority="7551" operator="equal">
      <formula>0</formula>
    </cfRule>
    <cfRule type="cellIs" dxfId="0" priority="7552" operator="equal">
      <formula>0</formula>
    </cfRule>
    <cfRule type="cellIs" dxfId="0" priority="7553" operator="equal">
      <formula>0</formula>
    </cfRule>
    <cfRule type="cellIs" dxfId="0" priority="7554" operator="equal">
      <formula>0</formula>
    </cfRule>
    <cfRule type="cellIs" dxfId="0" priority="7555" operator="equal">
      <formula>0</formula>
    </cfRule>
    <cfRule type="cellIs" dxfId="0" priority="7556" operator="equal">
      <formula>0</formula>
    </cfRule>
    <cfRule type="cellIs" dxfId="0" priority="7557" operator="equal">
      <formula>0</formula>
    </cfRule>
    <cfRule type="cellIs" dxfId="0" priority="7558" operator="equal">
      <formula>0</formula>
    </cfRule>
    <cfRule type="cellIs" dxfId="0" priority="7559" operator="equal">
      <formula>0</formula>
    </cfRule>
    <cfRule type="cellIs" dxfId="0" priority="7560" operator="equal">
      <formula>0</formula>
    </cfRule>
    <cfRule type="cellIs" dxfId="0" priority="7561" operator="equal">
      <formula>0</formula>
    </cfRule>
    <cfRule type="cellIs" dxfId="0" priority="7562" operator="equal">
      <formula>0</formula>
    </cfRule>
    <cfRule type="cellIs" dxfId="0" priority="7563" operator="equal">
      <formula>0</formula>
    </cfRule>
    <cfRule type="cellIs" dxfId="0" priority="7564" operator="equal">
      <formula>0</formula>
    </cfRule>
    <cfRule type="cellIs" dxfId="0" priority="7565" operator="equal">
      <formula>0</formula>
    </cfRule>
    <cfRule type="cellIs" dxfId="0" priority="7566" operator="equal">
      <formula>0</formula>
    </cfRule>
    <cfRule type="cellIs" dxfId="0" priority="7567" operator="equal">
      <formula>0</formula>
    </cfRule>
    <cfRule type="cellIs" dxfId="0" priority="7568" operator="equal">
      <formula>0</formula>
    </cfRule>
    <cfRule type="cellIs" dxfId="0" priority="7569" operator="equal">
      <formula>0</formula>
    </cfRule>
    <cfRule type="cellIs" dxfId="0" priority="7570" operator="equal">
      <formula>0</formula>
    </cfRule>
    <cfRule type="cellIs" dxfId="0" priority="7571" operator="equal">
      <formula>0</formula>
    </cfRule>
    <cfRule type="cellIs" dxfId="0" priority="7572" operator="equal">
      <formula>0</formula>
    </cfRule>
    <cfRule type="cellIs" dxfId="0" priority="7573" operator="equal">
      <formula>0</formula>
    </cfRule>
    <cfRule type="cellIs" dxfId="0" priority="7574" operator="equal">
      <formula>0</formula>
    </cfRule>
    <cfRule type="cellIs" dxfId="0" priority="7575" operator="equal">
      <formula>0</formula>
    </cfRule>
    <cfRule type="cellIs" dxfId="0" priority="7576" operator="equal">
      <formula>0</formula>
    </cfRule>
    <cfRule type="cellIs" dxfId="0" priority="7577" operator="equal">
      <formula>0</formula>
    </cfRule>
    <cfRule type="cellIs" dxfId="0" priority="7578" operator="equal">
      <formula>0</formula>
    </cfRule>
    <cfRule type="cellIs" dxfId="0" priority="7579" operator="equal">
      <formula>0</formula>
    </cfRule>
    <cfRule type="cellIs" dxfId="0" priority="7580" operator="equal">
      <formula>0</formula>
    </cfRule>
    <cfRule type="cellIs" dxfId="0" priority="7581" operator="equal">
      <formula>0</formula>
    </cfRule>
    <cfRule type="cellIs" dxfId="0" priority="7582" operator="equal">
      <formula>0</formula>
    </cfRule>
    <cfRule type="cellIs" dxfId="0" priority="7583" operator="equal">
      <formula>0</formula>
    </cfRule>
    <cfRule type="cellIs" dxfId="0" priority="7584" operator="equal">
      <formula>0</formula>
    </cfRule>
    <cfRule type="cellIs" dxfId="0" priority="7585" operator="equal">
      <formula>0</formula>
    </cfRule>
    <cfRule type="cellIs" dxfId="0" priority="7586" operator="equal">
      <formula>0</formula>
    </cfRule>
    <cfRule type="cellIs" dxfId="0" priority="7587" operator="equal">
      <formula>0</formula>
    </cfRule>
    <cfRule type="cellIs" dxfId="0" priority="7588" operator="equal">
      <formula>0</formula>
    </cfRule>
    <cfRule type="cellIs" dxfId="0" priority="7589" operator="equal">
      <formula>0</formula>
    </cfRule>
    <cfRule type="cellIs" dxfId="0" priority="7590" operator="equal">
      <formula>0</formula>
    </cfRule>
    <cfRule type="cellIs" dxfId="0" priority="7591" operator="equal">
      <formula>0</formula>
    </cfRule>
    <cfRule type="cellIs" dxfId="0" priority="7592" operator="equal">
      <formula>0</formula>
    </cfRule>
    <cfRule type="cellIs" dxfId="0" priority="7593" operator="equal">
      <formula>0</formula>
    </cfRule>
    <cfRule type="cellIs" dxfId="0" priority="7594" operator="equal">
      <formula>0</formula>
    </cfRule>
    <cfRule type="cellIs" dxfId="0" priority="7595" operator="equal">
      <formula>0</formula>
    </cfRule>
    <cfRule type="cellIs" dxfId="0" priority="7596" operator="equal">
      <formula>0</formula>
    </cfRule>
    <cfRule type="cellIs" dxfId="0" priority="7597" operator="equal">
      <formula>0</formula>
    </cfRule>
    <cfRule type="cellIs" dxfId="0" priority="7598" operator="equal">
      <formula>0</formula>
    </cfRule>
    <cfRule type="cellIs" dxfId="0" priority="7599" operator="equal">
      <formula>0</formula>
    </cfRule>
    <cfRule type="cellIs" dxfId="0" priority="7600" operator="equal">
      <formula>0</formula>
    </cfRule>
    <cfRule type="cellIs" dxfId="0" priority="7601" operator="equal">
      <formula>0</formula>
    </cfRule>
    <cfRule type="cellIs" dxfId="0" priority="7602" operator="equal">
      <formula>0</formula>
    </cfRule>
    <cfRule type="cellIs" dxfId="0" priority="7603" operator="equal">
      <formula>0</formula>
    </cfRule>
    <cfRule type="cellIs" dxfId="0" priority="7604" operator="equal">
      <formula>0</formula>
    </cfRule>
    <cfRule type="cellIs" dxfId="0" priority="7605" operator="equal">
      <formula>0</formula>
    </cfRule>
    <cfRule type="cellIs" dxfId="0" priority="7606" operator="equal">
      <formula>0</formula>
    </cfRule>
    <cfRule type="cellIs" dxfId="0" priority="7607" operator="equal">
      <formula>0</formula>
    </cfRule>
    <cfRule type="cellIs" dxfId="0" priority="7608" operator="equal">
      <formula>0</formula>
    </cfRule>
    <cfRule type="cellIs" dxfId="0" priority="7609" operator="equal">
      <formula>0</formula>
    </cfRule>
    <cfRule type="cellIs" dxfId="0" priority="7610" operator="equal">
      <formula>0</formula>
    </cfRule>
    <cfRule type="cellIs" dxfId="0" priority="7611" operator="equal">
      <formula>0</formula>
    </cfRule>
    <cfRule type="cellIs" dxfId="0" priority="7612" operator="equal">
      <formula>0</formula>
    </cfRule>
    <cfRule type="cellIs" dxfId="0" priority="7613" operator="equal">
      <formula>0</formula>
    </cfRule>
    <cfRule type="cellIs" dxfId="0" priority="7614" operator="equal">
      <formula>0</formula>
    </cfRule>
    <cfRule type="cellIs" dxfId="0" priority="7615" operator="equal">
      <formula>0</formula>
    </cfRule>
    <cfRule type="cellIs" dxfId="0" priority="7616" operator="equal">
      <formula>0</formula>
    </cfRule>
    <cfRule type="cellIs" dxfId="0" priority="7617" operator="equal">
      <formula>0</formula>
    </cfRule>
    <cfRule type="cellIs" dxfId="0" priority="7618" operator="equal">
      <formula>0</formula>
    </cfRule>
    <cfRule type="cellIs" dxfId="0" priority="7619" operator="equal">
      <formula>0</formula>
    </cfRule>
    <cfRule type="cellIs" dxfId="0" priority="7620" operator="equal">
      <formula>0</formula>
    </cfRule>
    <cfRule type="cellIs" dxfId="0" priority="7621" operator="equal">
      <formula>0</formula>
    </cfRule>
    <cfRule type="cellIs" dxfId="0" priority="7622" operator="equal">
      <formula>0</formula>
    </cfRule>
    <cfRule type="cellIs" dxfId="0" priority="7623" operator="equal">
      <formula>0</formula>
    </cfRule>
    <cfRule type="cellIs" dxfId="0" priority="7624" operator="equal">
      <formula>0</formula>
    </cfRule>
    <cfRule type="cellIs" dxfId="0" priority="7625" operator="equal">
      <formula>0</formula>
    </cfRule>
    <cfRule type="cellIs" dxfId="0" priority="7626" operator="equal">
      <formula>0</formula>
    </cfRule>
    <cfRule type="cellIs" dxfId="0" priority="7627" operator="equal">
      <formula>0</formula>
    </cfRule>
    <cfRule type="cellIs" dxfId="0" priority="7628" operator="equal">
      <formula>0</formula>
    </cfRule>
    <cfRule type="cellIs" dxfId="0" priority="7629" operator="equal">
      <formula>0</formula>
    </cfRule>
    <cfRule type="cellIs" dxfId="0" priority="7630" operator="equal">
      <formula>0</formula>
    </cfRule>
    <cfRule type="cellIs" dxfId="0" priority="7631" operator="equal">
      <formula>0</formula>
    </cfRule>
    <cfRule type="cellIs" dxfId="0" priority="7632" operator="equal">
      <formula>0</formula>
    </cfRule>
    <cfRule type="cellIs" dxfId="0" priority="7633" operator="equal">
      <formula>0</formula>
    </cfRule>
    <cfRule type="cellIs" dxfId="0" priority="7634" operator="equal">
      <formula>0</formula>
    </cfRule>
    <cfRule type="cellIs" dxfId="0" priority="7635" operator="equal">
      <formula>0</formula>
    </cfRule>
    <cfRule type="cellIs" dxfId="0" priority="7636" operator="equal">
      <formula>0</formula>
    </cfRule>
    <cfRule type="cellIs" dxfId="0" priority="7637" operator="equal">
      <formula>0</formula>
    </cfRule>
    <cfRule type="cellIs" dxfId="0" priority="7638" operator="equal">
      <formula>0</formula>
    </cfRule>
    <cfRule type="cellIs" dxfId="0" priority="7639" operator="equal">
      <formula>0</formula>
    </cfRule>
    <cfRule type="cellIs" dxfId="0" priority="7640" operator="equal">
      <formula>0</formula>
    </cfRule>
    <cfRule type="cellIs" dxfId="0" priority="7641" operator="equal">
      <formula>0</formula>
    </cfRule>
    <cfRule type="cellIs" dxfId="0" priority="7642" operator="equal">
      <formula>0</formula>
    </cfRule>
    <cfRule type="cellIs" dxfId="0" priority="7643" operator="equal">
      <formula>0</formula>
    </cfRule>
    <cfRule type="cellIs" dxfId="0" priority="7644" operator="equal">
      <formula>0</formula>
    </cfRule>
    <cfRule type="cellIs" dxfId="0" priority="7645" operator="equal">
      <formula>0</formula>
    </cfRule>
    <cfRule type="cellIs" dxfId="0" priority="7646" operator="equal">
      <formula>0</formula>
    </cfRule>
    <cfRule type="cellIs" dxfId="0" priority="7647" operator="equal">
      <formula>0</formula>
    </cfRule>
    <cfRule type="cellIs" dxfId="0" priority="7648" operator="equal">
      <formula>0</formula>
    </cfRule>
    <cfRule type="cellIs" dxfId="0" priority="7649" operator="equal">
      <formula>0</formula>
    </cfRule>
    <cfRule type="cellIs" dxfId="0" priority="7650" operator="equal">
      <formula>0</formula>
    </cfRule>
    <cfRule type="cellIs" dxfId="0" priority="7651" operator="equal">
      <formula>0</formula>
    </cfRule>
    <cfRule type="cellIs" dxfId="0" priority="7652" operator="equal">
      <formula>0</formula>
    </cfRule>
    <cfRule type="cellIs" dxfId="0" priority="7653" operator="equal">
      <formula>0</formula>
    </cfRule>
    <cfRule type="cellIs" dxfId="0" priority="7654" operator="equal">
      <formula>0</formula>
    </cfRule>
    <cfRule type="cellIs" dxfId="0" priority="7655" operator="equal">
      <formula>0</formula>
    </cfRule>
    <cfRule type="cellIs" dxfId="0" priority="7656" operator="equal">
      <formula>0</formula>
    </cfRule>
    <cfRule type="cellIs" dxfId="0" priority="7657" operator="equal">
      <formula>0</formula>
    </cfRule>
    <cfRule type="cellIs" dxfId="0" priority="7658" operator="equal">
      <formula>0</formula>
    </cfRule>
    <cfRule type="cellIs" dxfId="0" priority="7659" operator="equal">
      <formula>0</formula>
    </cfRule>
    <cfRule type="cellIs" dxfId="0" priority="7660" operator="equal">
      <formula>0</formula>
    </cfRule>
    <cfRule type="cellIs" dxfId="0" priority="7661" operator="equal">
      <formula>0</formula>
    </cfRule>
    <cfRule type="cellIs" dxfId="0" priority="7662" operator="equal">
      <formula>0</formula>
    </cfRule>
    <cfRule type="cellIs" dxfId="0" priority="7663" operator="equal">
      <formula>0</formula>
    </cfRule>
    <cfRule type="cellIs" dxfId="0" priority="7664" operator="equal">
      <formula>0</formula>
    </cfRule>
    <cfRule type="cellIs" dxfId="0" priority="7665" operator="equal">
      <formula>0</formula>
    </cfRule>
    <cfRule type="cellIs" dxfId="0" priority="7666" operator="equal">
      <formula>0</formula>
    </cfRule>
    <cfRule type="cellIs" dxfId="0" priority="7667" operator="equal">
      <formula>0</formula>
    </cfRule>
    <cfRule type="cellIs" dxfId="0" priority="7668" operator="equal">
      <formula>0</formula>
    </cfRule>
    <cfRule type="cellIs" dxfId="0" priority="7669" operator="equal">
      <formula>0</formula>
    </cfRule>
    <cfRule type="cellIs" dxfId="0" priority="7670" operator="equal">
      <formula>0</formula>
    </cfRule>
    <cfRule type="cellIs" dxfId="0" priority="7671" operator="equal">
      <formula>0</formula>
    </cfRule>
    <cfRule type="cellIs" dxfId="0" priority="7672" operator="equal">
      <formula>0</formula>
    </cfRule>
    <cfRule type="cellIs" dxfId="0" priority="7673" operator="equal">
      <formula>0</formula>
    </cfRule>
    <cfRule type="cellIs" dxfId="0" priority="7674" operator="equal">
      <formula>0</formula>
    </cfRule>
    <cfRule type="cellIs" dxfId="0" priority="7675" operator="equal">
      <formula>0</formula>
    </cfRule>
    <cfRule type="cellIs" dxfId="0" priority="7676" operator="equal">
      <formula>0</formula>
    </cfRule>
    <cfRule type="cellIs" dxfId="0" priority="7677" operator="equal">
      <formula>0</formula>
    </cfRule>
    <cfRule type="cellIs" dxfId="0" priority="7678" operator="equal">
      <formula>0</formula>
    </cfRule>
    <cfRule type="cellIs" dxfId="0" priority="7679" operator="equal">
      <formula>0</formula>
    </cfRule>
    <cfRule type="cellIs" dxfId="0" priority="7680" operator="equal">
      <formula>0</formula>
    </cfRule>
    <cfRule type="cellIs" dxfId="0" priority="7681" operator="equal">
      <formula>0</formula>
    </cfRule>
    <cfRule type="cellIs" dxfId="0" priority="7682" operator="equal">
      <formula>0</formula>
    </cfRule>
    <cfRule type="cellIs" dxfId="0" priority="7683" operator="equal">
      <formula>0</formula>
    </cfRule>
    <cfRule type="cellIs" dxfId="0" priority="7684" operator="equal">
      <formula>0</formula>
    </cfRule>
    <cfRule type="cellIs" dxfId="0" priority="7685" operator="equal">
      <formula>0</formula>
    </cfRule>
    <cfRule type="cellIs" dxfId="0" priority="7686" operator="equal">
      <formula>0</formula>
    </cfRule>
    <cfRule type="cellIs" dxfId="0" priority="7687" operator="equal">
      <formula>0</formula>
    </cfRule>
    <cfRule type="cellIs" dxfId="0" priority="7688" operator="equal">
      <formula>0</formula>
    </cfRule>
    <cfRule type="cellIs" dxfId="0" priority="7689" operator="equal">
      <formula>0</formula>
    </cfRule>
    <cfRule type="cellIs" dxfId="0" priority="7690" operator="equal">
      <formula>0</formula>
    </cfRule>
    <cfRule type="cellIs" dxfId="0" priority="7691" operator="equal">
      <formula>0</formula>
    </cfRule>
    <cfRule type="cellIs" dxfId="0" priority="7692" operator="equal">
      <formula>0</formula>
    </cfRule>
    <cfRule type="cellIs" dxfId="0" priority="7693" operator="equal">
      <formula>0</formula>
    </cfRule>
    <cfRule type="cellIs" dxfId="0" priority="7694" operator="equal">
      <formula>0</formula>
    </cfRule>
    <cfRule type="cellIs" dxfId="0" priority="7695" operator="equal">
      <formula>0</formula>
    </cfRule>
    <cfRule type="cellIs" dxfId="0" priority="7696" operator="equal">
      <formula>0</formula>
    </cfRule>
    <cfRule type="cellIs" dxfId="0" priority="7697" operator="equal">
      <formula>0</formula>
    </cfRule>
    <cfRule type="cellIs" dxfId="0" priority="7698" operator="equal">
      <formula>0</formula>
    </cfRule>
    <cfRule type="cellIs" dxfId="0" priority="7699" operator="equal">
      <formula>0</formula>
    </cfRule>
    <cfRule type="cellIs" dxfId="0" priority="7700" operator="equal">
      <formula>0</formula>
    </cfRule>
    <cfRule type="cellIs" dxfId="0" priority="7701" operator="equal">
      <formula>0</formula>
    </cfRule>
    <cfRule type="cellIs" dxfId="0" priority="7702" operator="equal">
      <formula>0</formula>
    </cfRule>
    <cfRule type="cellIs" dxfId="0" priority="7703" operator="equal">
      <formula>0</formula>
    </cfRule>
    <cfRule type="cellIs" dxfId="0" priority="7704" operator="equal">
      <formula>0</formula>
    </cfRule>
    <cfRule type="cellIs" dxfId="0" priority="7705" operator="equal">
      <formula>0</formula>
    </cfRule>
    <cfRule type="cellIs" dxfId="0" priority="7706" operator="equal">
      <formula>0</formula>
    </cfRule>
    <cfRule type="cellIs" dxfId="0" priority="7707" operator="equal">
      <formula>0</formula>
    </cfRule>
    <cfRule type="cellIs" dxfId="0" priority="7708" operator="equal">
      <formula>0</formula>
    </cfRule>
    <cfRule type="cellIs" dxfId="0" priority="7709" operator="equal">
      <formula>0</formula>
    </cfRule>
    <cfRule type="cellIs" dxfId="0" priority="7710" operator="equal">
      <formula>0</formula>
    </cfRule>
    <cfRule type="cellIs" dxfId="0" priority="7711" operator="equal">
      <formula>0</formula>
    </cfRule>
    <cfRule type="cellIs" dxfId="0" priority="7712" operator="equal">
      <formula>0</formula>
    </cfRule>
    <cfRule type="cellIs" dxfId="0" priority="7713" operator="equal">
      <formula>0</formula>
    </cfRule>
    <cfRule type="cellIs" dxfId="0" priority="7714" operator="equal">
      <formula>0</formula>
    </cfRule>
    <cfRule type="cellIs" dxfId="0" priority="7715" operator="equal">
      <formula>0</formula>
    </cfRule>
    <cfRule type="cellIs" dxfId="0" priority="7716" operator="equal">
      <formula>0</formula>
    </cfRule>
    <cfRule type="cellIs" dxfId="0" priority="7717" operator="equal">
      <formula>0</formula>
    </cfRule>
    <cfRule type="cellIs" dxfId="0" priority="7718" operator="equal">
      <formula>0</formula>
    </cfRule>
    <cfRule type="cellIs" dxfId="0" priority="7719" operator="equal">
      <formula>0</formula>
    </cfRule>
    <cfRule type="cellIs" dxfId="0" priority="7720" operator="equal">
      <formula>0</formula>
    </cfRule>
    <cfRule type="cellIs" dxfId="0" priority="7721" operator="equal">
      <formula>0</formula>
    </cfRule>
    <cfRule type="cellIs" dxfId="0" priority="7722" operator="equal">
      <formula>0</formula>
    </cfRule>
    <cfRule type="cellIs" dxfId="0" priority="7723" operator="equal">
      <formula>0</formula>
    </cfRule>
    <cfRule type="cellIs" dxfId="0" priority="7724" operator="equal">
      <formula>0</formula>
    </cfRule>
    <cfRule type="cellIs" dxfId="0" priority="7725" operator="equal">
      <formula>0</formula>
    </cfRule>
    <cfRule type="cellIs" dxfId="0" priority="7726" operator="equal">
      <formula>0</formula>
    </cfRule>
    <cfRule type="cellIs" dxfId="0" priority="7727" operator="equal">
      <formula>0</formula>
    </cfRule>
    <cfRule type="cellIs" dxfId="0" priority="7728" operator="equal">
      <formula>0</formula>
    </cfRule>
    <cfRule type="cellIs" dxfId="0" priority="7729" operator="equal">
      <formula>0</formula>
    </cfRule>
    <cfRule type="cellIs" dxfId="0" priority="7730" operator="equal">
      <formula>0</formula>
    </cfRule>
    <cfRule type="cellIs" dxfId="0" priority="7731" operator="equal">
      <formula>0</formula>
    </cfRule>
    <cfRule type="cellIs" dxfId="0" priority="7732" operator="equal">
      <formula>0</formula>
    </cfRule>
    <cfRule type="cellIs" dxfId="0" priority="7733" operator="equal">
      <formula>0</formula>
    </cfRule>
    <cfRule type="cellIs" dxfId="0" priority="7734" operator="equal">
      <formula>0</formula>
    </cfRule>
    <cfRule type="cellIs" dxfId="0" priority="7735" operator="equal">
      <formula>0</formula>
    </cfRule>
    <cfRule type="cellIs" dxfId="0" priority="7736" operator="equal">
      <formula>0</formula>
    </cfRule>
    <cfRule type="cellIs" dxfId="0" priority="7737" operator="equal">
      <formula>0</formula>
    </cfRule>
    <cfRule type="cellIs" dxfId="0" priority="7738" operator="equal">
      <formula>0</formula>
    </cfRule>
    <cfRule type="cellIs" dxfId="0" priority="7739" operator="equal">
      <formula>0</formula>
    </cfRule>
    <cfRule type="cellIs" dxfId="0" priority="7740" operator="equal">
      <formula>0</formula>
    </cfRule>
    <cfRule type="cellIs" dxfId="0" priority="7741" operator="equal">
      <formula>0</formula>
    </cfRule>
    <cfRule type="cellIs" dxfId="0" priority="7742" operator="equal">
      <formula>0</formula>
    </cfRule>
    <cfRule type="cellIs" dxfId="0" priority="7743" operator="equal">
      <formula>0</formula>
    </cfRule>
    <cfRule type="cellIs" dxfId="0" priority="7744" operator="equal">
      <formula>0</formula>
    </cfRule>
    <cfRule type="cellIs" dxfId="0" priority="7745" operator="equal">
      <formula>0</formula>
    </cfRule>
    <cfRule type="cellIs" dxfId="0" priority="7746" operator="equal">
      <formula>0</formula>
    </cfRule>
    <cfRule type="cellIs" dxfId="0" priority="7747" operator="equal">
      <formula>0</formula>
    </cfRule>
    <cfRule type="cellIs" dxfId="0" priority="7748" operator="equal">
      <formula>0</formula>
    </cfRule>
    <cfRule type="cellIs" dxfId="0" priority="7749" operator="equal">
      <formula>0</formula>
    </cfRule>
    <cfRule type="cellIs" dxfId="0" priority="7750" operator="equal">
      <formula>0</formula>
    </cfRule>
    <cfRule type="cellIs" dxfId="0" priority="7751" operator="equal">
      <formula>0</formula>
    </cfRule>
    <cfRule type="cellIs" dxfId="0" priority="7752" operator="equal">
      <formula>0</formula>
    </cfRule>
    <cfRule type="cellIs" dxfId="0" priority="7753" operator="equal">
      <formula>0</formula>
    </cfRule>
    <cfRule type="cellIs" dxfId="0" priority="7754" operator="equal">
      <formula>0</formula>
    </cfRule>
    <cfRule type="cellIs" dxfId="0" priority="7755" operator="equal">
      <formula>0</formula>
    </cfRule>
    <cfRule type="cellIs" dxfId="0" priority="7756" operator="equal">
      <formula>0</formula>
    </cfRule>
    <cfRule type="cellIs" dxfId="0" priority="7757" operator="equal">
      <formula>0</formula>
    </cfRule>
    <cfRule type="cellIs" dxfId="0" priority="7758" operator="equal">
      <formula>0</formula>
    </cfRule>
    <cfRule type="cellIs" dxfId="0" priority="7759" operator="equal">
      <formula>0</formula>
    </cfRule>
    <cfRule type="cellIs" dxfId="0" priority="7760" operator="equal">
      <formula>0</formula>
    </cfRule>
    <cfRule type="cellIs" dxfId="0" priority="7761" operator="equal">
      <formula>0</formula>
    </cfRule>
    <cfRule type="cellIs" dxfId="0" priority="7762" operator="equal">
      <formula>0</formula>
    </cfRule>
    <cfRule type="cellIs" dxfId="0" priority="7763" operator="equal">
      <formula>0</formula>
    </cfRule>
    <cfRule type="cellIs" dxfId="0" priority="7764" operator="equal">
      <formula>0</formula>
    </cfRule>
    <cfRule type="cellIs" dxfId="0" priority="7765" operator="equal">
      <formula>0</formula>
    </cfRule>
    <cfRule type="cellIs" dxfId="0" priority="7766" operator="equal">
      <formula>0</formula>
    </cfRule>
    <cfRule type="cellIs" dxfId="0" priority="7767" operator="equal">
      <formula>0</formula>
    </cfRule>
    <cfRule type="cellIs" dxfId="0" priority="7768" operator="equal">
      <formula>0</formula>
    </cfRule>
    <cfRule type="cellIs" dxfId="0" priority="7769" operator="equal">
      <formula>0</formula>
    </cfRule>
    <cfRule type="cellIs" dxfId="0" priority="7770" operator="equal">
      <formula>0</formula>
    </cfRule>
    <cfRule type="cellIs" dxfId="0" priority="7771" operator="equal">
      <formula>0</formula>
    </cfRule>
    <cfRule type="cellIs" dxfId="0" priority="7772" operator="equal">
      <formula>0</formula>
    </cfRule>
    <cfRule type="cellIs" dxfId="0" priority="7773" operator="equal">
      <formula>0</formula>
    </cfRule>
    <cfRule type="cellIs" dxfId="0" priority="7774" operator="equal">
      <formula>0</formula>
    </cfRule>
    <cfRule type="cellIs" dxfId="0" priority="7775" operator="equal">
      <formula>0</formula>
    </cfRule>
    <cfRule type="cellIs" dxfId="0" priority="7776" operator="equal">
      <formula>0</formula>
    </cfRule>
    <cfRule type="cellIs" dxfId="0" priority="7777" operator="equal">
      <formula>0</formula>
    </cfRule>
    <cfRule type="cellIs" dxfId="0" priority="7778" operator="equal">
      <formula>0</formula>
    </cfRule>
    <cfRule type="cellIs" dxfId="0" priority="7779" operator="equal">
      <formula>0</formula>
    </cfRule>
    <cfRule type="cellIs" dxfId="0" priority="7780" operator="equal">
      <formula>0</formula>
    </cfRule>
    <cfRule type="cellIs" dxfId="0" priority="7781" operator="equal">
      <formula>0</formula>
    </cfRule>
    <cfRule type="cellIs" dxfId="0" priority="7782" operator="equal">
      <formula>0</formula>
    </cfRule>
    <cfRule type="cellIs" dxfId="0" priority="7783" operator="equal">
      <formula>0</formula>
    </cfRule>
    <cfRule type="cellIs" dxfId="0" priority="7784" operator="equal">
      <formula>0</formula>
    </cfRule>
    <cfRule type="cellIs" dxfId="0" priority="7785" operator="equal">
      <formula>0</formula>
    </cfRule>
    <cfRule type="cellIs" dxfId="0" priority="7786" operator="equal">
      <formula>0</formula>
    </cfRule>
    <cfRule type="cellIs" dxfId="0" priority="7787" operator="equal">
      <formula>0</formula>
    </cfRule>
    <cfRule type="cellIs" dxfId="0" priority="7788" operator="equal">
      <formula>0</formula>
    </cfRule>
    <cfRule type="cellIs" dxfId="0" priority="7789" operator="equal">
      <formula>0</formula>
    </cfRule>
    <cfRule type="cellIs" dxfId="0" priority="7790" operator="equal">
      <formula>0</formula>
    </cfRule>
    <cfRule type="cellIs" dxfId="0" priority="7791" operator="equal">
      <formula>0</formula>
    </cfRule>
    <cfRule type="cellIs" dxfId="0" priority="7792" operator="equal">
      <formula>0</formula>
    </cfRule>
    <cfRule type="cellIs" dxfId="0" priority="7793" operator="equal">
      <formula>0</formula>
    </cfRule>
    <cfRule type="cellIs" dxfId="0" priority="7794" operator="equal">
      <formula>0</formula>
    </cfRule>
    <cfRule type="cellIs" dxfId="0" priority="7795" operator="equal">
      <formula>0</formula>
    </cfRule>
    <cfRule type="cellIs" dxfId="0" priority="7796" operator="equal">
      <formula>0</formula>
    </cfRule>
    <cfRule type="cellIs" dxfId="0" priority="7797" operator="equal">
      <formula>0</formula>
    </cfRule>
    <cfRule type="cellIs" dxfId="0" priority="7798" operator="equal">
      <formula>0</formula>
    </cfRule>
    <cfRule type="cellIs" dxfId="0" priority="7799" operator="equal">
      <formula>0</formula>
    </cfRule>
    <cfRule type="cellIs" dxfId="0" priority="7800" operator="equal">
      <formula>0</formula>
    </cfRule>
    <cfRule type="cellIs" dxfId="0" priority="7801" operator="equal">
      <formula>0</formula>
    </cfRule>
    <cfRule type="cellIs" dxfId="0" priority="7802" operator="equal">
      <formula>0</formula>
    </cfRule>
    <cfRule type="cellIs" dxfId="0" priority="7803" operator="equal">
      <formula>0</formula>
    </cfRule>
    <cfRule type="cellIs" dxfId="0" priority="7804" operator="equal">
      <formula>0</formula>
    </cfRule>
    <cfRule type="cellIs" dxfId="0" priority="7805" operator="equal">
      <formula>0</formula>
    </cfRule>
    <cfRule type="cellIs" dxfId="0" priority="7806" operator="equal">
      <formula>0</formula>
    </cfRule>
    <cfRule type="cellIs" dxfId="0" priority="7807" operator="equal">
      <formula>0</formula>
    </cfRule>
    <cfRule type="cellIs" dxfId="0" priority="7808" operator="equal">
      <formula>0</formula>
    </cfRule>
    <cfRule type="cellIs" dxfId="0" priority="7809" operator="equal">
      <formula>0</formula>
    </cfRule>
    <cfRule type="cellIs" dxfId="0" priority="7810" operator="equal">
      <formula>0</formula>
    </cfRule>
    <cfRule type="cellIs" dxfId="0" priority="7811" operator="equal">
      <formula>0</formula>
    </cfRule>
    <cfRule type="cellIs" dxfId="0" priority="7812" operator="equal">
      <formula>0</formula>
    </cfRule>
    <cfRule type="cellIs" dxfId="0" priority="7813" operator="equal">
      <formula>0</formula>
    </cfRule>
    <cfRule type="cellIs" dxfId="0" priority="7814" operator="equal">
      <formula>0</formula>
    </cfRule>
    <cfRule type="cellIs" dxfId="0" priority="7815" operator="equal">
      <formula>0</formula>
    </cfRule>
    <cfRule type="cellIs" dxfId="0" priority="7816" operator="equal">
      <formula>0</formula>
    </cfRule>
    <cfRule type="cellIs" dxfId="0" priority="7817" operator="equal">
      <formula>0</formula>
    </cfRule>
    <cfRule type="cellIs" dxfId="0" priority="7818" operator="equal">
      <formula>0</formula>
    </cfRule>
    <cfRule type="cellIs" dxfId="0" priority="7819" operator="equal">
      <formula>0</formula>
    </cfRule>
    <cfRule type="cellIs" dxfId="0" priority="7820" operator="equal">
      <formula>0</formula>
    </cfRule>
    <cfRule type="cellIs" dxfId="0" priority="7821" operator="equal">
      <formula>0</formula>
    </cfRule>
    <cfRule type="cellIs" dxfId="0" priority="7822" operator="equal">
      <formula>0</formula>
    </cfRule>
    <cfRule type="cellIs" dxfId="0" priority="7823" operator="equal">
      <formula>0</formula>
    </cfRule>
    <cfRule type="cellIs" dxfId="0" priority="7824" operator="equal">
      <formula>0</formula>
    </cfRule>
    <cfRule type="cellIs" dxfId="0" priority="7825" operator="equal">
      <formula>0</formula>
    </cfRule>
    <cfRule type="cellIs" dxfId="0" priority="7826" operator="equal">
      <formula>0</formula>
    </cfRule>
    <cfRule type="cellIs" dxfId="0" priority="7827" operator="equal">
      <formula>0</formula>
    </cfRule>
    <cfRule type="cellIs" dxfId="0" priority="7828" operator="equal">
      <formula>0</formula>
    </cfRule>
    <cfRule type="cellIs" dxfId="0" priority="7829" operator="equal">
      <formula>0</formula>
    </cfRule>
    <cfRule type="cellIs" dxfId="0" priority="7830" operator="equal">
      <formula>0</formula>
    </cfRule>
    <cfRule type="cellIs" dxfId="0" priority="7831" operator="equal">
      <formula>0</formula>
    </cfRule>
    <cfRule type="cellIs" dxfId="0" priority="7832" operator="equal">
      <formula>0</formula>
    </cfRule>
    <cfRule type="cellIs" dxfId="0" priority="7833" operator="equal">
      <formula>0</formula>
    </cfRule>
    <cfRule type="cellIs" dxfId="0" priority="7834" operator="equal">
      <formula>0</formula>
    </cfRule>
    <cfRule type="cellIs" dxfId="0" priority="7835" operator="equal">
      <formula>0</formula>
    </cfRule>
    <cfRule type="cellIs" dxfId="0" priority="7836" operator="equal">
      <formula>0</formula>
    </cfRule>
    <cfRule type="cellIs" dxfId="0" priority="7837" operator="equal">
      <formula>0</formula>
    </cfRule>
    <cfRule type="cellIs" dxfId="0" priority="7838" operator="equal">
      <formula>0</formula>
    </cfRule>
    <cfRule type="cellIs" dxfId="0" priority="7839" operator="equal">
      <formula>0</formula>
    </cfRule>
    <cfRule type="cellIs" dxfId="0" priority="7840" operator="equal">
      <formula>0</formula>
    </cfRule>
    <cfRule type="cellIs" dxfId="0" priority="7841" operator="equal">
      <formula>0</formula>
    </cfRule>
    <cfRule type="cellIs" dxfId="0" priority="7842" operator="equal">
      <formula>0</formula>
    </cfRule>
    <cfRule type="cellIs" dxfId="0" priority="7843" operator="equal">
      <formula>0</formula>
    </cfRule>
    <cfRule type="cellIs" dxfId="0" priority="7844" operator="equal">
      <formula>0</formula>
    </cfRule>
    <cfRule type="cellIs" dxfId="0" priority="7845" operator="equal">
      <formula>0</formula>
    </cfRule>
    <cfRule type="cellIs" dxfId="0" priority="7846" operator="equal">
      <formula>0</formula>
    </cfRule>
    <cfRule type="cellIs" dxfId="0" priority="7847" operator="equal">
      <formula>0</formula>
    </cfRule>
    <cfRule type="cellIs" dxfId="0" priority="7848" operator="equal">
      <formula>0</formula>
    </cfRule>
    <cfRule type="cellIs" dxfId="0" priority="7849" operator="equal">
      <formula>0</formula>
    </cfRule>
    <cfRule type="cellIs" dxfId="0" priority="7850" operator="equal">
      <formula>0</formula>
    </cfRule>
    <cfRule type="cellIs" dxfId="0" priority="7851" operator="equal">
      <formula>0</formula>
    </cfRule>
    <cfRule type="cellIs" dxfId="0" priority="7852" operator="equal">
      <formula>0</formula>
    </cfRule>
    <cfRule type="cellIs" dxfId="0" priority="7853" operator="equal">
      <formula>0</formula>
    </cfRule>
    <cfRule type="cellIs" dxfId="0" priority="7854" operator="equal">
      <formula>0</formula>
    </cfRule>
    <cfRule type="cellIs" dxfId="0" priority="7855" operator="equal">
      <formula>0</formula>
    </cfRule>
    <cfRule type="cellIs" dxfId="0" priority="7856" operator="equal">
      <formula>0</formula>
    </cfRule>
    <cfRule type="cellIs" dxfId="0" priority="7857" operator="equal">
      <formula>0</formula>
    </cfRule>
    <cfRule type="cellIs" dxfId="0" priority="7858" operator="equal">
      <formula>0</formula>
    </cfRule>
    <cfRule type="cellIs" dxfId="0" priority="7859" operator="equal">
      <formula>0</formula>
    </cfRule>
    <cfRule type="cellIs" dxfId="0" priority="7860" operator="equal">
      <formula>0</formula>
    </cfRule>
    <cfRule type="cellIs" dxfId="0" priority="7861" operator="equal">
      <formula>0</formula>
    </cfRule>
    <cfRule type="cellIs" dxfId="0" priority="7862" operator="equal">
      <formula>0</formula>
    </cfRule>
    <cfRule type="cellIs" dxfId="0" priority="7863" operator="equal">
      <formula>0</formula>
    </cfRule>
    <cfRule type="cellIs" dxfId="0" priority="7864" operator="equal">
      <formula>0</formula>
    </cfRule>
    <cfRule type="cellIs" dxfId="0" priority="7865" operator="equal">
      <formula>0</formula>
    </cfRule>
    <cfRule type="cellIs" dxfId="0" priority="7866" operator="equal">
      <formula>0</formula>
    </cfRule>
    <cfRule type="cellIs" dxfId="0" priority="7867" operator="equal">
      <formula>0</formula>
    </cfRule>
    <cfRule type="cellIs" dxfId="0" priority="7868" operator="equal">
      <formula>0</formula>
    </cfRule>
    <cfRule type="cellIs" dxfId="0" priority="7869" operator="equal">
      <formula>0</formula>
    </cfRule>
    <cfRule type="cellIs" dxfId="0" priority="7870" operator="equal">
      <formula>0</formula>
    </cfRule>
    <cfRule type="cellIs" dxfId="0" priority="7871" operator="equal">
      <formula>0</formula>
    </cfRule>
    <cfRule type="cellIs" dxfId="0" priority="7872" operator="equal">
      <formula>0</formula>
    </cfRule>
    <cfRule type="cellIs" dxfId="0" priority="7873" operator="equal">
      <formula>0</formula>
    </cfRule>
    <cfRule type="cellIs" dxfId="0" priority="7874" operator="equal">
      <formula>0</formula>
    </cfRule>
    <cfRule type="cellIs" dxfId="0" priority="7875" operator="equal">
      <formula>0</formula>
    </cfRule>
    <cfRule type="cellIs" dxfId="0" priority="7876" operator="equal">
      <formula>0</formula>
    </cfRule>
    <cfRule type="cellIs" dxfId="0" priority="7877" operator="equal">
      <formula>0</formula>
    </cfRule>
    <cfRule type="cellIs" dxfId="0" priority="7878" operator="equal">
      <formula>0</formula>
    </cfRule>
    <cfRule type="cellIs" dxfId="0" priority="7879" operator="equal">
      <formula>0</formula>
    </cfRule>
    <cfRule type="cellIs" dxfId="0" priority="7880" operator="equal">
      <formula>0</formula>
    </cfRule>
    <cfRule type="cellIs" dxfId="0" priority="7881" operator="equal">
      <formula>0</formula>
    </cfRule>
    <cfRule type="cellIs" dxfId="0" priority="7882" operator="equal">
      <formula>0</formula>
    </cfRule>
    <cfRule type="cellIs" dxfId="0" priority="7883" operator="equal">
      <formula>0</formula>
    </cfRule>
    <cfRule type="cellIs" dxfId="0" priority="7884" operator="equal">
      <formula>0</formula>
    </cfRule>
    <cfRule type="cellIs" dxfId="0" priority="7885" operator="equal">
      <formula>0</formula>
    </cfRule>
    <cfRule type="cellIs" dxfId="0" priority="7886" operator="equal">
      <formula>0</formula>
    </cfRule>
    <cfRule type="cellIs" dxfId="0" priority="7887" operator="equal">
      <formula>0</formula>
    </cfRule>
    <cfRule type="cellIs" dxfId="0" priority="7888" operator="equal">
      <formula>0</formula>
    </cfRule>
  </conditionalFormatting>
  <conditionalFormatting sqref="E613">
    <cfRule type="cellIs" dxfId="0" priority="5489" operator="equal">
      <formula>0</formula>
    </cfRule>
    <cfRule type="cellIs" dxfId="0" priority="5490" operator="equal">
      <formula>0</formula>
    </cfRule>
    <cfRule type="cellIs" dxfId="0" priority="5491" operator="equal">
      <formula>0</formula>
    </cfRule>
    <cfRule type="cellIs" dxfId="0" priority="5492" operator="equal">
      <formula>0</formula>
    </cfRule>
    <cfRule type="cellIs" dxfId="0" priority="5493" operator="equal">
      <formula>0</formula>
    </cfRule>
    <cfRule type="cellIs" dxfId="0" priority="5494" operator="equal">
      <formula>0</formula>
    </cfRule>
    <cfRule type="cellIs" dxfId="0" priority="5495" operator="equal">
      <formula>0</formula>
    </cfRule>
    <cfRule type="cellIs" dxfId="0" priority="5496" operator="equal">
      <formula>0</formula>
    </cfRule>
    <cfRule type="cellIs" dxfId="0" priority="5497" operator="equal">
      <formula>0</formula>
    </cfRule>
    <cfRule type="cellIs" dxfId="0" priority="5498" operator="equal">
      <formula>0</formula>
    </cfRule>
    <cfRule type="cellIs" dxfId="0" priority="5499" operator="equal">
      <formula>0</formula>
    </cfRule>
    <cfRule type="cellIs" dxfId="0" priority="5500" operator="equal">
      <formula>0</formula>
    </cfRule>
    <cfRule type="cellIs" dxfId="0" priority="5501" operator="equal">
      <formula>0</formula>
    </cfRule>
    <cfRule type="cellIs" dxfId="0" priority="5502" operator="equal">
      <formula>0</formula>
    </cfRule>
    <cfRule type="cellIs" dxfId="0" priority="5503" operator="equal">
      <formula>0</formula>
    </cfRule>
    <cfRule type="cellIs" dxfId="0" priority="5504" operator="equal">
      <formula>0</formula>
    </cfRule>
    <cfRule type="cellIs" dxfId="0" priority="5505" operator="equal">
      <formula>0</formula>
    </cfRule>
    <cfRule type="cellIs" dxfId="0" priority="5506" operator="equal">
      <formula>0</formula>
    </cfRule>
    <cfRule type="cellIs" dxfId="0" priority="5507" operator="equal">
      <formula>0</formula>
    </cfRule>
    <cfRule type="cellIs" dxfId="0" priority="5508" operator="equal">
      <formula>0</formula>
    </cfRule>
    <cfRule type="cellIs" dxfId="0" priority="5509" operator="equal">
      <formula>0</formula>
    </cfRule>
    <cfRule type="cellIs" dxfId="0" priority="5510" operator="equal">
      <formula>0</formula>
    </cfRule>
    <cfRule type="cellIs" dxfId="0" priority="5511" operator="equal">
      <formula>0</formula>
    </cfRule>
    <cfRule type="cellIs" dxfId="0" priority="5512" operator="equal">
      <formula>0</formula>
    </cfRule>
    <cfRule type="cellIs" dxfId="0" priority="5513" operator="equal">
      <formula>0</formula>
    </cfRule>
    <cfRule type="cellIs" dxfId="0" priority="5514" operator="equal">
      <formula>0</formula>
    </cfRule>
    <cfRule type="cellIs" dxfId="0" priority="5515" operator="equal">
      <formula>0</formula>
    </cfRule>
    <cfRule type="cellIs" dxfId="0" priority="5516" operator="equal">
      <formula>0</formula>
    </cfRule>
    <cfRule type="cellIs" dxfId="0" priority="5517" operator="equal">
      <formula>0</formula>
    </cfRule>
    <cfRule type="cellIs" dxfId="0" priority="5518" operator="equal">
      <formula>0</formula>
    </cfRule>
    <cfRule type="cellIs" dxfId="0" priority="5519" operator="equal">
      <formula>0</formula>
    </cfRule>
    <cfRule type="cellIs" dxfId="0" priority="5520" operator="equal">
      <formula>0</formula>
    </cfRule>
    <cfRule type="cellIs" dxfId="0" priority="5521" operator="equal">
      <formula>0</formula>
    </cfRule>
    <cfRule type="cellIs" dxfId="0" priority="5522" operator="equal">
      <formula>0</formula>
    </cfRule>
    <cfRule type="cellIs" dxfId="0" priority="5523" operator="equal">
      <formula>0</formula>
    </cfRule>
    <cfRule type="cellIs" dxfId="0" priority="5524" operator="equal">
      <formula>0</formula>
    </cfRule>
    <cfRule type="cellIs" dxfId="0" priority="5525" operator="equal">
      <formula>0</formula>
    </cfRule>
    <cfRule type="cellIs" dxfId="0" priority="5526" operator="equal">
      <formula>0</formula>
    </cfRule>
    <cfRule type="cellIs" dxfId="0" priority="5527" operator="equal">
      <formula>0</formula>
    </cfRule>
    <cfRule type="cellIs" dxfId="0" priority="5528" operator="equal">
      <formula>0</formula>
    </cfRule>
    <cfRule type="cellIs" dxfId="0" priority="5529" operator="equal">
      <formula>0</formula>
    </cfRule>
    <cfRule type="cellIs" dxfId="0" priority="5530" operator="equal">
      <formula>0</formula>
    </cfRule>
    <cfRule type="cellIs" dxfId="0" priority="5531" operator="equal">
      <formula>0</formula>
    </cfRule>
    <cfRule type="cellIs" dxfId="0" priority="5532" operator="equal">
      <formula>0</formula>
    </cfRule>
    <cfRule type="cellIs" dxfId="0" priority="5533" operator="equal">
      <formula>0</formula>
    </cfRule>
    <cfRule type="cellIs" dxfId="0" priority="5534" operator="equal">
      <formula>0</formula>
    </cfRule>
    <cfRule type="cellIs" dxfId="0" priority="5535" operator="equal">
      <formula>0</formula>
    </cfRule>
    <cfRule type="cellIs" dxfId="0" priority="5536" operator="equal">
      <formula>0</formula>
    </cfRule>
    <cfRule type="cellIs" dxfId="0" priority="5537" operator="equal">
      <formula>0</formula>
    </cfRule>
    <cfRule type="cellIs" dxfId="0" priority="5538" operator="equal">
      <formula>0</formula>
    </cfRule>
    <cfRule type="cellIs" dxfId="0" priority="5539" operator="equal">
      <formula>0</formula>
    </cfRule>
    <cfRule type="cellIs" dxfId="0" priority="5540" operator="equal">
      <formula>0</formula>
    </cfRule>
    <cfRule type="cellIs" dxfId="0" priority="5541" operator="equal">
      <formula>0</formula>
    </cfRule>
    <cfRule type="cellIs" dxfId="0" priority="5542" operator="equal">
      <formula>0</formula>
    </cfRule>
    <cfRule type="cellIs" dxfId="0" priority="5543" operator="equal">
      <formula>0</formula>
    </cfRule>
    <cfRule type="cellIs" dxfId="0" priority="5544" operator="equal">
      <formula>0</formula>
    </cfRule>
    <cfRule type="cellIs" dxfId="0" priority="5545" operator="equal">
      <formula>0</formula>
    </cfRule>
    <cfRule type="cellIs" dxfId="0" priority="5546" operator="equal">
      <formula>0</formula>
    </cfRule>
    <cfRule type="cellIs" dxfId="0" priority="5547" operator="equal">
      <formula>0</formula>
    </cfRule>
    <cfRule type="cellIs" dxfId="0" priority="5548" operator="equal">
      <formula>0</formula>
    </cfRule>
    <cfRule type="cellIs" dxfId="0" priority="5549" operator="equal">
      <formula>0</formula>
    </cfRule>
    <cfRule type="cellIs" dxfId="0" priority="5550" operator="equal">
      <formula>0</formula>
    </cfRule>
    <cfRule type="cellIs" dxfId="0" priority="5551" operator="equal">
      <formula>0</formula>
    </cfRule>
    <cfRule type="cellIs" dxfId="0" priority="5552" operator="equal">
      <formula>0</formula>
    </cfRule>
    <cfRule type="cellIs" dxfId="0" priority="5553" operator="equal">
      <formula>0</formula>
    </cfRule>
    <cfRule type="cellIs" dxfId="0" priority="5554" operator="equal">
      <formula>0</formula>
    </cfRule>
    <cfRule type="cellIs" dxfId="0" priority="5555" operator="equal">
      <formula>0</formula>
    </cfRule>
    <cfRule type="cellIs" dxfId="0" priority="5556" operator="equal">
      <formula>0</formula>
    </cfRule>
    <cfRule type="cellIs" dxfId="0" priority="5557" operator="equal">
      <formula>0</formula>
    </cfRule>
    <cfRule type="cellIs" dxfId="0" priority="5558" operator="equal">
      <formula>0</formula>
    </cfRule>
    <cfRule type="cellIs" dxfId="0" priority="5559" operator="equal">
      <formula>0</formula>
    </cfRule>
    <cfRule type="cellIs" dxfId="0" priority="5560" operator="equal">
      <formula>0</formula>
    </cfRule>
    <cfRule type="cellIs" dxfId="0" priority="5561" operator="equal">
      <formula>0</formula>
    </cfRule>
    <cfRule type="cellIs" dxfId="0" priority="5562" operator="equal">
      <formula>0</formula>
    </cfRule>
    <cfRule type="cellIs" dxfId="0" priority="5563" operator="equal">
      <formula>0</formula>
    </cfRule>
    <cfRule type="cellIs" dxfId="0" priority="5564" operator="equal">
      <formula>0</formula>
    </cfRule>
    <cfRule type="cellIs" dxfId="0" priority="5565" operator="equal">
      <formula>0</formula>
    </cfRule>
    <cfRule type="cellIs" dxfId="0" priority="5566" operator="equal">
      <formula>0</formula>
    </cfRule>
    <cfRule type="cellIs" dxfId="0" priority="5567" operator="equal">
      <formula>0</formula>
    </cfRule>
    <cfRule type="cellIs" dxfId="0" priority="5568" operator="equal">
      <formula>0</formula>
    </cfRule>
    <cfRule type="cellIs" dxfId="0" priority="5569" operator="equal">
      <formula>0</formula>
    </cfRule>
    <cfRule type="cellIs" dxfId="0" priority="5570" operator="equal">
      <formula>0</formula>
    </cfRule>
    <cfRule type="cellIs" dxfId="0" priority="5571" operator="equal">
      <formula>0</formula>
    </cfRule>
    <cfRule type="cellIs" dxfId="0" priority="5572" operator="equal">
      <formula>0</formula>
    </cfRule>
    <cfRule type="cellIs" dxfId="0" priority="5573" operator="equal">
      <formula>0</formula>
    </cfRule>
    <cfRule type="cellIs" dxfId="0" priority="5574" operator="equal">
      <formula>0</formula>
    </cfRule>
    <cfRule type="cellIs" dxfId="0" priority="5575" operator="equal">
      <formula>0</formula>
    </cfRule>
    <cfRule type="cellIs" dxfId="0" priority="5576" operator="equal">
      <formula>0</formula>
    </cfRule>
    <cfRule type="cellIs" dxfId="0" priority="5577" operator="equal">
      <formula>0</formula>
    </cfRule>
    <cfRule type="cellIs" dxfId="0" priority="5578" operator="equal">
      <formula>0</formula>
    </cfRule>
    <cfRule type="cellIs" dxfId="0" priority="5579" operator="equal">
      <formula>0</formula>
    </cfRule>
    <cfRule type="cellIs" dxfId="0" priority="5580" operator="equal">
      <formula>0</formula>
    </cfRule>
    <cfRule type="cellIs" dxfId="0" priority="5581" operator="equal">
      <formula>0</formula>
    </cfRule>
    <cfRule type="cellIs" dxfId="0" priority="5582" operator="equal">
      <formula>0</formula>
    </cfRule>
    <cfRule type="cellIs" dxfId="0" priority="5583" operator="equal">
      <formula>0</formula>
    </cfRule>
    <cfRule type="cellIs" dxfId="0" priority="5584" operator="equal">
      <formula>0</formula>
    </cfRule>
    <cfRule type="cellIs" dxfId="0" priority="5585" operator="equal">
      <formula>0</formula>
    </cfRule>
    <cfRule type="cellIs" dxfId="0" priority="5586" operator="equal">
      <formula>0</formula>
    </cfRule>
    <cfRule type="cellIs" dxfId="0" priority="5587" operator="equal">
      <formula>0</formula>
    </cfRule>
    <cfRule type="cellIs" dxfId="0" priority="5588" operator="equal">
      <formula>0</formula>
    </cfRule>
    <cfRule type="cellIs" dxfId="0" priority="5589" operator="equal">
      <formula>0</formula>
    </cfRule>
    <cfRule type="cellIs" dxfId="0" priority="5590" operator="equal">
      <formula>0</formula>
    </cfRule>
    <cfRule type="cellIs" dxfId="0" priority="5591" operator="equal">
      <formula>0</formula>
    </cfRule>
    <cfRule type="cellIs" dxfId="0" priority="5592" operator="equal">
      <formula>0</formula>
    </cfRule>
    <cfRule type="cellIs" dxfId="0" priority="5593" operator="equal">
      <formula>0</formula>
    </cfRule>
    <cfRule type="cellIs" dxfId="0" priority="5594" operator="equal">
      <formula>0</formula>
    </cfRule>
    <cfRule type="cellIs" dxfId="0" priority="5595" operator="equal">
      <formula>0</formula>
    </cfRule>
    <cfRule type="cellIs" dxfId="0" priority="5596" operator="equal">
      <formula>0</formula>
    </cfRule>
    <cfRule type="cellIs" dxfId="0" priority="5597" operator="equal">
      <formula>0</formula>
    </cfRule>
    <cfRule type="cellIs" dxfId="0" priority="5598" operator="equal">
      <formula>0</formula>
    </cfRule>
    <cfRule type="cellIs" dxfId="0" priority="5599" operator="equal">
      <formula>0</formula>
    </cfRule>
    <cfRule type="cellIs" dxfId="0" priority="5600" operator="equal">
      <formula>0</formula>
    </cfRule>
    <cfRule type="cellIs" dxfId="0" priority="5601" operator="equal">
      <formula>0</formula>
    </cfRule>
    <cfRule type="cellIs" dxfId="0" priority="5602" operator="equal">
      <formula>0</formula>
    </cfRule>
    <cfRule type="cellIs" dxfId="0" priority="5603" operator="equal">
      <formula>0</formula>
    </cfRule>
    <cfRule type="cellIs" dxfId="0" priority="5604" operator="equal">
      <formula>0</formula>
    </cfRule>
    <cfRule type="cellIs" dxfId="0" priority="5605" operator="equal">
      <formula>0</formula>
    </cfRule>
    <cfRule type="cellIs" dxfId="0" priority="5606" operator="equal">
      <formula>0</formula>
    </cfRule>
    <cfRule type="cellIs" dxfId="0" priority="5607" operator="equal">
      <formula>0</formula>
    </cfRule>
    <cfRule type="cellIs" dxfId="0" priority="5608" operator="equal">
      <formula>0</formula>
    </cfRule>
    <cfRule type="cellIs" dxfId="0" priority="5609" operator="equal">
      <formula>0</formula>
    </cfRule>
    <cfRule type="cellIs" dxfId="0" priority="5610" operator="equal">
      <formula>0</formula>
    </cfRule>
    <cfRule type="cellIs" dxfId="0" priority="5611" operator="equal">
      <formula>0</formula>
    </cfRule>
    <cfRule type="cellIs" dxfId="0" priority="5612" operator="equal">
      <formula>0</formula>
    </cfRule>
    <cfRule type="cellIs" dxfId="0" priority="5613" operator="equal">
      <formula>0</formula>
    </cfRule>
    <cfRule type="cellIs" dxfId="0" priority="5614" operator="equal">
      <formula>0</formula>
    </cfRule>
    <cfRule type="cellIs" dxfId="0" priority="5615" operator="equal">
      <formula>0</formula>
    </cfRule>
    <cfRule type="cellIs" dxfId="0" priority="5616" operator="equal">
      <formula>0</formula>
    </cfRule>
    <cfRule type="cellIs" dxfId="0" priority="5617" operator="equal">
      <formula>0</formula>
    </cfRule>
    <cfRule type="cellIs" dxfId="0" priority="5618" operator="equal">
      <formula>0</formula>
    </cfRule>
    <cfRule type="cellIs" dxfId="0" priority="5619" operator="equal">
      <formula>0</formula>
    </cfRule>
    <cfRule type="cellIs" dxfId="0" priority="5620" operator="equal">
      <formula>0</formula>
    </cfRule>
    <cfRule type="cellIs" dxfId="0" priority="5621" operator="equal">
      <formula>0</formula>
    </cfRule>
    <cfRule type="cellIs" dxfId="0" priority="5622" operator="equal">
      <formula>0</formula>
    </cfRule>
    <cfRule type="cellIs" dxfId="0" priority="5623" operator="equal">
      <formula>0</formula>
    </cfRule>
    <cfRule type="cellIs" dxfId="0" priority="5624" operator="equal">
      <formula>0</formula>
    </cfRule>
    <cfRule type="cellIs" dxfId="0" priority="5625" operator="equal">
      <formula>0</formula>
    </cfRule>
    <cfRule type="cellIs" dxfId="0" priority="5626" operator="equal">
      <formula>0</formula>
    </cfRule>
    <cfRule type="cellIs" dxfId="0" priority="5627" operator="equal">
      <formula>0</formula>
    </cfRule>
    <cfRule type="cellIs" dxfId="0" priority="5628" operator="equal">
      <formula>0</formula>
    </cfRule>
    <cfRule type="cellIs" dxfId="0" priority="5629" operator="equal">
      <formula>0</formula>
    </cfRule>
    <cfRule type="cellIs" dxfId="0" priority="5630" operator="equal">
      <formula>0</formula>
    </cfRule>
    <cfRule type="cellIs" dxfId="0" priority="5631" operator="equal">
      <formula>0</formula>
    </cfRule>
    <cfRule type="cellIs" dxfId="0" priority="5632" operator="equal">
      <formula>0</formula>
    </cfRule>
    <cfRule type="cellIs" dxfId="0" priority="5633" operator="equal">
      <formula>0</formula>
    </cfRule>
    <cfRule type="cellIs" dxfId="0" priority="5634" operator="equal">
      <formula>0</formula>
    </cfRule>
    <cfRule type="cellIs" dxfId="0" priority="5635" operator="equal">
      <formula>0</formula>
    </cfRule>
    <cfRule type="cellIs" dxfId="0" priority="5636" operator="equal">
      <formula>0</formula>
    </cfRule>
    <cfRule type="cellIs" dxfId="0" priority="5637" operator="equal">
      <formula>0</formula>
    </cfRule>
    <cfRule type="cellIs" dxfId="0" priority="5638" operator="equal">
      <formula>0</formula>
    </cfRule>
    <cfRule type="cellIs" dxfId="0" priority="5639" operator="equal">
      <formula>0</formula>
    </cfRule>
    <cfRule type="cellIs" dxfId="0" priority="5640" operator="equal">
      <formula>0</formula>
    </cfRule>
    <cfRule type="cellIs" dxfId="0" priority="5641" operator="equal">
      <formula>0</formula>
    </cfRule>
    <cfRule type="cellIs" dxfId="0" priority="5642" operator="equal">
      <formula>0</formula>
    </cfRule>
    <cfRule type="cellIs" dxfId="0" priority="5643" operator="equal">
      <formula>0</formula>
    </cfRule>
    <cfRule type="cellIs" dxfId="0" priority="5644" operator="equal">
      <formula>0</formula>
    </cfRule>
    <cfRule type="cellIs" dxfId="0" priority="5645" operator="equal">
      <formula>0</formula>
    </cfRule>
    <cfRule type="cellIs" dxfId="0" priority="5646" operator="equal">
      <formula>0</formula>
    </cfRule>
    <cfRule type="cellIs" dxfId="0" priority="5647" operator="equal">
      <formula>0</formula>
    </cfRule>
    <cfRule type="cellIs" dxfId="0" priority="5648" operator="equal">
      <formula>0</formula>
    </cfRule>
    <cfRule type="cellIs" dxfId="0" priority="5649" operator="equal">
      <formula>0</formula>
    </cfRule>
    <cfRule type="cellIs" dxfId="0" priority="5650" operator="equal">
      <formula>0</formula>
    </cfRule>
    <cfRule type="cellIs" dxfId="0" priority="5651" operator="equal">
      <formula>0</formula>
    </cfRule>
    <cfRule type="cellIs" dxfId="0" priority="5652" operator="equal">
      <formula>0</formula>
    </cfRule>
    <cfRule type="cellIs" dxfId="0" priority="5653" operator="equal">
      <formula>0</formula>
    </cfRule>
    <cfRule type="cellIs" dxfId="0" priority="5654" operator="equal">
      <formula>0</formula>
    </cfRule>
    <cfRule type="cellIs" dxfId="0" priority="5655" operator="equal">
      <formula>0</formula>
    </cfRule>
    <cfRule type="cellIs" dxfId="0" priority="5656" operator="equal">
      <formula>0</formula>
    </cfRule>
    <cfRule type="cellIs" dxfId="0" priority="5657" operator="equal">
      <formula>0</formula>
    </cfRule>
    <cfRule type="cellIs" dxfId="0" priority="5658" operator="equal">
      <formula>0</formula>
    </cfRule>
    <cfRule type="cellIs" dxfId="0" priority="5659" operator="equal">
      <formula>0</formula>
    </cfRule>
    <cfRule type="cellIs" dxfId="0" priority="5660" operator="equal">
      <formula>0</formula>
    </cfRule>
    <cfRule type="cellIs" dxfId="0" priority="5661" operator="equal">
      <formula>0</formula>
    </cfRule>
    <cfRule type="cellIs" dxfId="0" priority="5662" operator="equal">
      <formula>0</formula>
    </cfRule>
    <cfRule type="cellIs" dxfId="0" priority="5663" operator="equal">
      <formula>0</formula>
    </cfRule>
    <cfRule type="cellIs" dxfId="0" priority="5664" operator="equal">
      <formula>0</formula>
    </cfRule>
    <cfRule type="cellIs" dxfId="0" priority="5665" operator="equal">
      <formula>0</formula>
    </cfRule>
    <cfRule type="cellIs" dxfId="0" priority="5666" operator="equal">
      <formula>0</formula>
    </cfRule>
    <cfRule type="cellIs" dxfId="0" priority="5667" operator="equal">
      <formula>0</formula>
    </cfRule>
    <cfRule type="cellIs" dxfId="0" priority="5668" operator="equal">
      <formula>0</formula>
    </cfRule>
    <cfRule type="cellIs" dxfId="0" priority="5669" operator="equal">
      <formula>0</formula>
    </cfRule>
    <cfRule type="cellIs" dxfId="0" priority="5670" operator="equal">
      <formula>0</formula>
    </cfRule>
    <cfRule type="cellIs" dxfId="0" priority="5671" operator="equal">
      <formula>0</formula>
    </cfRule>
    <cfRule type="cellIs" dxfId="0" priority="5672" operator="equal">
      <formula>0</formula>
    </cfRule>
    <cfRule type="cellIs" dxfId="0" priority="5673" operator="equal">
      <formula>0</formula>
    </cfRule>
    <cfRule type="cellIs" dxfId="0" priority="5674" operator="equal">
      <formula>0</formula>
    </cfRule>
    <cfRule type="cellIs" dxfId="0" priority="5675" operator="equal">
      <formula>0</formula>
    </cfRule>
    <cfRule type="cellIs" dxfId="0" priority="5676" operator="equal">
      <formula>0</formula>
    </cfRule>
    <cfRule type="cellIs" dxfId="0" priority="5677" operator="equal">
      <formula>0</formula>
    </cfRule>
    <cfRule type="cellIs" dxfId="0" priority="5678" operator="equal">
      <formula>0</formula>
    </cfRule>
    <cfRule type="cellIs" dxfId="0" priority="5679" operator="equal">
      <formula>0</formula>
    </cfRule>
    <cfRule type="cellIs" dxfId="0" priority="5680" operator="equal">
      <formula>0</formula>
    </cfRule>
    <cfRule type="cellIs" dxfId="0" priority="5681" operator="equal">
      <formula>0</formula>
    </cfRule>
    <cfRule type="cellIs" dxfId="0" priority="5682" operator="equal">
      <formula>0</formula>
    </cfRule>
    <cfRule type="cellIs" dxfId="0" priority="5683" operator="equal">
      <formula>0</formula>
    </cfRule>
    <cfRule type="cellIs" dxfId="0" priority="5684" operator="equal">
      <formula>0</formula>
    </cfRule>
    <cfRule type="cellIs" dxfId="0" priority="5685" operator="equal">
      <formula>0</formula>
    </cfRule>
    <cfRule type="cellIs" dxfId="0" priority="5686" operator="equal">
      <formula>0</formula>
    </cfRule>
    <cfRule type="cellIs" dxfId="0" priority="5687" operator="equal">
      <formula>0</formula>
    </cfRule>
    <cfRule type="cellIs" dxfId="0" priority="5688" operator="equal">
      <formula>0</formula>
    </cfRule>
    <cfRule type="cellIs" dxfId="0" priority="5689" operator="equal">
      <formula>0</formula>
    </cfRule>
    <cfRule type="cellIs" dxfId="0" priority="5690" operator="equal">
      <formula>0</formula>
    </cfRule>
    <cfRule type="cellIs" dxfId="0" priority="5691" operator="equal">
      <formula>0</formula>
    </cfRule>
    <cfRule type="cellIs" dxfId="0" priority="5692" operator="equal">
      <formula>0</formula>
    </cfRule>
    <cfRule type="cellIs" dxfId="0" priority="5693" operator="equal">
      <formula>0</formula>
    </cfRule>
    <cfRule type="cellIs" dxfId="0" priority="5694" operator="equal">
      <formula>0</formula>
    </cfRule>
    <cfRule type="cellIs" dxfId="0" priority="5695" operator="equal">
      <formula>0</formula>
    </cfRule>
    <cfRule type="cellIs" dxfId="0" priority="5696" operator="equal">
      <formula>0</formula>
    </cfRule>
    <cfRule type="cellIs" dxfId="0" priority="5697" operator="equal">
      <formula>0</formula>
    </cfRule>
    <cfRule type="cellIs" dxfId="0" priority="5698" operator="equal">
      <formula>0</formula>
    </cfRule>
    <cfRule type="cellIs" dxfId="0" priority="5699" operator="equal">
      <formula>0</formula>
    </cfRule>
    <cfRule type="cellIs" dxfId="0" priority="5700" operator="equal">
      <formula>0</formula>
    </cfRule>
    <cfRule type="cellIs" dxfId="0" priority="5701" operator="equal">
      <formula>0</formula>
    </cfRule>
    <cfRule type="cellIs" dxfId="0" priority="5702" operator="equal">
      <formula>0</formula>
    </cfRule>
    <cfRule type="cellIs" dxfId="0" priority="5703" operator="equal">
      <formula>0</formula>
    </cfRule>
    <cfRule type="cellIs" dxfId="0" priority="5704" operator="equal">
      <formula>0</formula>
    </cfRule>
    <cfRule type="cellIs" dxfId="0" priority="5705" operator="equal">
      <formula>0</formula>
    </cfRule>
    <cfRule type="cellIs" dxfId="0" priority="5706" operator="equal">
      <formula>0</formula>
    </cfRule>
    <cfRule type="cellIs" dxfId="0" priority="5707" operator="equal">
      <formula>0</formula>
    </cfRule>
    <cfRule type="cellIs" dxfId="0" priority="5708" operator="equal">
      <formula>0</formula>
    </cfRule>
    <cfRule type="cellIs" dxfId="0" priority="5709" operator="equal">
      <formula>0</formula>
    </cfRule>
    <cfRule type="cellIs" dxfId="0" priority="5710" operator="equal">
      <formula>0</formula>
    </cfRule>
    <cfRule type="cellIs" dxfId="0" priority="5711" operator="equal">
      <formula>0</formula>
    </cfRule>
    <cfRule type="cellIs" dxfId="0" priority="5712" operator="equal">
      <formula>0</formula>
    </cfRule>
    <cfRule type="cellIs" dxfId="0" priority="5713" operator="equal">
      <formula>0</formula>
    </cfRule>
    <cfRule type="cellIs" dxfId="0" priority="5714" operator="equal">
      <formula>0</formula>
    </cfRule>
    <cfRule type="cellIs" dxfId="0" priority="5715" operator="equal">
      <formula>0</formula>
    </cfRule>
    <cfRule type="cellIs" dxfId="0" priority="5716" operator="equal">
      <formula>0</formula>
    </cfRule>
    <cfRule type="cellIs" dxfId="0" priority="5717" operator="equal">
      <formula>0</formula>
    </cfRule>
    <cfRule type="cellIs" dxfId="0" priority="5718" operator="equal">
      <formula>0</formula>
    </cfRule>
    <cfRule type="cellIs" dxfId="0" priority="5719" operator="equal">
      <formula>0</formula>
    </cfRule>
    <cfRule type="cellIs" dxfId="0" priority="5720" operator="equal">
      <formula>0</formula>
    </cfRule>
    <cfRule type="cellIs" dxfId="0" priority="5721" operator="equal">
      <formula>0</formula>
    </cfRule>
    <cfRule type="cellIs" dxfId="0" priority="5722" operator="equal">
      <formula>0</formula>
    </cfRule>
    <cfRule type="cellIs" dxfId="0" priority="5723" operator="equal">
      <formula>0</formula>
    </cfRule>
    <cfRule type="cellIs" dxfId="0" priority="5724" operator="equal">
      <formula>0</formula>
    </cfRule>
    <cfRule type="cellIs" dxfId="0" priority="5725" operator="equal">
      <formula>0</formula>
    </cfRule>
    <cfRule type="cellIs" dxfId="0" priority="5726" operator="equal">
      <formula>0</formula>
    </cfRule>
    <cfRule type="cellIs" dxfId="0" priority="5727" operator="equal">
      <formula>0</formula>
    </cfRule>
    <cfRule type="cellIs" dxfId="0" priority="5728" operator="equal">
      <formula>0</formula>
    </cfRule>
    <cfRule type="cellIs" dxfId="0" priority="5729" operator="equal">
      <formula>0</formula>
    </cfRule>
    <cfRule type="cellIs" dxfId="0" priority="5730" operator="equal">
      <formula>0</formula>
    </cfRule>
    <cfRule type="cellIs" dxfId="0" priority="5731" operator="equal">
      <formula>0</formula>
    </cfRule>
    <cfRule type="cellIs" dxfId="0" priority="5732" operator="equal">
      <formula>0</formula>
    </cfRule>
    <cfRule type="cellIs" dxfId="0" priority="5733" operator="equal">
      <formula>0</formula>
    </cfRule>
    <cfRule type="cellIs" dxfId="0" priority="5734" operator="equal">
      <formula>0</formula>
    </cfRule>
    <cfRule type="cellIs" dxfId="0" priority="5735" operator="equal">
      <formula>0</formula>
    </cfRule>
    <cfRule type="cellIs" dxfId="0" priority="5736" operator="equal">
      <formula>0</formula>
    </cfRule>
    <cfRule type="cellIs" dxfId="0" priority="5737" operator="equal">
      <formula>0</formula>
    </cfRule>
    <cfRule type="cellIs" dxfId="0" priority="5738" operator="equal">
      <formula>0</formula>
    </cfRule>
    <cfRule type="cellIs" dxfId="0" priority="5739" operator="equal">
      <formula>0</formula>
    </cfRule>
    <cfRule type="cellIs" dxfId="0" priority="5740" operator="equal">
      <formula>0</formula>
    </cfRule>
    <cfRule type="cellIs" dxfId="0" priority="5741" operator="equal">
      <formula>0</formula>
    </cfRule>
    <cfRule type="cellIs" dxfId="0" priority="5742" operator="equal">
      <formula>0</formula>
    </cfRule>
    <cfRule type="cellIs" dxfId="0" priority="5743" operator="equal">
      <formula>0</formula>
    </cfRule>
    <cfRule type="cellIs" dxfId="0" priority="5744" operator="equal">
      <formula>0</formula>
    </cfRule>
    <cfRule type="cellIs" dxfId="0" priority="5745" operator="equal">
      <formula>0</formula>
    </cfRule>
    <cfRule type="cellIs" dxfId="0" priority="5746" operator="equal">
      <formula>0</formula>
    </cfRule>
    <cfRule type="cellIs" dxfId="0" priority="5747" operator="equal">
      <formula>0</formula>
    </cfRule>
    <cfRule type="cellIs" dxfId="0" priority="5748" operator="equal">
      <formula>0</formula>
    </cfRule>
    <cfRule type="cellIs" dxfId="0" priority="5749" operator="equal">
      <formula>0</formula>
    </cfRule>
    <cfRule type="cellIs" dxfId="0" priority="5750" operator="equal">
      <formula>0</formula>
    </cfRule>
    <cfRule type="cellIs" dxfId="0" priority="5751" operator="equal">
      <formula>0</formula>
    </cfRule>
    <cfRule type="cellIs" dxfId="0" priority="5752" operator="equal">
      <formula>0</formula>
    </cfRule>
    <cfRule type="cellIs" dxfId="0" priority="5753" operator="equal">
      <formula>0</formula>
    </cfRule>
    <cfRule type="cellIs" dxfId="0" priority="5754" operator="equal">
      <formula>0</formula>
    </cfRule>
    <cfRule type="cellIs" dxfId="0" priority="5755" operator="equal">
      <formula>0</formula>
    </cfRule>
    <cfRule type="cellIs" dxfId="0" priority="5756" operator="equal">
      <formula>0</formula>
    </cfRule>
    <cfRule type="cellIs" dxfId="0" priority="5757" operator="equal">
      <formula>0</formula>
    </cfRule>
    <cfRule type="cellIs" dxfId="0" priority="5758" operator="equal">
      <formula>0</formula>
    </cfRule>
    <cfRule type="cellIs" dxfId="0" priority="5759" operator="equal">
      <formula>0</formula>
    </cfRule>
    <cfRule type="cellIs" dxfId="0" priority="5760" operator="equal">
      <formula>0</formula>
    </cfRule>
    <cfRule type="cellIs" dxfId="0" priority="5761" operator="equal">
      <formula>0</formula>
    </cfRule>
    <cfRule type="cellIs" dxfId="0" priority="5762" operator="equal">
      <formula>0</formula>
    </cfRule>
    <cfRule type="cellIs" dxfId="0" priority="5763" operator="equal">
      <formula>0</formula>
    </cfRule>
    <cfRule type="cellIs" dxfId="0" priority="5764" operator="equal">
      <formula>0</formula>
    </cfRule>
    <cfRule type="cellIs" dxfId="0" priority="5765" operator="equal">
      <formula>0</formula>
    </cfRule>
    <cfRule type="cellIs" dxfId="0" priority="5766" operator="equal">
      <formula>0</formula>
    </cfRule>
    <cfRule type="cellIs" dxfId="0" priority="5767" operator="equal">
      <formula>0</formula>
    </cfRule>
    <cfRule type="cellIs" dxfId="0" priority="5768" operator="equal">
      <formula>0</formula>
    </cfRule>
    <cfRule type="cellIs" dxfId="0" priority="5769" operator="equal">
      <formula>0</formula>
    </cfRule>
    <cfRule type="cellIs" dxfId="0" priority="5770" operator="equal">
      <formula>0</formula>
    </cfRule>
    <cfRule type="cellIs" dxfId="0" priority="5771" operator="equal">
      <formula>0</formula>
    </cfRule>
    <cfRule type="cellIs" dxfId="0" priority="5772" operator="equal">
      <formula>0</formula>
    </cfRule>
    <cfRule type="cellIs" dxfId="0" priority="5773" operator="equal">
      <formula>0</formula>
    </cfRule>
    <cfRule type="cellIs" dxfId="0" priority="5774" operator="equal">
      <formula>0</formula>
    </cfRule>
    <cfRule type="cellIs" dxfId="0" priority="5775" operator="equal">
      <formula>0</formula>
    </cfRule>
    <cfRule type="cellIs" dxfId="0" priority="5776" operator="equal">
      <formula>0</formula>
    </cfRule>
    <cfRule type="cellIs" dxfId="0" priority="5777" operator="equal">
      <formula>0</formula>
    </cfRule>
    <cfRule type="cellIs" dxfId="0" priority="5778" operator="equal">
      <formula>0</formula>
    </cfRule>
    <cfRule type="cellIs" dxfId="0" priority="5779" operator="equal">
      <formula>0</formula>
    </cfRule>
    <cfRule type="cellIs" dxfId="0" priority="5780" operator="equal">
      <formula>0</formula>
    </cfRule>
    <cfRule type="cellIs" dxfId="0" priority="5781" operator="equal">
      <formula>0</formula>
    </cfRule>
    <cfRule type="cellIs" dxfId="0" priority="5782" operator="equal">
      <formula>0</formula>
    </cfRule>
    <cfRule type="cellIs" dxfId="0" priority="5783" operator="equal">
      <formula>0</formula>
    </cfRule>
    <cfRule type="cellIs" dxfId="0" priority="5784" operator="equal">
      <formula>0</formula>
    </cfRule>
    <cfRule type="cellIs" dxfId="0" priority="5785" operator="equal">
      <formula>0</formula>
    </cfRule>
    <cfRule type="cellIs" dxfId="0" priority="5786" operator="equal">
      <formula>0</formula>
    </cfRule>
    <cfRule type="cellIs" dxfId="0" priority="5787" operator="equal">
      <formula>0</formula>
    </cfRule>
    <cfRule type="cellIs" dxfId="0" priority="5788" operator="equal">
      <formula>0</formula>
    </cfRule>
    <cfRule type="cellIs" dxfId="0" priority="5789" operator="equal">
      <formula>0</formula>
    </cfRule>
    <cfRule type="cellIs" dxfId="0" priority="5790" operator="equal">
      <formula>0</formula>
    </cfRule>
    <cfRule type="cellIs" dxfId="0" priority="5791" operator="equal">
      <formula>0</formula>
    </cfRule>
    <cfRule type="cellIs" dxfId="0" priority="5792" operator="equal">
      <formula>0</formula>
    </cfRule>
    <cfRule type="cellIs" dxfId="0" priority="5793" operator="equal">
      <formula>0</formula>
    </cfRule>
    <cfRule type="cellIs" dxfId="0" priority="5794" operator="equal">
      <formula>0</formula>
    </cfRule>
    <cfRule type="cellIs" dxfId="0" priority="5795" operator="equal">
      <formula>0</formula>
    </cfRule>
    <cfRule type="cellIs" dxfId="0" priority="5796" operator="equal">
      <formula>0</formula>
    </cfRule>
    <cfRule type="cellIs" dxfId="0" priority="5797" operator="equal">
      <formula>0</formula>
    </cfRule>
    <cfRule type="cellIs" dxfId="0" priority="5798" operator="equal">
      <formula>0</formula>
    </cfRule>
    <cfRule type="cellIs" dxfId="0" priority="5799" operator="equal">
      <formula>0</formula>
    </cfRule>
    <cfRule type="cellIs" dxfId="0" priority="5800" operator="equal">
      <formula>0</formula>
    </cfRule>
    <cfRule type="cellIs" dxfId="0" priority="5801" operator="equal">
      <formula>0</formula>
    </cfRule>
    <cfRule type="cellIs" dxfId="0" priority="5802" operator="equal">
      <formula>0</formula>
    </cfRule>
    <cfRule type="cellIs" dxfId="0" priority="5803" operator="equal">
      <formula>0</formula>
    </cfRule>
    <cfRule type="cellIs" dxfId="0" priority="5804" operator="equal">
      <formula>0</formula>
    </cfRule>
    <cfRule type="cellIs" dxfId="0" priority="5805" operator="equal">
      <formula>0</formula>
    </cfRule>
    <cfRule type="cellIs" dxfId="0" priority="5806" operator="equal">
      <formula>0</formula>
    </cfRule>
    <cfRule type="cellIs" dxfId="0" priority="5807" operator="equal">
      <formula>0</formula>
    </cfRule>
    <cfRule type="cellIs" dxfId="0" priority="5808" operator="equal">
      <formula>0</formula>
    </cfRule>
    <cfRule type="cellIs" dxfId="0" priority="5809" operator="equal">
      <formula>0</formula>
    </cfRule>
    <cfRule type="cellIs" dxfId="0" priority="5810" operator="equal">
      <formula>0</formula>
    </cfRule>
    <cfRule type="cellIs" dxfId="0" priority="5811" operator="equal">
      <formula>0</formula>
    </cfRule>
    <cfRule type="cellIs" dxfId="0" priority="5812" operator="equal">
      <formula>0</formula>
    </cfRule>
    <cfRule type="cellIs" dxfId="0" priority="5813" operator="equal">
      <formula>0</formula>
    </cfRule>
    <cfRule type="cellIs" dxfId="0" priority="5814" operator="equal">
      <formula>0</formula>
    </cfRule>
    <cfRule type="cellIs" dxfId="0" priority="5815" operator="equal">
      <formula>0</formula>
    </cfRule>
    <cfRule type="cellIs" dxfId="0" priority="5816" operator="equal">
      <formula>0</formula>
    </cfRule>
    <cfRule type="cellIs" dxfId="0" priority="5817" operator="equal">
      <formula>0</formula>
    </cfRule>
    <cfRule type="cellIs" dxfId="0" priority="5818" operator="equal">
      <formula>0</formula>
    </cfRule>
    <cfRule type="cellIs" dxfId="0" priority="5819" operator="equal">
      <formula>0</formula>
    </cfRule>
    <cfRule type="cellIs" dxfId="0" priority="5820" operator="equal">
      <formula>0</formula>
    </cfRule>
    <cfRule type="cellIs" dxfId="0" priority="5821" operator="equal">
      <formula>0</formula>
    </cfRule>
    <cfRule type="cellIs" dxfId="0" priority="5822" operator="equal">
      <formula>0</formula>
    </cfRule>
    <cfRule type="cellIs" dxfId="0" priority="5823" operator="equal">
      <formula>0</formula>
    </cfRule>
    <cfRule type="cellIs" dxfId="0" priority="5824" operator="equal">
      <formula>0</formula>
    </cfRule>
    <cfRule type="cellIs" dxfId="0" priority="5825" operator="equal">
      <formula>0</formula>
    </cfRule>
    <cfRule type="cellIs" dxfId="0" priority="5826" operator="equal">
      <formula>0</formula>
    </cfRule>
    <cfRule type="cellIs" dxfId="0" priority="5827" operator="equal">
      <formula>0</formula>
    </cfRule>
    <cfRule type="cellIs" dxfId="0" priority="5828" operator="equal">
      <formula>0</formula>
    </cfRule>
    <cfRule type="cellIs" dxfId="0" priority="5829" operator="equal">
      <formula>0</formula>
    </cfRule>
    <cfRule type="cellIs" dxfId="0" priority="5830" operator="equal">
      <formula>0</formula>
    </cfRule>
    <cfRule type="cellIs" dxfId="0" priority="5831" operator="equal">
      <formula>0</formula>
    </cfRule>
    <cfRule type="cellIs" dxfId="0" priority="5832" operator="equal">
      <formula>0</formula>
    </cfRule>
    <cfRule type="cellIs" dxfId="0" priority="5833" operator="equal">
      <formula>0</formula>
    </cfRule>
    <cfRule type="cellIs" dxfId="0" priority="5834" operator="equal">
      <formula>0</formula>
    </cfRule>
    <cfRule type="cellIs" dxfId="0" priority="5835" operator="equal">
      <formula>0</formula>
    </cfRule>
    <cfRule type="cellIs" dxfId="0" priority="5836" operator="equal">
      <formula>0</formula>
    </cfRule>
    <cfRule type="cellIs" dxfId="0" priority="5837" operator="equal">
      <formula>0</formula>
    </cfRule>
    <cfRule type="cellIs" dxfId="0" priority="5838" operator="equal">
      <formula>0</formula>
    </cfRule>
    <cfRule type="cellIs" dxfId="0" priority="5839" operator="equal">
      <formula>0</formula>
    </cfRule>
    <cfRule type="cellIs" dxfId="0" priority="5840" operator="equal">
      <formula>0</formula>
    </cfRule>
    <cfRule type="cellIs" dxfId="0" priority="5841" operator="equal">
      <formula>0</formula>
    </cfRule>
    <cfRule type="cellIs" dxfId="0" priority="5842" operator="equal">
      <formula>0</formula>
    </cfRule>
    <cfRule type="cellIs" dxfId="0" priority="5843" operator="equal">
      <formula>0</formula>
    </cfRule>
    <cfRule type="cellIs" dxfId="0" priority="5844" operator="equal">
      <formula>0</formula>
    </cfRule>
    <cfRule type="cellIs" dxfId="0" priority="5845" operator="equal">
      <formula>0</formula>
    </cfRule>
    <cfRule type="cellIs" dxfId="0" priority="5846" operator="equal">
      <formula>0</formula>
    </cfRule>
    <cfRule type="cellIs" dxfId="0" priority="5847" operator="equal">
      <formula>0</formula>
    </cfRule>
    <cfRule type="cellIs" dxfId="0" priority="5848" operator="equal">
      <formula>0</formula>
    </cfRule>
    <cfRule type="cellIs" dxfId="0" priority="5849" operator="equal">
      <formula>0</formula>
    </cfRule>
    <cfRule type="cellIs" dxfId="0" priority="5850" operator="equal">
      <formula>0</formula>
    </cfRule>
    <cfRule type="cellIs" dxfId="0" priority="5851" operator="equal">
      <formula>0</formula>
    </cfRule>
    <cfRule type="cellIs" dxfId="0" priority="5852" operator="equal">
      <formula>0</formula>
    </cfRule>
    <cfRule type="cellIs" dxfId="0" priority="5853" operator="equal">
      <formula>0</formula>
    </cfRule>
    <cfRule type="cellIs" dxfId="0" priority="5854" operator="equal">
      <formula>0</formula>
    </cfRule>
    <cfRule type="cellIs" dxfId="0" priority="5855" operator="equal">
      <formula>0</formula>
    </cfRule>
    <cfRule type="cellIs" dxfId="0" priority="5856" operator="equal">
      <formula>0</formula>
    </cfRule>
    <cfRule type="cellIs" dxfId="0" priority="5857" operator="equal">
      <formula>0</formula>
    </cfRule>
    <cfRule type="cellIs" dxfId="0" priority="5858" operator="equal">
      <formula>0</formula>
    </cfRule>
    <cfRule type="cellIs" dxfId="0" priority="5859" operator="equal">
      <formula>0</formula>
    </cfRule>
    <cfRule type="cellIs" dxfId="0" priority="5860" operator="equal">
      <formula>0</formula>
    </cfRule>
    <cfRule type="cellIs" dxfId="0" priority="5861" operator="equal">
      <formula>0</formula>
    </cfRule>
    <cfRule type="cellIs" dxfId="0" priority="5862" operator="equal">
      <formula>0</formula>
    </cfRule>
    <cfRule type="cellIs" dxfId="0" priority="5863" operator="equal">
      <formula>0</formula>
    </cfRule>
    <cfRule type="cellIs" dxfId="0" priority="5864" operator="equal">
      <formula>0</formula>
    </cfRule>
    <cfRule type="cellIs" dxfId="0" priority="5865" operator="equal">
      <formula>0</formula>
    </cfRule>
    <cfRule type="cellIs" dxfId="0" priority="5866" operator="equal">
      <formula>0</formula>
    </cfRule>
    <cfRule type="cellIs" dxfId="0" priority="5867" operator="equal">
      <formula>0</formula>
    </cfRule>
    <cfRule type="cellIs" dxfId="0" priority="5868" operator="equal">
      <formula>0</formula>
    </cfRule>
    <cfRule type="cellIs" dxfId="0" priority="5869" operator="equal">
      <formula>0</formula>
    </cfRule>
    <cfRule type="cellIs" dxfId="0" priority="5870" operator="equal">
      <formula>0</formula>
    </cfRule>
    <cfRule type="cellIs" dxfId="0" priority="5871" operator="equal">
      <formula>0</formula>
    </cfRule>
    <cfRule type="cellIs" dxfId="0" priority="5872" operator="equal">
      <formula>0</formula>
    </cfRule>
  </conditionalFormatting>
  <conditionalFormatting sqref="E622">
    <cfRule type="cellIs" dxfId="0" priority="4337" operator="equal">
      <formula>0</formula>
    </cfRule>
    <cfRule type="cellIs" dxfId="0" priority="4338" operator="equal">
      <formula>0</formula>
    </cfRule>
    <cfRule type="cellIs" dxfId="0" priority="4339" operator="equal">
      <formula>0</formula>
    </cfRule>
    <cfRule type="cellIs" dxfId="0" priority="4340" operator="equal">
      <formula>0</formula>
    </cfRule>
    <cfRule type="cellIs" dxfId="0" priority="4341" operator="equal">
      <formula>0</formula>
    </cfRule>
    <cfRule type="cellIs" dxfId="0" priority="4342" operator="equal">
      <formula>0</formula>
    </cfRule>
    <cfRule type="cellIs" dxfId="0" priority="4343" operator="equal">
      <formula>0</formula>
    </cfRule>
    <cfRule type="cellIs" dxfId="0" priority="4344" operator="equal">
      <formula>0</formula>
    </cfRule>
    <cfRule type="cellIs" dxfId="0" priority="4345" operator="equal">
      <formula>0</formula>
    </cfRule>
    <cfRule type="cellIs" dxfId="0" priority="4346" operator="equal">
      <formula>0</formula>
    </cfRule>
    <cfRule type="cellIs" dxfId="0" priority="4347" operator="equal">
      <formula>0</formula>
    </cfRule>
    <cfRule type="cellIs" dxfId="0" priority="4348" operator="equal">
      <formula>0</formula>
    </cfRule>
    <cfRule type="cellIs" dxfId="0" priority="4349" operator="equal">
      <formula>0</formula>
    </cfRule>
    <cfRule type="cellIs" dxfId="0" priority="4350" operator="equal">
      <formula>0</formula>
    </cfRule>
    <cfRule type="cellIs" dxfId="0" priority="4351" operator="equal">
      <formula>0</formula>
    </cfRule>
    <cfRule type="cellIs" dxfId="0" priority="4352" operator="equal">
      <formula>0</formula>
    </cfRule>
    <cfRule type="cellIs" dxfId="0" priority="4353" operator="equal">
      <formula>0</formula>
    </cfRule>
    <cfRule type="cellIs" dxfId="0" priority="4354" operator="equal">
      <formula>0</formula>
    </cfRule>
    <cfRule type="cellIs" dxfId="0" priority="4355" operator="equal">
      <formula>0</formula>
    </cfRule>
    <cfRule type="cellIs" dxfId="0" priority="4356" operator="equal">
      <formula>0</formula>
    </cfRule>
    <cfRule type="cellIs" dxfId="0" priority="4357" operator="equal">
      <formula>0</formula>
    </cfRule>
    <cfRule type="cellIs" dxfId="0" priority="4358" operator="equal">
      <formula>0</formula>
    </cfRule>
    <cfRule type="cellIs" dxfId="0" priority="4359" operator="equal">
      <formula>0</formula>
    </cfRule>
    <cfRule type="cellIs" dxfId="0" priority="4360" operator="equal">
      <formula>0</formula>
    </cfRule>
    <cfRule type="cellIs" dxfId="0" priority="4361" operator="equal">
      <formula>0</formula>
    </cfRule>
    <cfRule type="cellIs" dxfId="0" priority="4362" operator="equal">
      <formula>0</formula>
    </cfRule>
    <cfRule type="cellIs" dxfId="0" priority="4363" operator="equal">
      <formula>0</formula>
    </cfRule>
    <cfRule type="cellIs" dxfId="0" priority="4364" operator="equal">
      <formula>0</formula>
    </cfRule>
    <cfRule type="cellIs" dxfId="0" priority="4365" operator="equal">
      <formula>0</formula>
    </cfRule>
    <cfRule type="cellIs" dxfId="0" priority="4366" operator="equal">
      <formula>0</formula>
    </cfRule>
    <cfRule type="cellIs" dxfId="0" priority="4367" operator="equal">
      <formula>0</formula>
    </cfRule>
    <cfRule type="cellIs" dxfId="0" priority="4368" operator="equal">
      <formula>0</formula>
    </cfRule>
    <cfRule type="cellIs" dxfId="0" priority="4369" operator="equal">
      <formula>0</formula>
    </cfRule>
    <cfRule type="cellIs" dxfId="0" priority="4370" operator="equal">
      <formula>0</formula>
    </cfRule>
    <cfRule type="cellIs" dxfId="0" priority="4371" operator="equal">
      <formula>0</formula>
    </cfRule>
    <cfRule type="cellIs" dxfId="0" priority="4372" operator="equal">
      <formula>0</formula>
    </cfRule>
    <cfRule type="cellIs" dxfId="0" priority="4373" operator="equal">
      <formula>0</formula>
    </cfRule>
    <cfRule type="cellIs" dxfId="0" priority="4374" operator="equal">
      <formula>0</formula>
    </cfRule>
    <cfRule type="cellIs" dxfId="0" priority="4375" operator="equal">
      <formula>0</formula>
    </cfRule>
    <cfRule type="cellIs" dxfId="0" priority="4376" operator="equal">
      <formula>0</formula>
    </cfRule>
    <cfRule type="cellIs" dxfId="0" priority="4377" operator="equal">
      <formula>0</formula>
    </cfRule>
    <cfRule type="cellIs" dxfId="0" priority="4378" operator="equal">
      <formula>0</formula>
    </cfRule>
    <cfRule type="cellIs" dxfId="0" priority="4379" operator="equal">
      <formula>0</formula>
    </cfRule>
    <cfRule type="cellIs" dxfId="0" priority="4380" operator="equal">
      <formula>0</formula>
    </cfRule>
    <cfRule type="cellIs" dxfId="0" priority="4381" operator="equal">
      <formula>0</formula>
    </cfRule>
    <cfRule type="cellIs" dxfId="0" priority="4382" operator="equal">
      <formula>0</formula>
    </cfRule>
    <cfRule type="cellIs" dxfId="0" priority="4383" operator="equal">
      <formula>0</formula>
    </cfRule>
    <cfRule type="cellIs" dxfId="0" priority="4384" operator="equal">
      <formula>0</formula>
    </cfRule>
    <cfRule type="cellIs" dxfId="0" priority="4385" operator="equal">
      <formula>0</formula>
    </cfRule>
    <cfRule type="cellIs" dxfId="0" priority="4386" operator="equal">
      <formula>0</formula>
    </cfRule>
    <cfRule type="cellIs" dxfId="0" priority="4387" operator="equal">
      <formula>0</formula>
    </cfRule>
    <cfRule type="cellIs" dxfId="0" priority="4388" operator="equal">
      <formula>0</formula>
    </cfRule>
    <cfRule type="cellIs" dxfId="0" priority="4389" operator="equal">
      <formula>0</formula>
    </cfRule>
    <cfRule type="cellIs" dxfId="0" priority="4390" operator="equal">
      <formula>0</formula>
    </cfRule>
    <cfRule type="cellIs" dxfId="0" priority="4391" operator="equal">
      <formula>0</formula>
    </cfRule>
    <cfRule type="cellIs" dxfId="0" priority="4392" operator="equal">
      <formula>0</formula>
    </cfRule>
    <cfRule type="cellIs" dxfId="0" priority="4393" operator="equal">
      <formula>0</formula>
    </cfRule>
    <cfRule type="cellIs" dxfId="0" priority="4394" operator="equal">
      <formula>0</formula>
    </cfRule>
    <cfRule type="cellIs" dxfId="0" priority="4395" operator="equal">
      <formula>0</formula>
    </cfRule>
    <cfRule type="cellIs" dxfId="0" priority="4396" operator="equal">
      <formula>0</formula>
    </cfRule>
    <cfRule type="cellIs" dxfId="0" priority="4397" operator="equal">
      <formula>0</formula>
    </cfRule>
    <cfRule type="cellIs" dxfId="0" priority="4398" operator="equal">
      <formula>0</formula>
    </cfRule>
    <cfRule type="cellIs" dxfId="0" priority="4399" operator="equal">
      <formula>0</formula>
    </cfRule>
    <cfRule type="cellIs" dxfId="0" priority="4400" operator="equal">
      <formula>0</formula>
    </cfRule>
    <cfRule type="cellIs" dxfId="0" priority="4401" operator="equal">
      <formula>0</formula>
    </cfRule>
    <cfRule type="cellIs" dxfId="0" priority="4402" operator="equal">
      <formula>0</formula>
    </cfRule>
    <cfRule type="cellIs" dxfId="0" priority="4403" operator="equal">
      <formula>0</formula>
    </cfRule>
    <cfRule type="cellIs" dxfId="0" priority="4404" operator="equal">
      <formula>0</formula>
    </cfRule>
    <cfRule type="cellIs" dxfId="0" priority="4405" operator="equal">
      <formula>0</formula>
    </cfRule>
    <cfRule type="cellIs" dxfId="0" priority="4406" operator="equal">
      <formula>0</formula>
    </cfRule>
    <cfRule type="cellIs" dxfId="0" priority="4407" operator="equal">
      <formula>0</formula>
    </cfRule>
    <cfRule type="cellIs" dxfId="0" priority="4408" operator="equal">
      <formula>0</formula>
    </cfRule>
    <cfRule type="cellIs" dxfId="0" priority="4409" operator="equal">
      <formula>0</formula>
    </cfRule>
    <cfRule type="cellIs" dxfId="0" priority="4410" operator="equal">
      <formula>0</formula>
    </cfRule>
    <cfRule type="cellIs" dxfId="0" priority="4411" operator="equal">
      <formula>0</formula>
    </cfRule>
    <cfRule type="cellIs" dxfId="0" priority="4412" operator="equal">
      <formula>0</formula>
    </cfRule>
    <cfRule type="cellIs" dxfId="0" priority="4413" operator="equal">
      <formula>0</formula>
    </cfRule>
    <cfRule type="cellIs" dxfId="0" priority="4414" operator="equal">
      <formula>0</formula>
    </cfRule>
    <cfRule type="cellIs" dxfId="0" priority="4415" operator="equal">
      <formula>0</formula>
    </cfRule>
    <cfRule type="cellIs" dxfId="0" priority="4416" operator="equal">
      <formula>0</formula>
    </cfRule>
    <cfRule type="cellIs" dxfId="0" priority="4417" operator="equal">
      <formula>0</formula>
    </cfRule>
    <cfRule type="cellIs" dxfId="0" priority="4418" operator="equal">
      <formula>0</formula>
    </cfRule>
    <cfRule type="cellIs" dxfId="0" priority="4419" operator="equal">
      <formula>0</formula>
    </cfRule>
    <cfRule type="cellIs" dxfId="0" priority="4420" operator="equal">
      <formula>0</formula>
    </cfRule>
    <cfRule type="cellIs" dxfId="0" priority="4421" operator="equal">
      <formula>0</formula>
    </cfRule>
    <cfRule type="cellIs" dxfId="0" priority="4422" operator="equal">
      <formula>0</formula>
    </cfRule>
    <cfRule type="cellIs" dxfId="0" priority="4423" operator="equal">
      <formula>0</formula>
    </cfRule>
    <cfRule type="cellIs" dxfId="0" priority="4424" operator="equal">
      <formula>0</formula>
    </cfRule>
    <cfRule type="cellIs" dxfId="0" priority="4425" operator="equal">
      <formula>0</formula>
    </cfRule>
    <cfRule type="cellIs" dxfId="0" priority="4426" operator="equal">
      <formula>0</formula>
    </cfRule>
    <cfRule type="cellIs" dxfId="0" priority="4427" operator="equal">
      <formula>0</formula>
    </cfRule>
    <cfRule type="cellIs" dxfId="0" priority="4428" operator="equal">
      <formula>0</formula>
    </cfRule>
    <cfRule type="cellIs" dxfId="0" priority="4429" operator="equal">
      <formula>0</formula>
    </cfRule>
    <cfRule type="cellIs" dxfId="0" priority="4430" operator="equal">
      <formula>0</formula>
    </cfRule>
    <cfRule type="cellIs" dxfId="0" priority="4431" operator="equal">
      <formula>0</formula>
    </cfRule>
    <cfRule type="cellIs" dxfId="0" priority="4432" operator="equal">
      <formula>0</formula>
    </cfRule>
    <cfRule type="cellIs" dxfId="0" priority="4433" operator="equal">
      <formula>0</formula>
    </cfRule>
    <cfRule type="cellIs" dxfId="0" priority="4434" operator="equal">
      <formula>0</formula>
    </cfRule>
    <cfRule type="cellIs" dxfId="0" priority="4435" operator="equal">
      <formula>0</formula>
    </cfRule>
    <cfRule type="cellIs" dxfId="0" priority="4436" operator="equal">
      <formula>0</formula>
    </cfRule>
    <cfRule type="cellIs" dxfId="0" priority="4437" operator="equal">
      <formula>0</formula>
    </cfRule>
    <cfRule type="cellIs" dxfId="0" priority="4438" operator="equal">
      <formula>0</formula>
    </cfRule>
    <cfRule type="cellIs" dxfId="0" priority="4439" operator="equal">
      <formula>0</formula>
    </cfRule>
    <cfRule type="cellIs" dxfId="0" priority="4440" operator="equal">
      <formula>0</formula>
    </cfRule>
    <cfRule type="cellIs" dxfId="0" priority="4441" operator="equal">
      <formula>0</formula>
    </cfRule>
    <cfRule type="cellIs" dxfId="0" priority="4442" operator="equal">
      <formula>0</formula>
    </cfRule>
    <cfRule type="cellIs" dxfId="0" priority="4443" operator="equal">
      <formula>0</formula>
    </cfRule>
    <cfRule type="cellIs" dxfId="0" priority="4444" operator="equal">
      <formula>0</formula>
    </cfRule>
    <cfRule type="cellIs" dxfId="0" priority="4445" operator="equal">
      <formula>0</formula>
    </cfRule>
    <cfRule type="cellIs" dxfId="0" priority="4446" operator="equal">
      <formula>0</formula>
    </cfRule>
    <cfRule type="cellIs" dxfId="0" priority="4447" operator="equal">
      <formula>0</formula>
    </cfRule>
    <cfRule type="cellIs" dxfId="0" priority="4448" operator="equal">
      <formula>0</formula>
    </cfRule>
    <cfRule type="cellIs" dxfId="0" priority="4449" operator="equal">
      <formula>0</formula>
    </cfRule>
    <cfRule type="cellIs" dxfId="0" priority="4450" operator="equal">
      <formula>0</formula>
    </cfRule>
    <cfRule type="cellIs" dxfId="0" priority="4451" operator="equal">
      <formula>0</formula>
    </cfRule>
    <cfRule type="cellIs" dxfId="0" priority="4452" operator="equal">
      <formula>0</formula>
    </cfRule>
    <cfRule type="cellIs" dxfId="0" priority="4453" operator="equal">
      <formula>0</formula>
    </cfRule>
    <cfRule type="cellIs" dxfId="0" priority="4454" operator="equal">
      <formula>0</formula>
    </cfRule>
    <cfRule type="cellIs" dxfId="0" priority="4455" operator="equal">
      <formula>0</formula>
    </cfRule>
    <cfRule type="cellIs" dxfId="0" priority="4456" operator="equal">
      <formula>0</formula>
    </cfRule>
    <cfRule type="cellIs" dxfId="0" priority="4457" operator="equal">
      <formula>0</formula>
    </cfRule>
    <cfRule type="cellIs" dxfId="0" priority="4458" operator="equal">
      <formula>0</formula>
    </cfRule>
    <cfRule type="cellIs" dxfId="0" priority="4459" operator="equal">
      <formula>0</formula>
    </cfRule>
    <cfRule type="cellIs" dxfId="0" priority="4460" operator="equal">
      <formula>0</formula>
    </cfRule>
    <cfRule type="cellIs" dxfId="0" priority="4461" operator="equal">
      <formula>0</formula>
    </cfRule>
    <cfRule type="cellIs" dxfId="0" priority="4462" operator="equal">
      <formula>0</formula>
    </cfRule>
    <cfRule type="cellIs" dxfId="0" priority="4463" operator="equal">
      <formula>0</formula>
    </cfRule>
    <cfRule type="cellIs" dxfId="0" priority="4464" operator="equal">
      <formula>0</formula>
    </cfRule>
    <cfRule type="cellIs" dxfId="0" priority="4465" operator="equal">
      <formula>0</formula>
    </cfRule>
    <cfRule type="cellIs" dxfId="0" priority="4466" operator="equal">
      <formula>0</formula>
    </cfRule>
    <cfRule type="cellIs" dxfId="0" priority="4467" operator="equal">
      <formula>0</formula>
    </cfRule>
    <cfRule type="cellIs" dxfId="0" priority="4468" operator="equal">
      <formula>0</formula>
    </cfRule>
    <cfRule type="cellIs" dxfId="0" priority="4469" operator="equal">
      <formula>0</formula>
    </cfRule>
    <cfRule type="cellIs" dxfId="0" priority="4470" operator="equal">
      <formula>0</formula>
    </cfRule>
    <cfRule type="cellIs" dxfId="0" priority="4471" operator="equal">
      <formula>0</formula>
    </cfRule>
    <cfRule type="cellIs" dxfId="0" priority="4472" operator="equal">
      <formula>0</formula>
    </cfRule>
    <cfRule type="cellIs" dxfId="0" priority="4473" operator="equal">
      <formula>0</formula>
    </cfRule>
    <cfRule type="cellIs" dxfId="0" priority="4474" operator="equal">
      <formula>0</formula>
    </cfRule>
    <cfRule type="cellIs" dxfId="0" priority="4475" operator="equal">
      <formula>0</formula>
    </cfRule>
    <cfRule type="cellIs" dxfId="0" priority="4476" operator="equal">
      <formula>0</formula>
    </cfRule>
    <cfRule type="cellIs" dxfId="0" priority="4477" operator="equal">
      <formula>0</formula>
    </cfRule>
    <cfRule type="cellIs" dxfId="0" priority="4478" operator="equal">
      <formula>0</formula>
    </cfRule>
    <cfRule type="cellIs" dxfId="0" priority="4479" operator="equal">
      <formula>0</formula>
    </cfRule>
    <cfRule type="cellIs" dxfId="0" priority="4480" operator="equal">
      <formula>0</formula>
    </cfRule>
    <cfRule type="cellIs" dxfId="0" priority="4481" operator="equal">
      <formula>0</formula>
    </cfRule>
    <cfRule type="cellIs" dxfId="0" priority="4482" operator="equal">
      <formula>0</formula>
    </cfRule>
    <cfRule type="cellIs" dxfId="0" priority="4483" operator="equal">
      <formula>0</formula>
    </cfRule>
    <cfRule type="cellIs" dxfId="0" priority="4484" operator="equal">
      <formula>0</formula>
    </cfRule>
    <cfRule type="cellIs" dxfId="0" priority="4485" operator="equal">
      <formula>0</formula>
    </cfRule>
    <cfRule type="cellIs" dxfId="0" priority="4486" operator="equal">
      <formula>0</formula>
    </cfRule>
    <cfRule type="cellIs" dxfId="0" priority="4487" operator="equal">
      <formula>0</formula>
    </cfRule>
    <cfRule type="cellIs" dxfId="0" priority="4488" operator="equal">
      <formula>0</formula>
    </cfRule>
    <cfRule type="cellIs" dxfId="0" priority="4489" operator="equal">
      <formula>0</formula>
    </cfRule>
    <cfRule type="cellIs" dxfId="0" priority="4490" operator="equal">
      <formula>0</formula>
    </cfRule>
    <cfRule type="cellIs" dxfId="0" priority="4491" operator="equal">
      <formula>0</formula>
    </cfRule>
    <cfRule type="cellIs" dxfId="0" priority="4492" operator="equal">
      <formula>0</formula>
    </cfRule>
    <cfRule type="cellIs" dxfId="0" priority="4493" operator="equal">
      <formula>0</formula>
    </cfRule>
    <cfRule type="cellIs" dxfId="0" priority="4494" operator="equal">
      <formula>0</formula>
    </cfRule>
    <cfRule type="cellIs" dxfId="0" priority="4495" operator="equal">
      <formula>0</formula>
    </cfRule>
    <cfRule type="cellIs" dxfId="0" priority="4496" operator="equal">
      <formula>0</formula>
    </cfRule>
    <cfRule type="cellIs" dxfId="0" priority="4497" operator="equal">
      <formula>0</formula>
    </cfRule>
    <cfRule type="cellIs" dxfId="0" priority="4498" operator="equal">
      <formula>0</formula>
    </cfRule>
    <cfRule type="cellIs" dxfId="0" priority="4499" operator="equal">
      <formula>0</formula>
    </cfRule>
    <cfRule type="cellIs" dxfId="0" priority="4500" operator="equal">
      <formula>0</formula>
    </cfRule>
    <cfRule type="cellIs" dxfId="0" priority="4501" operator="equal">
      <formula>0</formula>
    </cfRule>
    <cfRule type="cellIs" dxfId="0" priority="4502" operator="equal">
      <formula>0</formula>
    </cfRule>
    <cfRule type="cellIs" dxfId="0" priority="4503" operator="equal">
      <formula>0</formula>
    </cfRule>
    <cfRule type="cellIs" dxfId="0" priority="4504" operator="equal">
      <formula>0</formula>
    </cfRule>
    <cfRule type="cellIs" dxfId="0" priority="4505" operator="equal">
      <formula>0</formula>
    </cfRule>
    <cfRule type="cellIs" dxfId="0" priority="4506" operator="equal">
      <formula>0</formula>
    </cfRule>
    <cfRule type="cellIs" dxfId="0" priority="4507" operator="equal">
      <formula>0</formula>
    </cfRule>
    <cfRule type="cellIs" dxfId="0" priority="4508" operator="equal">
      <formula>0</formula>
    </cfRule>
    <cfRule type="cellIs" dxfId="0" priority="4509" operator="equal">
      <formula>0</formula>
    </cfRule>
    <cfRule type="cellIs" dxfId="0" priority="4510" operator="equal">
      <formula>0</formula>
    </cfRule>
    <cfRule type="cellIs" dxfId="0" priority="4511" operator="equal">
      <formula>0</formula>
    </cfRule>
    <cfRule type="cellIs" dxfId="0" priority="4512" operator="equal">
      <formula>0</formula>
    </cfRule>
    <cfRule type="cellIs" dxfId="0" priority="4513" operator="equal">
      <formula>0</formula>
    </cfRule>
    <cfRule type="cellIs" dxfId="0" priority="4514" operator="equal">
      <formula>0</formula>
    </cfRule>
    <cfRule type="cellIs" dxfId="0" priority="4515" operator="equal">
      <formula>0</formula>
    </cfRule>
    <cfRule type="cellIs" dxfId="0" priority="4516" operator="equal">
      <formula>0</formula>
    </cfRule>
    <cfRule type="cellIs" dxfId="0" priority="4517" operator="equal">
      <formula>0</formula>
    </cfRule>
    <cfRule type="cellIs" dxfId="0" priority="4518" operator="equal">
      <formula>0</formula>
    </cfRule>
    <cfRule type="cellIs" dxfId="0" priority="4519" operator="equal">
      <formula>0</formula>
    </cfRule>
    <cfRule type="cellIs" dxfId="0" priority="4520" operator="equal">
      <formula>0</formula>
    </cfRule>
    <cfRule type="cellIs" dxfId="0" priority="4521" operator="equal">
      <formula>0</formula>
    </cfRule>
    <cfRule type="cellIs" dxfId="0" priority="4522" operator="equal">
      <formula>0</formula>
    </cfRule>
    <cfRule type="cellIs" dxfId="0" priority="4523" operator="equal">
      <formula>0</formula>
    </cfRule>
    <cfRule type="cellIs" dxfId="0" priority="4524" operator="equal">
      <formula>0</formula>
    </cfRule>
    <cfRule type="cellIs" dxfId="0" priority="4525" operator="equal">
      <formula>0</formula>
    </cfRule>
    <cfRule type="cellIs" dxfId="0" priority="4526" operator="equal">
      <formula>0</formula>
    </cfRule>
    <cfRule type="cellIs" dxfId="0" priority="4527" operator="equal">
      <formula>0</formula>
    </cfRule>
    <cfRule type="cellIs" dxfId="0" priority="4528" operator="equal">
      <formula>0</formula>
    </cfRule>
    <cfRule type="cellIs" dxfId="0" priority="4529" operator="equal">
      <formula>0</formula>
    </cfRule>
    <cfRule type="cellIs" dxfId="0" priority="4530" operator="equal">
      <formula>0</formula>
    </cfRule>
    <cfRule type="cellIs" dxfId="0" priority="4531" operator="equal">
      <formula>0</formula>
    </cfRule>
    <cfRule type="cellIs" dxfId="0" priority="4532" operator="equal">
      <formula>0</formula>
    </cfRule>
    <cfRule type="cellIs" dxfId="0" priority="4533" operator="equal">
      <formula>0</formula>
    </cfRule>
    <cfRule type="cellIs" dxfId="0" priority="4534" operator="equal">
      <formula>0</formula>
    </cfRule>
    <cfRule type="cellIs" dxfId="0" priority="4535" operator="equal">
      <formula>0</formula>
    </cfRule>
    <cfRule type="cellIs" dxfId="0" priority="4536" operator="equal">
      <formula>0</formula>
    </cfRule>
    <cfRule type="cellIs" dxfId="0" priority="4537" operator="equal">
      <formula>0</formula>
    </cfRule>
    <cfRule type="cellIs" dxfId="0" priority="4538" operator="equal">
      <formula>0</formula>
    </cfRule>
    <cfRule type="cellIs" dxfId="0" priority="4539" operator="equal">
      <formula>0</formula>
    </cfRule>
    <cfRule type="cellIs" dxfId="0" priority="4540" operator="equal">
      <formula>0</formula>
    </cfRule>
    <cfRule type="cellIs" dxfId="0" priority="4541" operator="equal">
      <formula>0</formula>
    </cfRule>
    <cfRule type="cellIs" dxfId="0" priority="4542" operator="equal">
      <formula>0</formula>
    </cfRule>
    <cfRule type="cellIs" dxfId="0" priority="4543" operator="equal">
      <formula>0</formula>
    </cfRule>
    <cfRule type="cellIs" dxfId="0" priority="4544" operator="equal">
      <formula>0</formula>
    </cfRule>
    <cfRule type="cellIs" dxfId="0" priority="4545" operator="equal">
      <formula>0</formula>
    </cfRule>
    <cfRule type="cellIs" dxfId="0" priority="4546" operator="equal">
      <formula>0</formula>
    </cfRule>
    <cfRule type="cellIs" dxfId="0" priority="4547" operator="equal">
      <formula>0</formula>
    </cfRule>
    <cfRule type="cellIs" dxfId="0" priority="4548" operator="equal">
      <formula>0</formula>
    </cfRule>
    <cfRule type="cellIs" dxfId="0" priority="4549" operator="equal">
      <formula>0</formula>
    </cfRule>
    <cfRule type="cellIs" dxfId="0" priority="4550" operator="equal">
      <formula>0</formula>
    </cfRule>
    <cfRule type="cellIs" dxfId="0" priority="4551" operator="equal">
      <formula>0</formula>
    </cfRule>
    <cfRule type="cellIs" dxfId="0" priority="4552" operator="equal">
      <formula>0</formula>
    </cfRule>
    <cfRule type="cellIs" dxfId="0" priority="4553" operator="equal">
      <formula>0</formula>
    </cfRule>
    <cfRule type="cellIs" dxfId="0" priority="4554" operator="equal">
      <formula>0</formula>
    </cfRule>
    <cfRule type="cellIs" dxfId="0" priority="4555" operator="equal">
      <formula>0</formula>
    </cfRule>
    <cfRule type="cellIs" dxfId="0" priority="4556" operator="equal">
      <formula>0</formula>
    </cfRule>
    <cfRule type="cellIs" dxfId="0" priority="4557" operator="equal">
      <formula>0</formula>
    </cfRule>
    <cfRule type="cellIs" dxfId="0" priority="4558" operator="equal">
      <formula>0</formula>
    </cfRule>
    <cfRule type="cellIs" dxfId="0" priority="4559" operator="equal">
      <formula>0</formula>
    </cfRule>
    <cfRule type="cellIs" dxfId="0" priority="4560" operator="equal">
      <formula>0</formula>
    </cfRule>
    <cfRule type="cellIs" dxfId="0" priority="4561" operator="equal">
      <formula>0</formula>
    </cfRule>
    <cfRule type="cellIs" dxfId="0" priority="4562" operator="equal">
      <formula>0</formula>
    </cfRule>
    <cfRule type="cellIs" dxfId="0" priority="4563" operator="equal">
      <formula>0</formula>
    </cfRule>
    <cfRule type="cellIs" dxfId="0" priority="4564" operator="equal">
      <formula>0</formula>
    </cfRule>
    <cfRule type="cellIs" dxfId="0" priority="4565" operator="equal">
      <formula>0</formula>
    </cfRule>
    <cfRule type="cellIs" dxfId="0" priority="4566" operator="equal">
      <formula>0</formula>
    </cfRule>
    <cfRule type="cellIs" dxfId="0" priority="4567" operator="equal">
      <formula>0</formula>
    </cfRule>
    <cfRule type="cellIs" dxfId="0" priority="4568" operator="equal">
      <formula>0</formula>
    </cfRule>
    <cfRule type="cellIs" dxfId="0" priority="4569" operator="equal">
      <formula>0</formula>
    </cfRule>
    <cfRule type="cellIs" dxfId="0" priority="4570" operator="equal">
      <formula>0</formula>
    </cfRule>
    <cfRule type="cellIs" dxfId="0" priority="4571" operator="equal">
      <formula>0</formula>
    </cfRule>
    <cfRule type="cellIs" dxfId="0" priority="4572" operator="equal">
      <formula>0</formula>
    </cfRule>
    <cfRule type="cellIs" dxfId="0" priority="4573" operator="equal">
      <formula>0</formula>
    </cfRule>
    <cfRule type="cellIs" dxfId="0" priority="4574" operator="equal">
      <formula>0</formula>
    </cfRule>
    <cfRule type="cellIs" dxfId="0" priority="4575" operator="equal">
      <formula>0</formula>
    </cfRule>
    <cfRule type="cellIs" dxfId="0" priority="4576" operator="equal">
      <formula>0</formula>
    </cfRule>
    <cfRule type="cellIs" dxfId="0" priority="4577" operator="equal">
      <formula>0</formula>
    </cfRule>
    <cfRule type="cellIs" dxfId="0" priority="4578" operator="equal">
      <formula>0</formula>
    </cfRule>
    <cfRule type="cellIs" dxfId="0" priority="4579" operator="equal">
      <formula>0</formula>
    </cfRule>
    <cfRule type="cellIs" dxfId="0" priority="4580" operator="equal">
      <formula>0</formula>
    </cfRule>
    <cfRule type="cellIs" dxfId="0" priority="4581" operator="equal">
      <formula>0</formula>
    </cfRule>
    <cfRule type="cellIs" dxfId="0" priority="4582" operator="equal">
      <formula>0</formula>
    </cfRule>
    <cfRule type="cellIs" dxfId="0" priority="4583" operator="equal">
      <formula>0</formula>
    </cfRule>
    <cfRule type="cellIs" dxfId="0" priority="4584" operator="equal">
      <formula>0</formula>
    </cfRule>
    <cfRule type="cellIs" dxfId="0" priority="4585" operator="equal">
      <formula>0</formula>
    </cfRule>
    <cfRule type="cellIs" dxfId="0" priority="4586" operator="equal">
      <formula>0</formula>
    </cfRule>
    <cfRule type="cellIs" dxfId="0" priority="4587" operator="equal">
      <formula>0</formula>
    </cfRule>
    <cfRule type="cellIs" dxfId="0" priority="4588" operator="equal">
      <formula>0</formula>
    </cfRule>
    <cfRule type="cellIs" dxfId="0" priority="4589" operator="equal">
      <formula>0</formula>
    </cfRule>
    <cfRule type="cellIs" dxfId="0" priority="4590" operator="equal">
      <formula>0</formula>
    </cfRule>
    <cfRule type="cellIs" dxfId="0" priority="4591" operator="equal">
      <formula>0</formula>
    </cfRule>
    <cfRule type="cellIs" dxfId="0" priority="4592" operator="equal">
      <formula>0</formula>
    </cfRule>
    <cfRule type="cellIs" dxfId="0" priority="4593" operator="equal">
      <formula>0</formula>
    </cfRule>
    <cfRule type="cellIs" dxfId="0" priority="4594" operator="equal">
      <formula>0</formula>
    </cfRule>
    <cfRule type="cellIs" dxfId="0" priority="4595" operator="equal">
      <formula>0</formula>
    </cfRule>
    <cfRule type="cellIs" dxfId="0" priority="4596" operator="equal">
      <formula>0</formula>
    </cfRule>
    <cfRule type="cellIs" dxfId="0" priority="4597" operator="equal">
      <formula>0</formula>
    </cfRule>
    <cfRule type="cellIs" dxfId="0" priority="4598" operator="equal">
      <formula>0</formula>
    </cfRule>
    <cfRule type="cellIs" dxfId="0" priority="4599" operator="equal">
      <formula>0</formula>
    </cfRule>
    <cfRule type="cellIs" dxfId="0" priority="4600" operator="equal">
      <formula>0</formula>
    </cfRule>
    <cfRule type="cellIs" dxfId="0" priority="4601" operator="equal">
      <formula>0</formula>
    </cfRule>
    <cfRule type="cellIs" dxfId="0" priority="4602" operator="equal">
      <formula>0</formula>
    </cfRule>
    <cfRule type="cellIs" dxfId="0" priority="4603" operator="equal">
      <formula>0</formula>
    </cfRule>
    <cfRule type="cellIs" dxfId="0" priority="4604" operator="equal">
      <formula>0</formula>
    </cfRule>
    <cfRule type="cellIs" dxfId="0" priority="4605" operator="equal">
      <formula>0</formula>
    </cfRule>
    <cfRule type="cellIs" dxfId="0" priority="4606" operator="equal">
      <formula>0</formula>
    </cfRule>
    <cfRule type="cellIs" dxfId="0" priority="4607" operator="equal">
      <formula>0</formula>
    </cfRule>
    <cfRule type="cellIs" dxfId="0" priority="4608" operator="equal">
      <formula>0</formula>
    </cfRule>
    <cfRule type="cellIs" dxfId="0" priority="4609" operator="equal">
      <formula>0</formula>
    </cfRule>
    <cfRule type="cellIs" dxfId="0" priority="4610" operator="equal">
      <formula>0</formula>
    </cfRule>
    <cfRule type="cellIs" dxfId="0" priority="4611" operator="equal">
      <formula>0</formula>
    </cfRule>
    <cfRule type="cellIs" dxfId="0" priority="4612" operator="equal">
      <formula>0</formula>
    </cfRule>
    <cfRule type="cellIs" dxfId="0" priority="4613" operator="equal">
      <formula>0</formula>
    </cfRule>
    <cfRule type="cellIs" dxfId="0" priority="4614" operator="equal">
      <formula>0</formula>
    </cfRule>
    <cfRule type="cellIs" dxfId="0" priority="4615" operator="equal">
      <formula>0</formula>
    </cfRule>
    <cfRule type="cellIs" dxfId="0" priority="4616" operator="equal">
      <formula>0</formula>
    </cfRule>
    <cfRule type="cellIs" dxfId="0" priority="4617" operator="equal">
      <formula>0</formula>
    </cfRule>
    <cfRule type="cellIs" dxfId="0" priority="4618" operator="equal">
      <formula>0</formula>
    </cfRule>
    <cfRule type="cellIs" dxfId="0" priority="4619" operator="equal">
      <formula>0</formula>
    </cfRule>
    <cfRule type="cellIs" dxfId="0" priority="4620" operator="equal">
      <formula>0</formula>
    </cfRule>
    <cfRule type="cellIs" dxfId="0" priority="4621" operator="equal">
      <formula>0</formula>
    </cfRule>
    <cfRule type="cellIs" dxfId="0" priority="4622" operator="equal">
      <formula>0</formula>
    </cfRule>
    <cfRule type="cellIs" dxfId="0" priority="4623" operator="equal">
      <formula>0</formula>
    </cfRule>
    <cfRule type="cellIs" dxfId="0" priority="4624" operator="equal">
      <formula>0</formula>
    </cfRule>
    <cfRule type="cellIs" dxfId="0" priority="4625" operator="equal">
      <formula>0</formula>
    </cfRule>
    <cfRule type="cellIs" dxfId="0" priority="4626" operator="equal">
      <formula>0</formula>
    </cfRule>
    <cfRule type="cellIs" dxfId="0" priority="4627" operator="equal">
      <formula>0</formula>
    </cfRule>
    <cfRule type="cellIs" dxfId="0" priority="4628" operator="equal">
      <formula>0</formula>
    </cfRule>
    <cfRule type="cellIs" dxfId="0" priority="4629" operator="equal">
      <formula>0</formula>
    </cfRule>
    <cfRule type="cellIs" dxfId="0" priority="4630" operator="equal">
      <formula>0</formula>
    </cfRule>
    <cfRule type="cellIs" dxfId="0" priority="4631" operator="equal">
      <formula>0</formula>
    </cfRule>
    <cfRule type="cellIs" dxfId="0" priority="4632" operator="equal">
      <formula>0</formula>
    </cfRule>
    <cfRule type="cellIs" dxfId="0" priority="4633" operator="equal">
      <formula>0</formula>
    </cfRule>
    <cfRule type="cellIs" dxfId="0" priority="4634" operator="equal">
      <formula>0</formula>
    </cfRule>
    <cfRule type="cellIs" dxfId="0" priority="4635" operator="equal">
      <formula>0</formula>
    </cfRule>
    <cfRule type="cellIs" dxfId="0" priority="4636" operator="equal">
      <formula>0</formula>
    </cfRule>
    <cfRule type="cellIs" dxfId="0" priority="4637" operator="equal">
      <formula>0</formula>
    </cfRule>
    <cfRule type="cellIs" dxfId="0" priority="4638" operator="equal">
      <formula>0</formula>
    </cfRule>
    <cfRule type="cellIs" dxfId="0" priority="4639" operator="equal">
      <formula>0</formula>
    </cfRule>
    <cfRule type="cellIs" dxfId="0" priority="4640" operator="equal">
      <formula>0</formula>
    </cfRule>
    <cfRule type="cellIs" dxfId="0" priority="4641" operator="equal">
      <formula>0</formula>
    </cfRule>
    <cfRule type="cellIs" dxfId="0" priority="4642" operator="equal">
      <formula>0</formula>
    </cfRule>
    <cfRule type="cellIs" dxfId="0" priority="4643" operator="equal">
      <formula>0</formula>
    </cfRule>
    <cfRule type="cellIs" dxfId="0" priority="4644" operator="equal">
      <formula>0</formula>
    </cfRule>
    <cfRule type="cellIs" dxfId="0" priority="4645" operator="equal">
      <formula>0</formula>
    </cfRule>
    <cfRule type="cellIs" dxfId="0" priority="4646" operator="equal">
      <formula>0</formula>
    </cfRule>
    <cfRule type="cellIs" dxfId="0" priority="4647" operator="equal">
      <formula>0</formula>
    </cfRule>
    <cfRule type="cellIs" dxfId="0" priority="4648" operator="equal">
      <formula>0</formula>
    </cfRule>
    <cfRule type="cellIs" dxfId="0" priority="4649" operator="equal">
      <formula>0</formula>
    </cfRule>
    <cfRule type="cellIs" dxfId="0" priority="4650" operator="equal">
      <formula>0</formula>
    </cfRule>
    <cfRule type="cellIs" dxfId="0" priority="4651" operator="equal">
      <formula>0</formula>
    </cfRule>
    <cfRule type="cellIs" dxfId="0" priority="4652" operator="equal">
      <formula>0</formula>
    </cfRule>
    <cfRule type="cellIs" dxfId="0" priority="4653" operator="equal">
      <formula>0</formula>
    </cfRule>
    <cfRule type="cellIs" dxfId="0" priority="4654" operator="equal">
      <formula>0</formula>
    </cfRule>
    <cfRule type="cellIs" dxfId="0" priority="4655" operator="equal">
      <formula>0</formula>
    </cfRule>
    <cfRule type="cellIs" dxfId="0" priority="4656" operator="equal">
      <formula>0</formula>
    </cfRule>
    <cfRule type="cellIs" dxfId="0" priority="4657" operator="equal">
      <formula>0</formula>
    </cfRule>
    <cfRule type="cellIs" dxfId="0" priority="4658" operator="equal">
      <formula>0</formula>
    </cfRule>
    <cfRule type="cellIs" dxfId="0" priority="4659" operator="equal">
      <formula>0</formula>
    </cfRule>
    <cfRule type="cellIs" dxfId="0" priority="4660" operator="equal">
      <formula>0</formula>
    </cfRule>
    <cfRule type="cellIs" dxfId="0" priority="4661" operator="equal">
      <formula>0</formula>
    </cfRule>
    <cfRule type="cellIs" dxfId="0" priority="4662" operator="equal">
      <formula>0</formula>
    </cfRule>
    <cfRule type="cellIs" dxfId="0" priority="4663" operator="equal">
      <formula>0</formula>
    </cfRule>
    <cfRule type="cellIs" dxfId="0" priority="4664" operator="equal">
      <formula>0</formula>
    </cfRule>
    <cfRule type="cellIs" dxfId="0" priority="4665" operator="equal">
      <formula>0</formula>
    </cfRule>
    <cfRule type="cellIs" dxfId="0" priority="4666" operator="equal">
      <formula>0</formula>
    </cfRule>
    <cfRule type="cellIs" dxfId="0" priority="4667" operator="equal">
      <formula>0</formula>
    </cfRule>
    <cfRule type="cellIs" dxfId="0" priority="4668" operator="equal">
      <formula>0</formula>
    </cfRule>
    <cfRule type="cellIs" dxfId="0" priority="4669" operator="equal">
      <formula>0</formula>
    </cfRule>
    <cfRule type="cellIs" dxfId="0" priority="4670" operator="equal">
      <formula>0</formula>
    </cfRule>
    <cfRule type="cellIs" dxfId="0" priority="4671" operator="equal">
      <formula>0</formula>
    </cfRule>
    <cfRule type="cellIs" dxfId="0" priority="4672" operator="equal">
      <formula>0</formula>
    </cfRule>
    <cfRule type="cellIs" dxfId="0" priority="4673" operator="equal">
      <formula>0</formula>
    </cfRule>
    <cfRule type="cellIs" dxfId="0" priority="4674" operator="equal">
      <formula>0</formula>
    </cfRule>
    <cfRule type="cellIs" dxfId="0" priority="4675" operator="equal">
      <formula>0</formula>
    </cfRule>
    <cfRule type="cellIs" dxfId="0" priority="4676" operator="equal">
      <formula>0</formula>
    </cfRule>
    <cfRule type="cellIs" dxfId="0" priority="4677" operator="equal">
      <formula>0</formula>
    </cfRule>
    <cfRule type="cellIs" dxfId="0" priority="4678" operator="equal">
      <formula>0</formula>
    </cfRule>
    <cfRule type="cellIs" dxfId="0" priority="4679" operator="equal">
      <formula>0</formula>
    </cfRule>
    <cfRule type="cellIs" dxfId="0" priority="4680" operator="equal">
      <formula>0</formula>
    </cfRule>
    <cfRule type="cellIs" dxfId="0" priority="4681" operator="equal">
      <formula>0</formula>
    </cfRule>
    <cfRule type="cellIs" dxfId="0" priority="4682" operator="equal">
      <formula>0</formula>
    </cfRule>
    <cfRule type="cellIs" dxfId="0" priority="4683" operator="equal">
      <formula>0</formula>
    </cfRule>
    <cfRule type="cellIs" dxfId="0" priority="4684" operator="equal">
      <formula>0</formula>
    </cfRule>
    <cfRule type="cellIs" dxfId="0" priority="4685" operator="equal">
      <formula>0</formula>
    </cfRule>
    <cfRule type="cellIs" dxfId="0" priority="4686" operator="equal">
      <formula>0</formula>
    </cfRule>
    <cfRule type="cellIs" dxfId="0" priority="4687" operator="equal">
      <formula>0</formula>
    </cfRule>
    <cfRule type="cellIs" dxfId="0" priority="4688" operator="equal">
      <formula>0</formula>
    </cfRule>
    <cfRule type="cellIs" dxfId="0" priority="4689" operator="equal">
      <formula>0</formula>
    </cfRule>
    <cfRule type="cellIs" dxfId="0" priority="4690" operator="equal">
      <formula>0</formula>
    </cfRule>
    <cfRule type="cellIs" dxfId="0" priority="4691" operator="equal">
      <formula>0</formula>
    </cfRule>
    <cfRule type="cellIs" dxfId="0" priority="4692" operator="equal">
      <formula>0</formula>
    </cfRule>
    <cfRule type="cellIs" dxfId="0" priority="4693" operator="equal">
      <formula>0</formula>
    </cfRule>
    <cfRule type="cellIs" dxfId="0" priority="4694" operator="equal">
      <formula>0</formula>
    </cfRule>
    <cfRule type="cellIs" dxfId="0" priority="4695" operator="equal">
      <formula>0</formula>
    </cfRule>
    <cfRule type="cellIs" dxfId="0" priority="4696" operator="equal">
      <formula>0</formula>
    </cfRule>
    <cfRule type="cellIs" dxfId="0" priority="4697" operator="equal">
      <formula>0</formula>
    </cfRule>
    <cfRule type="cellIs" dxfId="0" priority="4698" operator="equal">
      <formula>0</formula>
    </cfRule>
    <cfRule type="cellIs" dxfId="0" priority="4699" operator="equal">
      <formula>0</formula>
    </cfRule>
    <cfRule type="cellIs" dxfId="0" priority="4700" operator="equal">
      <formula>0</formula>
    </cfRule>
    <cfRule type="cellIs" dxfId="0" priority="4701" operator="equal">
      <formula>0</formula>
    </cfRule>
    <cfRule type="cellIs" dxfId="0" priority="4702" operator="equal">
      <formula>0</formula>
    </cfRule>
    <cfRule type="cellIs" dxfId="0" priority="4703" operator="equal">
      <formula>0</formula>
    </cfRule>
    <cfRule type="cellIs" dxfId="0" priority="4704" operator="equal">
      <formula>0</formula>
    </cfRule>
    <cfRule type="cellIs" dxfId="0" priority="4705" operator="equal">
      <formula>0</formula>
    </cfRule>
    <cfRule type="cellIs" dxfId="0" priority="4706" operator="equal">
      <formula>0</formula>
    </cfRule>
    <cfRule type="cellIs" dxfId="0" priority="4707" operator="equal">
      <formula>0</formula>
    </cfRule>
    <cfRule type="cellIs" dxfId="0" priority="4708" operator="equal">
      <formula>0</formula>
    </cfRule>
    <cfRule type="cellIs" dxfId="0" priority="4709" operator="equal">
      <formula>0</formula>
    </cfRule>
    <cfRule type="cellIs" dxfId="0" priority="4710" operator="equal">
      <formula>0</formula>
    </cfRule>
    <cfRule type="cellIs" dxfId="0" priority="4711" operator="equal">
      <formula>0</formula>
    </cfRule>
    <cfRule type="cellIs" dxfId="0" priority="4712" operator="equal">
      <formula>0</formula>
    </cfRule>
    <cfRule type="cellIs" dxfId="0" priority="4713" operator="equal">
      <formula>0</formula>
    </cfRule>
    <cfRule type="cellIs" dxfId="0" priority="4714" operator="equal">
      <formula>0</formula>
    </cfRule>
    <cfRule type="cellIs" dxfId="0" priority="4715" operator="equal">
      <formula>0</formula>
    </cfRule>
    <cfRule type="cellIs" dxfId="0" priority="4716" operator="equal">
      <formula>0</formula>
    </cfRule>
    <cfRule type="cellIs" dxfId="0" priority="4717" operator="equal">
      <formula>0</formula>
    </cfRule>
    <cfRule type="cellIs" dxfId="0" priority="4718" operator="equal">
      <formula>0</formula>
    </cfRule>
    <cfRule type="cellIs" dxfId="0" priority="4719" operator="equal">
      <formula>0</formula>
    </cfRule>
    <cfRule type="cellIs" dxfId="0" priority="4720" operator="equal">
      <formula>0</formula>
    </cfRule>
  </conditionalFormatting>
  <conditionalFormatting sqref="E627">
    <cfRule type="cellIs" dxfId="0" priority="3569" operator="equal">
      <formula>0</formula>
    </cfRule>
    <cfRule type="cellIs" dxfId="0" priority="3570" operator="equal">
      <formula>0</formula>
    </cfRule>
    <cfRule type="cellIs" dxfId="0" priority="3571" operator="equal">
      <formula>0</formula>
    </cfRule>
    <cfRule type="cellIs" dxfId="0" priority="3572" operator="equal">
      <formula>0</formula>
    </cfRule>
    <cfRule type="cellIs" dxfId="0" priority="3573" operator="equal">
      <formula>0</formula>
    </cfRule>
    <cfRule type="cellIs" dxfId="0" priority="3574" operator="equal">
      <formula>0</formula>
    </cfRule>
    <cfRule type="cellIs" dxfId="0" priority="3575" operator="equal">
      <formula>0</formula>
    </cfRule>
    <cfRule type="cellIs" dxfId="0" priority="3576" operator="equal">
      <formula>0</formula>
    </cfRule>
    <cfRule type="cellIs" dxfId="0" priority="3577" operator="equal">
      <formula>0</formula>
    </cfRule>
    <cfRule type="cellIs" dxfId="0" priority="3578" operator="equal">
      <formula>0</formula>
    </cfRule>
    <cfRule type="cellIs" dxfId="0" priority="3579" operator="equal">
      <formula>0</formula>
    </cfRule>
    <cfRule type="cellIs" dxfId="0" priority="3580" operator="equal">
      <formula>0</formula>
    </cfRule>
    <cfRule type="cellIs" dxfId="0" priority="3581" operator="equal">
      <formula>0</formula>
    </cfRule>
    <cfRule type="cellIs" dxfId="0" priority="3582" operator="equal">
      <formula>0</formula>
    </cfRule>
    <cfRule type="cellIs" dxfId="0" priority="3583" operator="equal">
      <formula>0</formula>
    </cfRule>
    <cfRule type="cellIs" dxfId="0" priority="3584" operator="equal">
      <formula>0</formula>
    </cfRule>
    <cfRule type="cellIs" dxfId="0" priority="3585" operator="equal">
      <formula>0</formula>
    </cfRule>
    <cfRule type="cellIs" dxfId="0" priority="3586" operator="equal">
      <formula>0</formula>
    </cfRule>
    <cfRule type="cellIs" dxfId="0" priority="3587" operator="equal">
      <formula>0</formula>
    </cfRule>
    <cfRule type="cellIs" dxfId="0" priority="3588" operator="equal">
      <formula>0</formula>
    </cfRule>
    <cfRule type="cellIs" dxfId="0" priority="3589" operator="equal">
      <formula>0</formula>
    </cfRule>
    <cfRule type="cellIs" dxfId="0" priority="3590" operator="equal">
      <formula>0</formula>
    </cfRule>
    <cfRule type="cellIs" dxfId="0" priority="3591" operator="equal">
      <formula>0</formula>
    </cfRule>
    <cfRule type="cellIs" dxfId="0" priority="3592" operator="equal">
      <formula>0</formula>
    </cfRule>
    <cfRule type="cellIs" dxfId="0" priority="3593" operator="equal">
      <formula>0</formula>
    </cfRule>
    <cfRule type="cellIs" dxfId="0" priority="3594" operator="equal">
      <formula>0</formula>
    </cfRule>
    <cfRule type="cellIs" dxfId="0" priority="3595" operator="equal">
      <formula>0</formula>
    </cfRule>
    <cfRule type="cellIs" dxfId="0" priority="3596" operator="equal">
      <formula>0</formula>
    </cfRule>
    <cfRule type="cellIs" dxfId="0" priority="3597" operator="equal">
      <formula>0</formula>
    </cfRule>
    <cfRule type="cellIs" dxfId="0" priority="3598" operator="equal">
      <formula>0</formula>
    </cfRule>
    <cfRule type="cellIs" dxfId="0" priority="3599" operator="equal">
      <formula>0</formula>
    </cfRule>
    <cfRule type="cellIs" dxfId="0" priority="3600" operator="equal">
      <formula>0</formula>
    </cfRule>
    <cfRule type="cellIs" dxfId="0" priority="3601" operator="equal">
      <formula>0</formula>
    </cfRule>
    <cfRule type="cellIs" dxfId="0" priority="3602" operator="equal">
      <formula>0</formula>
    </cfRule>
    <cfRule type="cellIs" dxfId="0" priority="3603" operator="equal">
      <formula>0</formula>
    </cfRule>
    <cfRule type="cellIs" dxfId="0" priority="3604" operator="equal">
      <formula>0</formula>
    </cfRule>
    <cfRule type="cellIs" dxfId="0" priority="3605" operator="equal">
      <formula>0</formula>
    </cfRule>
    <cfRule type="cellIs" dxfId="0" priority="3606" operator="equal">
      <formula>0</formula>
    </cfRule>
    <cfRule type="cellIs" dxfId="0" priority="3607" operator="equal">
      <formula>0</formula>
    </cfRule>
    <cfRule type="cellIs" dxfId="0" priority="3608" operator="equal">
      <formula>0</formula>
    </cfRule>
    <cfRule type="cellIs" dxfId="0" priority="3609" operator="equal">
      <formula>0</formula>
    </cfRule>
    <cfRule type="cellIs" dxfId="0" priority="3610" operator="equal">
      <formula>0</formula>
    </cfRule>
    <cfRule type="cellIs" dxfId="0" priority="3611" operator="equal">
      <formula>0</formula>
    </cfRule>
    <cfRule type="cellIs" dxfId="0" priority="3612" operator="equal">
      <formula>0</formula>
    </cfRule>
    <cfRule type="cellIs" dxfId="0" priority="3613" operator="equal">
      <formula>0</formula>
    </cfRule>
    <cfRule type="cellIs" dxfId="0" priority="3614" operator="equal">
      <formula>0</formula>
    </cfRule>
    <cfRule type="cellIs" dxfId="0" priority="3615" operator="equal">
      <formula>0</formula>
    </cfRule>
    <cfRule type="cellIs" dxfId="0" priority="3616" operator="equal">
      <formula>0</formula>
    </cfRule>
    <cfRule type="cellIs" dxfId="0" priority="3617" operator="equal">
      <formula>0</formula>
    </cfRule>
    <cfRule type="cellIs" dxfId="0" priority="3618" operator="equal">
      <formula>0</formula>
    </cfRule>
    <cfRule type="cellIs" dxfId="0" priority="3619" operator="equal">
      <formula>0</formula>
    </cfRule>
    <cfRule type="cellIs" dxfId="0" priority="3620" operator="equal">
      <formula>0</formula>
    </cfRule>
    <cfRule type="cellIs" dxfId="0" priority="3621" operator="equal">
      <formula>0</formula>
    </cfRule>
    <cfRule type="cellIs" dxfId="0" priority="3622" operator="equal">
      <formula>0</formula>
    </cfRule>
    <cfRule type="cellIs" dxfId="0" priority="3623" operator="equal">
      <formula>0</formula>
    </cfRule>
    <cfRule type="cellIs" dxfId="0" priority="3624" operator="equal">
      <formula>0</formula>
    </cfRule>
    <cfRule type="cellIs" dxfId="0" priority="3625" operator="equal">
      <formula>0</formula>
    </cfRule>
    <cfRule type="cellIs" dxfId="0" priority="3626" operator="equal">
      <formula>0</formula>
    </cfRule>
    <cfRule type="cellIs" dxfId="0" priority="3627" operator="equal">
      <formula>0</formula>
    </cfRule>
    <cfRule type="cellIs" dxfId="0" priority="3628" operator="equal">
      <formula>0</formula>
    </cfRule>
    <cfRule type="cellIs" dxfId="0" priority="3629" operator="equal">
      <formula>0</formula>
    </cfRule>
    <cfRule type="cellIs" dxfId="0" priority="3630" operator="equal">
      <formula>0</formula>
    </cfRule>
    <cfRule type="cellIs" dxfId="0" priority="3631" operator="equal">
      <formula>0</formula>
    </cfRule>
    <cfRule type="cellIs" dxfId="0" priority="3632" operator="equal">
      <formula>0</formula>
    </cfRule>
    <cfRule type="cellIs" dxfId="0" priority="3633" operator="equal">
      <formula>0</formula>
    </cfRule>
    <cfRule type="cellIs" dxfId="0" priority="3634" operator="equal">
      <formula>0</formula>
    </cfRule>
    <cfRule type="cellIs" dxfId="0" priority="3635" operator="equal">
      <formula>0</formula>
    </cfRule>
    <cfRule type="cellIs" dxfId="0" priority="3636" operator="equal">
      <formula>0</formula>
    </cfRule>
    <cfRule type="cellIs" dxfId="0" priority="3637" operator="equal">
      <formula>0</formula>
    </cfRule>
    <cfRule type="cellIs" dxfId="0" priority="3638" operator="equal">
      <formula>0</formula>
    </cfRule>
    <cfRule type="cellIs" dxfId="0" priority="3639" operator="equal">
      <formula>0</formula>
    </cfRule>
    <cfRule type="cellIs" dxfId="0" priority="3640" operator="equal">
      <formula>0</formula>
    </cfRule>
    <cfRule type="cellIs" dxfId="0" priority="3641" operator="equal">
      <formula>0</formula>
    </cfRule>
    <cfRule type="cellIs" dxfId="0" priority="3642" operator="equal">
      <formula>0</formula>
    </cfRule>
    <cfRule type="cellIs" dxfId="0" priority="3643" operator="equal">
      <formula>0</formula>
    </cfRule>
    <cfRule type="cellIs" dxfId="0" priority="3644" operator="equal">
      <formula>0</formula>
    </cfRule>
    <cfRule type="cellIs" dxfId="0" priority="3645" operator="equal">
      <formula>0</formula>
    </cfRule>
    <cfRule type="cellIs" dxfId="0" priority="3646" operator="equal">
      <formula>0</formula>
    </cfRule>
    <cfRule type="cellIs" dxfId="0" priority="3647" operator="equal">
      <formula>0</formula>
    </cfRule>
    <cfRule type="cellIs" dxfId="0" priority="3648" operator="equal">
      <formula>0</formula>
    </cfRule>
    <cfRule type="cellIs" dxfId="0" priority="3649" operator="equal">
      <formula>0</formula>
    </cfRule>
    <cfRule type="cellIs" dxfId="0" priority="3650" operator="equal">
      <formula>0</formula>
    </cfRule>
    <cfRule type="cellIs" dxfId="0" priority="3651" operator="equal">
      <formula>0</formula>
    </cfRule>
    <cfRule type="cellIs" dxfId="0" priority="3652" operator="equal">
      <formula>0</formula>
    </cfRule>
    <cfRule type="cellIs" dxfId="0" priority="3653" operator="equal">
      <formula>0</formula>
    </cfRule>
    <cfRule type="cellIs" dxfId="0" priority="3654" operator="equal">
      <formula>0</formula>
    </cfRule>
    <cfRule type="cellIs" dxfId="0" priority="3655" operator="equal">
      <formula>0</formula>
    </cfRule>
    <cfRule type="cellIs" dxfId="0" priority="3656" operator="equal">
      <formula>0</formula>
    </cfRule>
    <cfRule type="cellIs" dxfId="0" priority="3657" operator="equal">
      <formula>0</formula>
    </cfRule>
    <cfRule type="cellIs" dxfId="0" priority="3658" operator="equal">
      <formula>0</formula>
    </cfRule>
    <cfRule type="cellIs" dxfId="0" priority="3659" operator="equal">
      <formula>0</formula>
    </cfRule>
    <cfRule type="cellIs" dxfId="0" priority="3660" operator="equal">
      <formula>0</formula>
    </cfRule>
    <cfRule type="cellIs" dxfId="0" priority="3661" operator="equal">
      <formula>0</formula>
    </cfRule>
    <cfRule type="cellIs" dxfId="0" priority="3662" operator="equal">
      <formula>0</formula>
    </cfRule>
    <cfRule type="cellIs" dxfId="0" priority="3663" operator="equal">
      <formula>0</formula>
    </cfRule>
    <cfRule type="cellIs" dxfId="0" priority="3664" operator="equal">
      <formula>0</formula>
    </cfRule>
    <cfRule type="cellIs" dxfId="0" priority="3665" operator="equal">
      <formula>0</formula>
    </cfRule>
    <cfRule type="cellIs" dxfId="0" priority="3666" operator="equal">
      <formula>0</formula>
    </cfRule>
    <cfRule type="cellIs" dxfId="0" priority="3667" operator="equal">
      <formula>0</formula>
    </cfRule>
    <cfRule type="cellIs" dxfId="0" priority="3668" operator="equal">
      <formula>0</formula>
    </cfRule>
    <cfRule type="cellIs" dxfId="0" priority="3669" operator="equal">
      <formula>0</formula>
    </cfRule>
    <cfRule type="cellIs" dxfId="0" priority="3670" operator="equal">
      <formula>0</formula>
    </cfRule>
    <cfRule type="cellIs" dxfId="0" priority="3671" operator="equal">
      <formula>0</formula>
    </cfRule>
    <cfRule type="cellIs" dxfId="0" priority="3672" operator="equal">
      <formula>0</formula>
    </cfRule>
    <cfRule type="cellIs" dxfId="0" priority="3673" operator="equal">
      <formula>0</formula>
    </cfRule>
    <cfRule type="cellIs" dxfId="0" priority="3674" operator="equal">
      <formula>0</formula>
    </cfRule>
    <cfRule type="cellIs" dxfId="0" priority="3675" operator="equal">
      <formula>0</formula>
    </cfRule>
    <cfRule type="cellIs" dxfId="0" priority="3676" operator="equal">
      <formula>0</formula>
    </cfRule>
    <cfRule type="cellIs" dxfId="0" priority="3677" operator="equal">
      <formula>0</formula>
    </cfRule>
    <cfRule type="cellIs" dxfId="0" priority="3678" operator="equal">
      <formula>0</formula>
    </cfRule>
    <cfRule type="cellIs" dxfId="0" priority="3679" operator="equal">
      <formula>0</formula>
    </cfRule>
    <cfRule type="cellIs" dxfId="0" priority="3680" operator="equal">
      <formula>0</formula>
    </cfRule>
    <cfRule type="cellIs" dxfId="0" priority="3681" operator="equal">
      <formula>0</formula>
    </cfRule>
    <cfRule type="cellIs" dxfId="0" priority="3682" operator="equal">
      <formula>0</formula>
    </cfRule>
    <cfRule type="cellIs" dxfId="0" priority="3683" operator="equal">
      <formula>0</formula>
    </cfRule>
    <cfRule type="cellIs" dxfId="0" priority="3684" operator="equal">
      <formula>0</formula>
    </cfRule>
    <cfRule type="cellIs" dxfId="0" priority="3685" operator="equal">
      <formula>0</formula>
    </cfRule>
    <cfRule type="cellIs" dxfId="0" priority="3686" operator="equal">
      <formula>0</formula>
    </cfRule>
    <cfRule type="cellIs" dxfId="0" priority="3687" operator="equal">
      <formula>0</formula>
    </cfRule>
    <cfRule type="cellIs" dxfId="0" priority="3688" operator="equal">
      <formula>0</formula>
    </cfRule>
    <cfRule type="cellIs" dxfId="0" priority="3689" operator="equal">
      <formula>0</formula>
    </cfRule>
    <cfRule type="cellIs" dxfId="0" priority="3690" operator="equal">
      <formula>0</formula>
    </cfRule>
    <cfRule type="cellIs" dxfId="0" priority="3691" operator="equal">
      <formula>0</formula>
    </cfRule>
    <cfRule type="cellIs" dxfId="0" priority="3692" operator="equal">
      <formula>0</formula>
    </cfRule>
    <cfRule type="cellIs" dxfId="0" priority="3693" operator="equal">
      <formula>0</formula>
    </cfRule>
    <cfRule type="cellIs" dxfId="0" priority="3694" operator="equal">
      <formula>0</formula>
    </cfRule>
    <cfRule type="cellIs" dxfId="0" priority="3695" operator="equal">
      <formula>0</formula>
    </cfRule>
    <cfRule type="cellIs" dxfId="0" priority="3696" operator="equal">
      <formula>0</formula>
    </cfRule>
    <cfRule type="cellIs" dxfId="0" priority="3697" operator="equal">
      <formula>0</formula>
    </cfRule>
    <cfRule type="cellIs" dxfId="0" priority="3698" operator="equal">
      <formula>0</formula>
    </cfRule>
    <cfRule type="cellIs" dxfId="0" priority="3699" operator="equal">
      <formula>0</formula>
    </cfRule>
    <cfRule type="cellIs" dxfId="0" priority="3700" operator="equal">
      <formula>0</formula>
    </cfRule>
    <cfRule type="cellIs" dxfId="0" priority="3701" operator="equal">
      <formula>0</formula>
    </cfRule>
    <cfRule type="cellIs" dxfId="0" priority="3702" operator="equal">
      <formula>0</formula>
    </cfRule>
    <cfRule type="cellIs" dxfId="0" priority="3703" operator="equal">
      <formula>0</formula>
    </cfRule>
    <cfRule type="cellIs" dxfId="0" priority="3704" operator="equal">
      <formula>0</formula>
    </cfRule>
    <cfRule type="cellIs" dxfId="0" priority="3705" operator="equal">
      <formula>0</formula>
    </cfRule>
    <cfRule type="cellIs" dxfId="0" priority="3706" operator="equal">
      <formula>0</formula>
    </cfRule>
    <cfRule type="cellIs" dxfId="0" priority="3707" operator="equal">
      <formula>0</formula>
    </cfRule>
    <cfRule type="cellIs" dxfId="0" priority="3708" operator="equal">
      <formula>0</formula>
    </cfRule>
    <cfRule type="cellIs" dxfId="0" priority="3709" operator="equal">
      <formula>0</formula>
    </cfRule>
    <cfRule type="cellIs" dxfId="0" priority="3710" operator="equal">
      <formula>0</formula>
    </cfRule>
    <cfRule type="cellIs" dxfId="0" priority="3711" operator="equal">
      <formula>0</formula>
    </cfRule>
    <cfRule type="cellIs" dxfId="0" priority="3712" operator="equal">
      <formula>0</formula>
    </cfRule>
    <cfRule type="cellIs" dxfId="0" priority="3713" operator="equal">
      <formula>0</formula>
    </cfRule>
    <cfRule type="cellIs" dxfId="0" priority="3714" operator="equal">
      <formula>0</formula>
    </cfRule>
    <cfRule type="cellIs" dxfId="0" priority="3715" operator="equal">
      <formula>0</formula>
    </cfRule>
    <cfRule type="cellIs" dxfId="0" priority="3716" operator="equal">
      <formula>0</formula>
    </cfRule>
    <cfRule type="cellIs" dxfId="0" priority="3717" operator="equal">
      <formula>0</formula>
    </cfRule>
    <cfRule type="cellIs" dxfId="0" priority="3718" operator="equal">
      <formula>0</formula>
    </cfRule>
    <cfRule type="cellIs" dxfId="0" priority="3719" operator="equal">
      <formula>0</formula>
    </cfRule>
    <cfRule type="cellIs" dxfId="0" priority="3720" operator="equal">
      <formula>0</formula>
    </cfRule>
    <cfRule type="cellIs" dxfId="0" priority="3721" operator="equal">
      <formula>0</formula>
    </cfRule>
    <cfRule type="cellIs" dxfId="0" priority="3722" operator="equal">
      <formula>0</formula>
    </cfRule>
    <cfRule type="cellIs" dxfId="0" priority="3723" operator="equal">
      <formula>0</formula>
    </cfRule>
    <cfRule type="cellIs" dxfId="0" priority="3724" operator="equal">
      <formula>0</formula>
    </cfRule>
    <cfRule type="cellIs" dxfId="0" priority="3725" operator="equal">
      <formula>0</formula>
    </cfRule>
    <cfRule type="cellIs" dxfId="0" priority="3726" operator="equal">
      <formula>0</formula>
    </cfRule>
    <cfRule type="cellIs" dxfId="0" priority="3727" operator="equal">
      <formula>0</formula>
    </cfRule>
    <cfRule type="cellIs" dxfId="0" priority="3728" operator="equal">
      <formula>0</formula>
    </cfRule>
    <cfRule type="cellIs" dxfId="0" priority="3729" operator="equal">
      <formula>0</formula>
    </cfRule>
    <cfRule type="cellIs" dxfId="0" priority="3730" operator="equal">
      <formula>0</formula>
    </cfRule>
    <cfRule type="cellIs" dxfId="0" priority="3731" operator="equal">
      <formula>0</formula>
    </cfRule>
    <cfRule type="cellIs" dxfId="0" priority="3732" operator="equal">
      <formula>0</formula>
    </cfRule>
    <cfRule type="cellIs" dxfId="0" priority="3733" operator="equal">
      <formula>0</formula>
    </cfRule>
    <cfRule type="cellIs" dxfId="0" priority="3734" operator="equal">
      <formula>0</formula>
    </cfRule>
    <cfRule type="cellIs" dxfId="0" priority="3735" operator="equal">
      <formula>0</formula>
    </cfRule>
    <cfRule type="cellIs" dxfId="0" priority="3736" operator="equal">
      <formula>0</formula>
    </cfRule>
    <cfRule type="cellIs" dxfId="0" priority="3737" operator="equal">
      <formula>0</formula>
    </cfRule>
    <cfRule type="cellIs" dxfId="0" priority="3738" operator="equal">
      <formula>0</formula>
    </cfRule>
    <cfRule type="cellIs" dxfId="0" priority="3739" operator="equal">
      <formula>0</formula>
    </cfRule>
    <cfRule type="cellIs" dxfId="0" priority="3740" operator="equal">
      <formula>0</formula>
    </cfRule>
    <cfRule type="cellIs" dxfId="0" priority="3741" operator="equal">
      <formula>0</formula>
    </cfRule>
    <cfRule type="cellIs" dxfId="0" priority="3742" operator="equal">
      <formula>0</formula>
    </cfRule>
    <cfRule type="cellIs" dxfId="0" priority="3743" operator="equal">
      <formula>0</formula>
    </cfRule>
    <cfRule type="cellIs" dxfId="0" priority="3744" operator="equal">
      <formula>0</formula>
    </cfRule>
    <cfRule type="cellIs" dxfId="0" priority="3745" operator="equal">
      <formula>0</formula>
    </cfRule>
    <cfRule type="cellIs" dxfId="0" priority="3746" operator="equal">
      <formula>0</formula>
    </cfRule>
    <cfRule type="cellIs" dxfId="0" priority="3747" operator="equal">
      <formula>0</formula>
    </cfRule>
    <cfRule type="cellIs" dxfId="0" priority="3748" operator="equal">
      <formula>0</formula>
    </cfRule>
    <cfRule type="cellIs" dxfId="0" priority="3749" operator="equal">
      <formula>0</formula>
    </cfRule>
    <cfRule type="cellIs" dxfId="0" priority="3750" operator="equal">
      <formula>0</formula>
    </cfRule>
    <cfRule type="cellIs" dxfId="0" priority="3751" operator="equal">
      <formula>0</formula>
    </cfRule>
    <cfRule type="cellIs" dxfId="0" priority="3752" operator="equal">
      <formula>0</formula>
    </cfRule>
    <cfRule type="cellIs" dxfId="0" priority="3753" operator="equal">
      <formula>0</formula>
    </cfRule>
    <cfRule type="cellIs" dxfId="0" priority="3754" operator="equal">
      <formula>0</formula>
    </cfRule>
    <cfRule type="cellIs" dxfId="0" priority="3755" operator="equal">
      <formula>0</formula>
    </cfRule>
    <cfRule type="cellIs" dxfId="0" priority="3756" operator="equal">
      <formula>0</formula>
    </cfRule>
    <cfRule type="cellIs" dxfId="0" priority="3757" operator="equal">
      <formula>0</formula>
    </cfRule>
    <cfRule type="cellIs" dxfId="0" priority="3758" operator="equal">
      <formula>0</formula>
    </cfRule>
    <cfRule type="cellIs" dxfId="0" priority="3759" operator="equal">
      <formula>0</formula>
    </cfRule>
    <cfRule type="cellIs" dxfId="0" priority="3760" operator="equal">
      <formula>0</formula>
    </cfRule>
    <cfRule type="cellIs" dxfId="0" priority="3761" operator="equal">
      <formula>0</formula>
    </cfRule>
    <cfRule type="cellIs" dxfId="0" priority="3762" operator="equal">
      <formula>0</formula>
    </cfRule>
    <cfRule type="cellIs" dxfId="0" priority="3763" operator="equal">
      <formula>0</formula>
    </cfRule>
    <cfRule type="cellIs" dxfId="0" priority="3764" operator="equal">
      <formula>0</formula>
    </cfRule>
    <cfRule type="cellIs" dxfId="0" priority="3765" operator="equal">
      <formula>0</formula>
    </cfRule>
    <cfRule type="cellIs" dxfId="0" priority="3766" operator="equal">
      <formula>0</formula>
    </cfRule>
    <cfRule type="cellIs" dxfId="0" priority="3767" operator="equal">
      <formula>0</formula>
    </cfRule>
    <cfRule type="cellIs" dxfId="0" priority="3768" operator="equal">
      <formula>0</formula>
    </cfRule>
    <cfRule type="cellIs" dxfId="0" priority="3769" operator="equal">
      <formula>0</formula>
    </cfRule>
    <cfRule type="cellIs" dxfId="0" priority="3770" operator="equal">
      <formula>0</formula>
    </cfRule>
    <cfRule type="cellIs" dxfId="0" priority="3771" operator="equal">
      <formula>0</formula>
    </cfRule>
    <cfRule type="cellIs" dxfId="0" priority="3772" operator="equal">
      <formula>0</formula>
    </cfRule>
    <cfRule type="cellIs" dxfId="0" priority="3773" operator="equal">
      <formula>0</formula>
    </cfRule>
    <cfRule type="cellIs" dxfId="0" priority="3774" operator="equal">
      <formula>0</formula>
    </cfRule>
    <cfRule type="cellIs" dxfId="0" priority="3775" operator="equal">
      <formula>0</formula>
    </cfRule>
    <cfRule type="cellIs" dxfId="0" priority="3776" operator="equal">
      <formula>0</formula>
    </cfRule>
    <cfRule type="cellIs" dxfId="0" priority="3777" operator="equal">
      <formula>0</formula>
    </cfRule>
    <cfRule type="cellIs" dxfId="0" priority="3778" operator="equal">
      <formula>0</formula>
    </cfRule>
    <cfRule type="cellIs" dxfId="0" priority="3779" operator="equal">
      <formula>0</formula>
    </cfRule>
    <cfRule type="cellIs" dxfId="0" priority="3780" operator="equal">
      <formula>0</formula>
    </cfRule>
    <cfRule type="cellIs" dxfId="0" priority="3781" operator="equal">
      <formula>0</formula>
    </cfRule>
    <cfRule type="cellIs" dxfId="0" priority="3782" operator="equal">
      <formula>0</formula>
    </cfRule>
    <cfRule type="cellIs" dxfId="0" priority="3783" operator="equal">
      <formula>0</formula>
    </cfRule>
    <cfRule type="cellIs" dxfId="0" priority="3784" operator="equal">
      <formula>0</formula>
    </cfRule>
    <cfRule type="cellIs" dxfId="0" priority="3785" operator="equal">
      <formula>0</formula>
    </cfRule>
    <cfRule type="cellIs" dxfId="0" priority="3786" operator="equal">
      <formula>0</formula>
    </cfRule>
    <cfRule type="cellIs" dxfId="0" priority="3787" operator="equal">
      <formula>0</formula>
    </cfRule>
    <cfRule type="cellIs" dxfId="0" priority="3788" operator="equal">
      <formula>0</formula>
    </cfRule>
    <cfRule type="cellIs" dxfId="0" priority="3789" operator="equal">
      <formula>0</formula>
    </cfRule>
    <cfRule type="cellIs" dxfId="0" priority="3790" operator="equal">
      <formula>0</formula>
    </cfRule>
    <cfRule type="cellIs" dxfId="0" priority="3791" operator="equal">
      <formula>0</formula>
    </cfRule>
    <cfRule type="cellIs" dxfId="0" priority="3792" operator="equal">
      <formula>0</formula>
    </cfRule>
    <cfRule type="cellIs" dxfId="0" priority="3793" operator="equal">
      <formula>0</formula>
    </cfRule>
    <cfRule type="cellIs" dxfId="0" priority="3794" operator="equal">
      <formula>0</formula>
    </cfRule>
    <cfRule type="cellIs" dxfId="0" priority="3795" operator="equal">
      <formula>0</formula>
    </cfRule>
    <cfRule type="cellIs" dxfId="0" priority="3796" operator="equal">
      <formula>0</formula>
    </cfRule>
    <cfRule type="cellIs" dxfId="0" priority="3797" operator="equal">
      <formula>0</formula>
    </cfRule>
    <cfRule type="cellIs" dxfId="0" priority="3798" operator="equal">
      <formula>0</formula>
    </cfRule>
    <cfRule type="cellIs" dxfId="0" priority="3799" operator="equal">
      <formula>0</formula>
    </cfRule>
    <cfRule type="cellIs" dxfId="0" priority="3800" operator="equal">
      <formula>0</formula>
    </cfRule>
    <cfRule type="cellIs" dxfId="0" priority="3801" operator="equal">
      <formula>0</formula>
    </cfRule>
    <cfRule type="cellIs" dxfId="0" priority="3802" operator="equal">
      <formula>0</formula>
    </cfRule>
    <cfRule type="cellIs" dxfId="0" priority="3803" operator="equal">
      <formula>0</formula>
    </cfRule>
    <cfRule type="cellIs" dxfId="0" priority="3804" operator="equal">
      <formula>0</formula>
    </cfRule>
    <cfRule type="cellIs" dxfId="0" priority="3805" operator="equal">
      <formula>0</formula>
    </cfRule>
    <cfRule type="cellIs" dxfId="0" priority="3806" operator="equal">
      <formula>0</formula>
    </cfRule>
    <cfRule type="cellIs" dxfId="0" priority="3807" operator="equal">
      <formula>0</formula>
    </cfRule>
    <cfRule type="cellIs" dxfId="0" priority="3808" operator="equal">
      <formula>0</formula>
    </cfRule>
    <cfRule type="cellIs" dxfId="0" priority="3809" operator="equal">
      <formula>0</formula>
    </cfRule>
    <cfRule type="cellIs" dxfId="0" priority="3810" operator="equal">
      <formula>0</formula>
    </cfRule>
    <cfRule type="cellIs" dxfId="0" priority="3811" operator="equal">
      <formula>0</formula>
    </cfRule>
    <cfRule type="cellIs" dxfId="0" priority="3812" operator="equal">
      <formula>0</formula>
    </cfRule>
    <cfRule type="cellIs" dxfId="0" priority="3813" operator="equal">
      <formula>0</formula>
    </cfRule>
    <cfRule type="cellIs" dxfId="0" priority="3814" operator="equal">
      <formula>0</formula>
    </cfRule>
    <cfRule type="cellIs" dxfId="0" priority="3815" operator="equal">
      <formula>0</formula>
    </cfRule>
    <cfRule type="cellIs" dxfId="0" priority="3816" operator="equal">
      <formula>0</formula>
    </cfRule>
    <cfRule type="cellIs" dxfId="0" priority="3817" operator="equal">
      <formula>0</formula>
    </cfRule>
    <cfRule type="cellIs" dxfId="0" priority="3818" operator="equal">
      <formula>0</formula>
    </cfRule>
    <cfRule type="cellIs" dxfId="0" priority="3819" operator="equal">
      <formula>0</formula>
    </cfRule>
    <cfRule type="cellIs" dxfId="0" priority="3820" operator="equal">
      <formula>0</formula>
    </cfRule>
    <cfRule type="cellIs" dxfId="0" priority="3821" operator="equal">
      <formula>0</formula>
    </cfRule>
    <cfRule type="cellIs" dxfId="0" priority="3822" operator="equal">
      <formula>0</formula>
    </cfRule>
    <cfRule type="cellIs" dxfId="0" priority="3823" operator="equal">
      <formula>0</formula>
    </cfRule>
    <cfRule type="cellIs" dxfId="0" priority="3824" operator="equal">
      <formula>0</formula>
    </cfRule>
    <cfRule type="cellIs" dxfId="0" priority="3825" operator="equal">
      <formula>0</formula>
    </cfRule>
    <cfRule type="cellIs" dxfId="0" priority="3826" operator="equal">
      <formula>0</formula>
    </cfRule>
    <cfRule type="cellIs" dxfId="0" priority="3827" operator="equal">
      <formula>0</formula>
    </cfRule>
    <cfRule type="cellIs" dxfId="0" priority="3828" operator="equal">
      <formula>0</formula>
    </cfRule>
    <cfRule type="cellIs" dxfId="0" priority="3829" operator="equal">
      <formula>0</formula>
    </cfRule>
    <cfRule type="cellIs" dxfId="0" priority="3830" operator="equal">
      <formula>0</formula>
    </cfRule>
    <cfRule type="cellIs" dxfId="0" priority="3831" operator="equal">
      <formula>0</formula>
    </cfRule>
    <cfRule type="cellIs" dxfId="0" priority="3832" operator="equal">
      <formula>0</formula>
    </cfRule>
    <cfRule type="cellIs" dxfId="0" priority="3833" operator="equal">
      <formula>0</formula>
    </cfRule>
    <cfRule type="cellIs" dxfId="0" priority="3834" operator="equal">
      <formula>0</formula>
    </cfRule>
    <cfRule type="cellIs" dxfId="0" priority="3835" operator="equal">
      <formula>0</formula>
    </cfRule>
    <cfRule type="cellIs" dxfId="0" priority="3836" operator="equal">
      <formula>0</formula>
    </cfRule>
    <cfRule type="cellIs" dxfId="0" priority="3837" operator="equal">
      <formula>0</formula>
    </cfRule>
    <cfRule type="cellIs" dxfId="0" priority="3838" operator="equal">
      <formula>0</formula>
    </cfRule>
    <cfRule type="cellIs" dxfId="0" priority="3839" operator="equal">
      <formula>0</formula>
    </cfRule>
    <cfRule type="cellIs" dxfId="0" priority="3840" operator="equal">
      <formula>0</formula>
    </cfRule>
    <cfRule type="cellIs" dxfId="0" priority="3841" operator="equal">
      <formula>0</formula>
    </cfRule>
    <cfRule type="cellIs" dxfId="0" priority="3842" operator="equal">
      <formula>0</formula>
    </cfRule>
    <cfRule type="cellIs" dxfId="0" priority="3843" operator="equal">
      <formula>0</formula>
    </cfRule>
    <cfRule type="cellIs" dxfId="0" priority="3844" operator="equal">
      <formula>0</formula>
    </cfRule>
    <cfRule type="cellIs" dxfId="0" priority="3845" operator="equal">
      <formula>0</formula>
    </cfRule>
    <cfRule type="cellIs" dxfId="0" priority="3846" operator="equal">
      <formula>0</formula>
    </cfRule>
    <cfRule type="cellIs" dxfId="0" priority="3847" operator="equal">
      <formula>0</formula>
    </cfRule>
    <cfRule type="cellIs" dxfId="0" priority="3848" operator="equal">
      <formula>0</formula>
    </cfRule>
    <cfRule type="cellIs" dxfId="0" priority="3849" operator="equal">
      <formula>0</formula>
    </cfRule>
    <cfRule type="cellIs" dxfId="0" priority="3850" operator="equal">
      <formula>0</formula>
    </cfRule>
    <cfRule type="cellIs" dxfId="0" priority="3851" operator="equal">
      <formula>0</formula>
    </cfRule>
    <cfRule type="cellIs" dxfId="0" priority="3852" operator="equal">
      <formula>0</formula>
    </cfRule>
    <cfRule type="cellIs" dxfId="0" priority="3853" operator="equal">
      <formula>0</formula>
    </cfRule>
    <cfRule type="cellIs" dxfId="0" priority="3854" operator="equal">
      <formula>0</formula>
    </cfRule>
    <cfRule type="cellIs" dxfId="0" priority="3855" operator="equal">
      <formula>0</formula>
    </cfRule>
    <cfRule type="cellIs" dxfId="0" priority="3856" operator="equal">
      <formula>0</formula>
    </cfRule>
    <cfRule type="cellIs" dxfId="0" priority="3857" operator="equal">
      <formula>0</formula>
    </cfRule>
    <cfRule type="cellIs" dxfId="0" priority="3858" operator="equal">
      <formula>0</formula>
    </cfRule>
    <cfRule type="cellIs" dxfId="0" priority="3859" operator="equal">
      <formula>0</formula>
    </cfRule>
    <cfRule type="cellIs" dxfId="0" priority="3860" operator="equal">
      <formula>0</formula>
    </cfRule>
    <cfRule type="cellIs" dxfId="0" priority="3861" operator="equal">
      <formula>0</formula>
    </cfRule>
    <cfRule type="cellIs" dxfId="0" priority="3862" operator="equal">
      <formula>0</formula>
    </cfRule>
    <cfRule type="cellIs" dxfId="0" priority="3863" operator="equal">
      <formula>0</formula>
    </cfRule>
    <cfRule type="cellIs" dxfId="0" priority="3864" operator="equal">
      <formula>0</formula>
    </cfRule>
    <cfRule type="cellIs" dxfId="0" priority="3865" operator="equal">
      <formula>0</formula>
    </cfRule>
    <cfRule type="cellIs" dxfId="0" priority="3866" operator="equal">
      <formula>0</formula>
    </cfRule>
    <cfRule type="cellIs" dxfId="0" priority="3867" operator="equal">
      <formula>0</formula>
    </cfRule>
    <cfRule type="cellIs" dxfId="0" priority="3868" operator="equal">
      <formula>0</formula>
    </cfRule>
    <cfRule type="cellIs" dxfId="0" priority="3869" operator="equal">
      <formula>0</formula>
    </cfRule>
    <cfRule type="cellIs" dxfId="0" priority="3870" operator="equal">
      <formula>0</formula>
    </cfRule>
    <cfRule type="cellIs" dxfId="0" priority="3871" operator="equal">
      <formula>0</formula>
    </cfRule>
    <cfRule type="cellIs" dxfId="0" priority="3872" operator="equal">
      <formula>0</formula>
    </cfRule>
    <cfRule type="cellIs" dxfId="0" priority="3873" operator="equal">
      <formula>0</formula>
    </cfRule>
    <cfRule type="cellIs" dxfId="0" priority="3874" operator="equal">
      <formula>0</formula>
    </cfRule>
    <cfRule type="cellIs" dxfId="0" priority="3875" operator="equal">
      <formula>0</formula>
    </cfRule>
    <cfRule type="cellIs" dxfId="0" priority="3876" operator="equal">
      <formula>0</formula>
    </cfRule>
    <cfRule type="cellIs" dxfId="0" priority="3877" operator="equal">
      <formula>0</formula>
    </cfRule>
    <cfRule type="cellIs" dxfId="0" priority="3878" operator="equal">
      <formula>0</formula>
    </cfRule>
    <cfRule type="cellIs" dxfId="0" priority="3879" operator="equal">
      <formula>0</formula>
    </cfRule>
    <cfRule type="cellIs" dxfId="0" priority="3880" operator="equal">
      <formula>0</formula>
    </cfRule>
    <cfRule type="cellIs" dxfId="0" priority="3881" operator="equal">
      <formula>0</formula>
    </cfRule>
    <cfRule type="cellIs" dxfId="0" priority="3882" operator="equal">
      <formula>0</formula>
    </cfRule>
    <cfRule type="cellIs" dxfId="0" priority="3883" operator="equal">
      <formula>0</formula>
    </cfRule>
    <cfRule type="cellIs" dxfId="0" priority="3884" operator="equal">
      <formula>0</formula>
    </cfRule>
    <cfRule type="cellIs" dxfId="0" priority="3885" operator="equal">
      <formula>0</formula>
    </cfRule>
    <cfRule type="cellIs" dxfId="0" priority="3886" operator="equal">
      <formula>0</formula>
    </cfRule>
    <cfRule type="cellIs" dxfId="0" priority="3887" operator="equal">
      <formula>0</formula>
    </cfRule>
    <cfRule type="cellIs" dxfId="0" priority="3888" operator="equal">
      <formula>0</formula>
    </cfRule>
    <cfRule type="cellIs" dxfId="0" priority="3889" operator="equal">
      <formula>0</formula>
    </cfRule>
    <cfRule type="cellIs" dxfId="0" priority="3890" operator="equal">
      <formula>0</formula>
    </cfRule>
    <cfRule type="cellIs" dxfId="0" priority="3891" operator="equal">
      <formula>0</formula>
    </cfRule>
    <cfRule type="cellIs" dxfId="0" priority="3892" operator="equal">
      <formula>0</formula>
    </cfRule>
    <cfRule type="cellIs" dxfId="0" priority="3893" operator="equal">
      <formula>0</formula>
    </cfRule>
    <cfRule type="cellIs" dxfId="0" priority="3894" operator="equal">
      <formula>0</formula>
    </cfRule>
    <cfRule type="cellIs" dxfId="0" priority="3895" operator="equal">
      <formula>0</formula>
    </cfRule>
    <cfRule type="cellIs" dxfId="0" priority="3896" operator="equal">
      <formula>0</formula>
    </cfRule>
    <cfRule type="cellIs" dxfId="0" priority="3897" operator="equal">
      <formula>0</formula>
    </cfRule>
    <cfRule type="cellIs" dxfId="0" priority="3898" operator="equal">
      <formula>0</formula>
    </cfRule>
    <cfRule type="cellIs" dxfId="0" priority="3899" operator="equal">
      <formula>0</formula>
    </cfRule>
    <cfRule type="cellIs" dxfId="0" priority="3900" operator="equal">
      <formula>0</formula>
    </cfRule>
    <cfRule type="cellIs" dxfId="0" priority="3901" operator="equal">
      <formula>0</formula>
    </cfRule>
    <cfRule type="cellIs" dxfId="0" priority="3902" operator="equal">
      <formula>0</formula>
    </cfRule>
    <cfRule type="cellIs" dxfId="0" priority="3903" operator="equal">
      <formula>0</formula>
    </cfRule>
    <cfRule type="cellIs" dxfId="0" priority="3904" operator="equal">
      <formula>0</formula>
    </cfRule>
    <cfRule type="cellIs" dxfId="0" priority="3905" operator="equal">
      <formula>0</formula>
    </cfRule>
    <cfRule type="cellIs" dxfId="0" priority="3906" operator="equal">
      <formula>0</formula>
    </cfRule>
    <cfRule type="cellIs" dxfId="0" priority="3907" operator="equal">
      <formula>0</formula>
    </cfRule>
    <cfRule type="cellIs" dxfId="0" priority="3908" operator="equal">
      <formula>0</formula>
    </cfRule>
    <cfRule type="cellIs" dxfId="0" priority="3909" operator="equal">
      <formula>0</formula>
    </cfRule>
    <cfRule type="cellIs" dxfId="0" priority="3910" operator="equal">
      <formula>0</formula>
    </cfRule>
    <cfRule type="cellIs" dxfId="0" priority="3911" operator="equal">
      <formula>0</formula>
    </cfRule>
    <cfRule type="cellIs" dxfId="0" priority="3912" operator="equal">
      <formula>0</formula>
    </cfRule>
    <cfRule type="cellIs" dxfId="0" priority="3913" operator="equal">
      <formula>0</formula>
    </cfRule>
    <cfRule type="cellIs" dxfId="0" priority="3914" operator="equal">
      <formula>0</formula>
    </cfRule>
    <cfRule type="cellIs" dxfId="0" priority="3915" operator="equal">
      <formula>0</formula>
    </cfRule>
    <cfRule type="cellIs" dxfId="0" priority="3916" operator="equal">
      <formula>0</formula>
    </cfRule>
    <cfRule type="cellIs" dxfId="0" priority="3917" operator="equal">
      <formula>0</formula>
    </cfRule>
    <cfRule type="cellIs" dxfId="0" priority="3918" operator="equal">
      <formula>0</formula>
    </cfRule>
    <cfRule type="cellIs" dxfId="0" priority="3919" operator="equal">
      <formula>0</formula>
    </cfRule>
    <cfRule type="cellIs" dxfId="0" priority="3920" operator="equal">
      <formula>0</formula>
    </cfRule>
    <cfRule type="cellIs" dxfId="0" priority="3921" operator="equal">
      <formula>0</formula>
    </cfRule>
    <cfRule type="cellIs" dxfId="0" priority="3922" operator="equal">
      <formula>0</formula>
    </cfRule>
    <cfRule type="cellIs" dxfId="0" priority="3923" operator="equal">
      <formula>0</formula>
    </cfRule>
    <cfRule type="cellIs" dxfId="0" priority="3924" operator="equal">
      <formula>0</formula>
    </cfRule>
    <cfRule type="cellIs" dxfId="0" priority="3925" operator="equal">
      <formula>0</formula>
    </cfRule>
    <cfRule type="cellIs" dxfId="0" priority="3926" operator="equal">
      <formula>0</formula>
    </cfRule>
    <cfRule type="cellIs" dxfId="0" priority="3927" operator="equal">
      <formula>0</formula>
    </cfRule>
    <cfRule type="cellIs" dxfId="0" priority="3928" operator="equal">
      <formula>0</formula>
    </cfRule>
    <cfRule type="cellIs" dxfId="0" priority="3929" operator="equal">
      <formula>0</formula>
    </cfRule>
    <cfRule type="cellIs" dxfId="0" priority="3930" operator="equal">
      <formula>0</formula>
    </cfRule>
    <cfRule type="cellIs" dxfId="0" priority="3931" operator="equal">
      <formula>0</formula>
    </cfRule>
    <cfRule type="cellIs" dxfId="0" priority="3932" operator="equal">
      <formula>0</formula>
    </cfRule>
    <cfRule type="cellIs" dxfId="0" priority="3933" operator="equal">
      <formula>0</formula>
    </cfRule>
    <cfRule type="cellIs" dxfId="0" priority="3934" operator="equal">
      <formula>0</formula>
    </cfRule>
    <cfRule type="cellIs" dxfId="0" priority="3935" operator="equal">
      <formula>0</formula>
    </cfRule>
    <cfRule type="cellIs" dxfId="0" priority="3936" operator="equal">
      <formula>0</formula>
    </cfRule>
    <cfRule type="cellIs" dxfId="0" priority="3937" operator="equal">
      <formula>0</formula>
    </cfRule>
    <cfRule type="cellIs" dxfId="0" priority="3938" operator="equal">
      <formula>0</formula>
    </cfRule>
    <cfRule type="cellIs" dxfId="0" priority="3939" operator="equal">
      <formula>0</formula>
    </cfRule>
    <cfRule type="cellIs" dxfId="0" priority="3940" operator="equal">
      <formula>0</formula>
    </cfRule>
    <cfRule type="cellIs" dxfId="0" priority="3941" operator="equal">
      <formula>0</formula>
    </cfRule>
    <cfRule type="cellIs" dxfId="0" priority="3942" operator="equal">
      <formula>0</formula>
    </cfRule>
    <cfRule type="cellIs" dxfId="0" priority="3943" operator="equal">
      <formula>0</formula>
    </cfRule>
    <cfRule type="cellIs" dxfId="0" priority="3944" operator="equal">
      <formula>0</formula>
    </cfRule>
    <cfRule type="cellIs" dxfId="0" priority="3945" operator="equal">
      <formula>0</formula>
    </cfRule>
    <cfRule type="cellIs" dxfId="0" priority="3946" operator="equal">
      <formula>0</formula>
    </cfRule>
    <cfRule type="cellIs" dxfId="0" priority="3947" operator="equal">
      <formula>0</formula>
    </cfRule>
    <cfRule type="cellIs" dxfId="0" priority="3948" operator="equal">
      <formula>0</formula>
    </cfRule>
    <cfRule type="cellIs" dxfId="0" priority="3949" operator="equal">
      <formula>0</formula>
    </cfRule>
    <cfRule type="cellIs" dxfId="0" priority="3950" operator="equal">
      <formula>0</formula>
    </cfRule>
    <cfRule type="cellIs" dxfId="0" priority="3951" operator="equal">
      <formula>0</formula>
    </cfRule>
    <cfRule type="cellIs" dxfId="0" priority="3952" operator="equal">
      <formula>0</formula>
    </cfRule>
  </conditionalFormatting>
  <conditionalFormatting sqref="E628">
    <cfRule type="cellIs" dxfId="0" priority="3177" operator="equal">
      <formula>0</formula>
    </cfRule>
    <cfRule type="cellIs" dxfId="0" priority="3178" operator="equal">
      <formula>0</formula>
    </cfRule>
    <cfRule type="cellIs" dxfId="0" priority="3179" operator="equal">
      <formula>0</formula>
    </cfRule>
    <cfRule type="cellIs" dxfId="0" priority="3180" operator="equal">
      <formula>0</formula>
    </cfRule>
    <cfRule type="cellIs" dxfId="0" priority="3181" operator="equal">
      <formula>0</formula>
    </cfRule>
    <cfRule type="cellIs" dxfId="0" priority="3182" operator="equal">
      <formula>0</formula>
    </cfRule>
    <cfRule type="cellIs" dxfId="0" priority="3183" operator="equal">
      <formula>0</formula>
    </cfRule>
    <cfRule type="cellIs" dxfId="0" priority="3184" operator="equal">
      <formula>0</formula>
    </cfRule>
  </conditionalFormatting>
  <conditionalFormatting sqref="E629">
    <cfRule type="cellIs" dxfId="0" priority="2793" operator="equal">
      <formula>0</formula>
    </cfRule>
    <cfRule type="cellIs" dxfId="0" priority="2794" operator="equal">
      <formula>0</formula>
    </cfRule>
    <cfRule type="cellIs" dxfId="0" priority="2795" operator="equal">
      <formula>0</formula>
    </cfRule>
    <cfRule type="cellIs" dxfId="0" priority="2796" operator="equal">
      <formula>0</formula>
    </cfRule>
    <cfRule type="cellIs" dxfId="0" priority="2797" operator="equal">
      <formula>0</formula>
    </cfRule>
    <cfRule type="cellIs" dxfId="0" priority="2798" operator="equal">
      <formula>0</formula>
    </cfRule>
    <cfRule type="cellIs" dxfId="0" priority="2799" operator="equal">
      <formula>0</formula>
    </cfRule>
    <cfRule type="cellIs" dxfId="0" priority="2800" operator="equal">
      <formula>0</formula>
    </cfRule>
    <cfRule type="cellIs" dxfId="0" priority="2801" operator="equal">
      <formula>0</formula>
    </cfRule>
    <cfRule type="cellIs" dxfId="0" priority="2802" operator="equal">
      <formula>0</formula>
    </cfRule>
    <cfRule type="cellIs" dxfId="0" priority="2803" operator="equal">
      <formula>0</formula>
    </cfRule>
    <cfRule type="cellIs" dxfId="0" priority="2804" operator="equal">
      <formula>0</formula>
    </cfRule>
    <cfRule type="cellIs" dxfId="0" priority="2805" operator="equal">
      <formula>0</formula>
    </cfRule>
    <cfRule type="cellIs" dxfId="0" priority="2806" operator="equal">
      <formula>0</formula>
    </cfRule>
    <cfRule type="cellIs" dxfId="0" priority="2807" operator="equal">
      <formula>0</formula>
    </cfRule>
    <cfRule type="cellIs" dxfId="0" priority="2808" operator="equal">
      <formula>0</formula>
    </cfRule>
    <cfRule type="cellIs" dxfId="0" priority="2809" operator="equal">
      <formula>0</formula>
    </cfRule>
    <cfRule type="cellIs" dxfId="0" priority="2810" operator="equal">
      <formula>0</formula>
    </cfRule>
    <cfRule type="cellIs" dxfId="0" priority="2811" operator="equal">
      <formula>0</formula>
    </cfRule>
    <cfRule type="cellIs" dxfId="0" priority="2812" operator="equal">
      <formula>0</formula>
    </cfRule>
    <cfRule type="cellIs" dxfId="0" priority="2813" operator="equal">
      <formula>0</formula>
    </cfRule>
    <cfRule type="cellIs" dxfId="0" priority="2814" operator="equal">
      <formula>0</formula>
    </cfRule>
    <cfRule type="cellIs" dxfId="0" priority="2815" operator="equal">
      <formula>0</formula>
    </cfRule>
    <cfRule type="cellIs" dxfId="0" priority="2816" operator="equal">
      <formula>0</formula>
    </cfRule>
    <cfRule type="cellIs" dxfId="0" priority="2817" operator="equal">
      <formula>0</formula>
    </cfRule>
    <cfRule type="cellIs" dxfId="0" priority="2818" operator="equal">
      <formula>0</formula>
    </cfRule>
    <cfRule type="cellIs" dxfId="0" priority="2819" operator="equal">
      <formula>0</formula>
    </cfRule>
    <cfRule type="cellIs" dxfId="0" priority="2820" operator="equal">
      <formula>0</formula>
    </cfRule>
    <cfRule type="cellIs" dxfId="0" priority="2821" operator="equal">
      <formula>0</formula>
    </cfRule>
    <cfRule type="cellIs" dxfId="0" priority="2822" operator="equal">
      <formula>0</formula>
    </cfRule>
    <cfRule type="cellIs" dxfId="0" priority="2823" operator="equal">
      <formula>0</formula>
    </cfRule>
    <cfRule type="cellIs" dxfId="0" priority="2824" operator="equal">
      <formula>0</formula>
    </cfRule>
    <cfRule type="cellIs" dxfId="0" priority="2825" operator="equal">
      <formula>0</formula>
    </cfRule>
    <cfRule type="cellIs" dxfId="0" priority="2826" operator="equal">
      <formula>0</formula>
    </cfRule>
    <cfRule type="cellIs" dxfId="0" priority="2827" operator="equal">
      <formula>0</formula>
    </cfRule>
    <cfRule type="cellIs" dxfId="0" priority="2828" operator="equal">
      <formula>0</formula>
    </cfRule>
    <cfRule type="cellIs" dxfId="0" priority="2829" operator="equal">
      <formula>0</formula>
    </cfRule>
    <cfRule type="cellIs" dxfId="0" priority="2830" operator="equal">
      <formula>0</formula>
    </cfRule>
    <cfRule type="cellIs" dxfId="0" priority="2831" operator="equal">
      <formula>0</formula>
    </cfRule>
    <cfRule type="cellIs" dxfId="0" priority="2832" operator="equal">
      <formula>0</formula>
    </cfRule>
    <cfRule type="cellIs" dxfId="0" priority="2833" operator="equal">
      <formula>0</formula>
    </cfRule>
    <cfRule type="cellIs" dxfId="0" priority="2834" operator="equal">
      <formula>0</formula>
    </cfRule>
    <cfRule type="cellIs" dxfId="0" priority="2835" operator="equal">
      <formula>0</formula>
    </cfRule>
    <cfRule type="cellIs" dxfId="0" priority="2836" operator="equal">
      <formula>0</formula>
    </cfRule>
    <cfRule type="cellIs" dxfId="0" priority="2837" operator="equal">
      <formula>0</formula>
    </cfRule>
    <cfRule type="cellIs" dxfId="0" priority="2838" operator="equal">
      <formula>0</formula>
    </cfRule>
    <cfRule type="cellIs" dxfId="0" priority="2839" operator="equal">
      <formula>0</formula>
    </cfRule>
    <cfRule type="cellIs" dxfId="0" priority="2840" operator="equal">
      <formula>0</formula>
    </cfRule>
    <cfRule type="cellIs" dxfId="0" priority="2841" operator="equal">
      <formula>0</formula>
    </cfRule>
    <cfRule type="cellIs" dxfId="0" priority="2842" operator="equal">
      <formula>0</formula>
    </cfRule>
    <cfRule type="cellIs" dxfId="0" priority="2843" operator="equal">
      <formula>0</formula>
    </cfRule>
    <cfRule type="cellIs" dxfId="0" priority="2844" operator="equal">
      <formula>0</formula>
    </cfRule>
    <cfRule type="cellIs" dxfId="0" priority="2845" operator="equal">
      <formula>0</formula>
    </cfRule>
    <cfRule type="cellIs" dxfId="0" priority="2846" operator="equal">
      <formula>0</formula>
    </cfRule>
    <cfRule type="cellIs" dxfId="0" priority="2847" operator="equal">
      <formula>0</formula>
    </cfRule>
    <cfRule type="cellIs" dxfId="0" priority="2848" operator="equal">
      <formula>0</formula>
    </cfRule>
    <cfRule type="cellIs" dxfId="0" priority="2849" operator="equal">
      <formula>0</formula>
    </cfRule>
    <cfRule type="cellIs" dxfId="0" priority="2850" operator="equal">
      <formula>0</formula>
    </cfRule>
    <cfRule type="cellIs" dxfId="0" priority="2851" operator="equal">
      <formula>0</formula>
    </cfRule>
    <cfRule type="cellIs" dxfId="0" priority="2852" operator="equal">
      <formula>0</formula>
    </cfRule>
    <cfRule type="cellIs" dxfId="0" priority="2853" operator="equal">
      <formula>0</formula>
    </cfRule>
    <cfRule type="cellIs" dxfId="0" priority="2854" operator="equal">
      <formula>0</formula>
    </cfRule>
    <cfRule type="cellIs" dxfId="0" priority="2855" operator="equal">
      <formula>0</formula>
    </cfRule>
    <cfRule type="cellIs" dxfId="0" priority="2856" operator="equal">
      <formula>0</formula>
    </cfRule>
    <cfRule type="cellIs" dxfId="0" priority="2857" operator="equal">
      <formula>0</formula>
    </cfRule>
    <cfRule type="cellIs" dxfId="0" priority="2858" operator="equal">
      <formula>0</formula>
    </cfRule>
    <cfRule type="cellIs" dxfId="0" priority="2859" operator="equal">
      <formula>0</formula>
    </cfRule>
    <cfRule type="cellIs" dxfId="0" priority="2860" operator="equal">
      <formula>0</formula>
    </cfRule>
    <cfRule type="cellIs" dxfId="0" priority="2861" operator="equal">
      <formula>0</formula>
    </cfRule>
    <cfRule type="cellIs" dxfId="0" priority="2862" operator="equal">
      <formula>0</formula>
    </cfRule>
    <cfRule type="cellIs" dxfId="0" priority="2863" operator="equal">
      <formula>0</formula>
    </cfRule>
    <cfRule type="cellIs" dxfId="0" priority="2864" operator="equal">
      <formula>0</formula>
    </cfRule>
    <cfRule type="cellIs" dxfId="0" priority="2865" operator="equal">
      <formula>0</formula>
    </cfRule>
    <cfRule type="cellIs" dxfId="0" priority="2866" operator="equal">
      <formula>0</formula>
    </cfRule>
    <cfRule type="cellIs" dxfId="0" priority="2867" operator="equal">
      <formula>0</formula>
    </cfRule>
    <cfRule type="cellIs" dxfId="0" priority="2868" operator="equal">
      <formula>0</formula>
    </cfRule>
    <cfRule type="cellIs" dxfId="0" priority="2869" operator="equal">
      <formula>0</formula>
    </cfRule>
    <cfRule type="cellIs" dxfId="0" priority="2870" operator="equal">
      <formula>0</formula>
    </cfRule>
    <cfRule type="cellIs" dxfId="0" priority="2871" operator="equal">
      <formula>0</formula>
    </cfRule>
    <cfRule type="cellIs" dxfId="0" priority="2872" operator="equal">
      <formula>0</formula>
    </cfRule>
    <cfRule type="cellIs" dxfId="0" priority="2873" operator="equal">
      <formula>0</formula>
    </cfRule>
    <cfRule type="cellIs" dxfId="0" priority="2874" operator="equal">
      <formula>0</formula>
    </cfRule>
    <cfRule type="cellIs" dxfId="0" priority="2875" operator="equal">
      <formula>0</formula>
    </cfRule>
    <cfRule type="cellIs" dxfId="0" priority="2876" operator="equal">
      <formula>0</formula>
    </cfRule>
    <cfRule type="cellIs" dxfId="0" priority="2877" operator="equal">
      <formula>0</formula>
    </cfRule>
    <cfRule type="cellIs" dxfId="0" priority="2878" operator="equal">
      <formula>0</formula>
    </cfRule>
    <cfRule type="cellIs" dxfId="0" priority="2879" operator="equal">
      <formula>0</formula>
    </cfRule>
    <cfRule type="cellIs" dxfId="0" priority="2880" operator="equal">
      <formula>0</formula>
    </cfRule>
    <cfRule type="cellIs" dxfId="0" priority="2881" operator="equal">
      <formula>0</formula>
    </cfRule>
    <cfRule type="cellIs" dxfId="0" priority="2882" operator="equal">
      <formula>0</formula>
    </cfRule>
    <cfRule type="cellIs" dxfId="0" priority="2883" operator="equal">
      <formula>0</formula>
    </cfRule>
    <cfRule type="cellIs" dxfId="0" priority="2884" operator="equal">
      <formula>0</formula>
    </cfRule>
    <cfRule type="cellIs" dxfId="0" priority="2885" operator="equal">
      <formula>0</formula>
    </cfRule>
    <cfRule type="cellIs" dxfId="0" priority="2886" operator="equal">
      <formula>0</formula>
    </cfRule>
    <cfRule type="cellIs" dxfId="0" priority="2887" operator="equal">
      <formula>0</formula>
    </cfRule>
    <cfRule type="cellIs" dxfId="0" priority="2888" operator="equal">
      <formula>0</formula>
    </cfRule>
    <cfRule type="cellIs" dxfId="0" priority="2889" operator="equal">
      <formula>0</formula>
    </cfRule>
    <cfRule type="cellIs" dxfId="0" priority="2890" operator="equal">
      <formula>0</formula>
    </cfRule>
    <cfRule type="cellIs" dxfId="0" priority="2891" operator="equal">
      <formula>0</formula>
    </cfRule>
    <cfRule type="cellIs" dxfId="0" priority="2892" operator="equal">
      <formula>0</formula>
    </cfRule>
    <cfRule type="cellIs" dxfId="0" priority="2893" operator="equal">
      <formula>0</formula>
    </cfRule>
    <cfRule type="cellIs" dxfId="0" priority="2894" operator="equal">
      <formula>0</formula>
    </cfRule>
    <cfRule type="cellIs" dxfId="0" priority="2895" operator="equal">
      <formula>0</formula>
    </cfRule>
    <cfRule type="cellIs" dxfId="0" priority="2896" operator="equal">
      <formula>0</formula>
    </cfRule>
    <cfRule type="cellIs" dxfId="0" priority="2897" operator="equal">
      <formula>0</formula>
    </cfRule>
    <cfRule type="cellIs" dxfId="0" priority="2898" operator="equal">
      <formula>0</formula>
    </cfRule>
    <cfRule type="cellIs" dxfId="0" priority="2899" operator="equal">
      <formula>0</formula>
    </cfRule>
    <cfRule type="cellIs" dxfId="0" priority="2900" operator="equal">
      <formula>0</formula>
    </cfRule>
    <cfRule type="cellIs" dxfId="0" priority="2901" operator="equal">
      <formula>0</formula>
    </cfRule>
    <cfRule type="cellIs" dxfId="0" priority="2902" operator="equal">
      <formula>0</formula>
    </cfRule>
    <cfRule type="cellIs" dxfId="0" priority="2903" operator="equal">
      <formula>0</formula>
    </cfRule>
    <cfRule type="cellIs" dxfId="0" priority="2904" operator="equal">
      <formula>0</formula>
    </cfRule>
    <cfRule type="cellIs" dxfId="0" priority="2905" operator="equal">
      <formula>0</formula>
    </cfRule>
    <cfRule type="cellIs" dxfId="0" priority="2906" operator="equal">
      <formula>0</formula>
    </cfRule>
    <cfRule type="cellIs" dxfId="0" priority="2907" operator="equal">
      <formula>0</formula>
    </cfRule>
    <cfRule type="cellIs" dxfId="0" priority="2908" operator="equal">
      <formula>0</formula>
    </cfRule>
    <cfRule type="cellIs" dxfId="0" priority="2909" operator="equal">
      <formula>0</formula>
    </cfRule>
    <cfRule type="cellIs" dxfId="0" priority="2910" operator="equal">
      <formula>0</formula>
    </cfRule>
    <cfRule type="cellIs" dxfId="0" priority="2911" operator="equal">
      <formula>0</formula>
    </cfRule>
    <cfRule type="cellIs" dxfId="0" priority="2912" operator="equal">
      <formula>0</formula>
    </cfRule>
    <cfRule type="cellIs" dxfId="0" priority="2913" operator="equal">
      <formula>0</formula>
    </cfRule>
    <cfRule type="cellIs" dxfId="0" priority="2914" operator="equal">
      <formula>0</formula>
    </cfRule>
    <cfRule type="cellIs" dxfId="0" priority="2915" operator="equal">
      <formula>0</formula>
    </cfRule>
    <cfRule type="cellIs" dxfId="0" priority="2916" operator="equal">
      <formula>0</formula>
    </cfRule>
    <cfRule type="cellIs" dxfId="0" priority="2917" operator="equal">
      <formula>0</formula>
    </cfRule>
    <cfRule type="cellIs" dxfId="0" priority="2918" operator="equal">
      <formula>0</formula>
    </cfRule>
    <cfRule type="cellIs" dxfId="0" priority="2919" operator="equal">
      <formula>0</formula>
    </cfRule>
    <cfRule type="cellIs" dxfId="0" priority="2920" operator="equal">
      <formula>0</formula>
    </cfRule>
    <cfRule type="cellIs" dxfId="0" priority="2921" operator="equal">
      <formula>0</formula>
    </cfRule>
    <cfRule type="cellIs" dxfId="0" priority="2922" operator="equal">
      <formula>0</formula>
    </cfRule>
    <cfRule type="cellIs" dxfId="0" priority="2923" operator="equal">
      <formula>0</formula>
    </cfRule>
    <cfRule type="cellIs" dxfId="0" priority="2924" operator="equal">
      <formula>0</formula>
    </cfRule>
    <cfRule type="cellIs" dxfId="0" priority="2925" operator="equal">
      <formula>0</formula>
    </cfRule>
    <cfRule type="cellIs" dxfId="0" priority="2926" operator="equal">
      <formula>0</formula>
    </cfRule>
    <cfRule type="cellIs" dxfId="0" priority="2927" operator="equal">
      <formula>0</formula>
    </cfRule>
    <cfRule type="cellIs" dxfId="0" priority="2928" operator="equal">
      <formula>0</formula>
    </cfRule>
    <cfRule type="cellIs" dxfId="0" priority="2929" operator="equal">
      <formula>0</formula>
    </cfRule>
    <cfRule type="cellIs" dxfId="0" priority="2930" operator="equal">
      <formula>0</formula>
    </cfRule>
    <cfRule type="cellIs" dxfId="0" priority="2931" operator="equal">
      <formula>0</formula>
    </cfRule>
    <cfRule type="cellIs" dxfId="0" priority="2932" operator="equal">
      <formula>0</formula>
    </cfRule>
    <cfRule type="cellIs" dxfId="0" priority="2933" operator="equal">
      <formula>0</formula>
    </cfRule>
    <cfRule type="cellIs" dxfId="0" priority="2934" operator="equal">
      <formula>0</formula>
    </cfRule>
    <cfRule type="cellIs" dxfId="0" priority="2935" operator="equal">
      <formula>0</formula>
    </cfRule>
    <cfRule type="cellIs" dxfId="0" priority="2936" operator="equal">
      <formula>0</formula>
    </cfRule>
    <cfRule type="cellIs" dxfId="0" priority="2937" operator="equal">
      <formula>0</formula>
    </cfRule>
    <cfRule type="cellIs" dxfId="0" priority="2938" operator="equal">
      <formula>0</formula>
    </cfRule>
    <cfRule type="cellIs" dxfId="0" priority="2939" operator="equal">
      <formula>0</formula>
    </cfRule>
    <cfRule type="cellIs" dxfId="0" priority="2940" operator="equal">
      <formula>0</formula>
    </cfRule>
    <cfRule type="cellIs" dxfId="0" priority="2941" operator="equal">
      <formula>0</formula>
    </cfRule>
    <cfRule type="cellIs" dxfId="0" priority="2942" operator="equal">
      <formula>0</formula>
    </cfRule>
    <cfRule type="cellIs" dxfId="0" priority="2943" operator="equal">
      <formula>0</formula>
    </cfRule>
    <cfRule type="cellIs" dxfId="0" priority="2944" operator="equal">
      <formula>0</formula>
    </cfRule>
    <cfRule type="cellIs" dxfId="0" priority="2945" operator="equal">
      <formula>0</formula>
    </cfRule>
    <cfRule type="cellIs" dxfId="0" priority="2946" operator="equal">
      <formula>0</formula>
    </cfRule>
    <cfRule type="cellIs" dxfId="0" priority="2947" operator="equal">
      <formula>0</formula>
    </cfRule>
    <cfRule type="cellIs" dxfId="0" priority="2948" operator="equal">
      <formula>0</formula>
    </cfRule>
    <cfRule type="cellIs" dxfId="0" priority="2949" operator="equal">
      <formula>0</formula>
    </cfRule>
    <cfRule type="cellIs" dxfId="0" priority="2950" operator="equal">
      <formula>0</formula>
    </cfRule>
    <cfRule type="cellIs" dxfId="0" priority="2951" operator="equal">
      <formula>0</formula>
    </cfRule>
    <cfRule type="cellIs" dxfId="0" priority="2952" operator="equal">
      <formula>0</formula>
    </cfRule>
    <cfRule type="cellIs" dxfId="0" priority="2953" operator="equal">
      <formula>0</formula>
    </cfRule>
    <cfRule type="cellIs" dxfId="0" priority="2954" operator="equal">
      <formula>0</formula>
    </cfRule>
    <cfRule type="cellIs" dxfId="0" priority="2955" operator="equal">
      <formula>0</formula>
    </cfRule>
    <cfRule type="cellIs" dxfId="0" priority="2956" operator="equal">
      <formula>0</formula>
    </cfRule>
    <cfRule type="cellIs" dxfId="0" priority="2957" operator="equal">
      <formula>0</formula>
    </cfRule>
    <cfRule type="cellIs" dxfId="0" priority="2958" operator="equal">
      <formula>0</formula>
    </cfRule>
    <cfRule type="cellIs" dxfId="0" priority="2959" operator="equal">
      <formula>0</formula>
    </cfRule>
    <cfRule type="cellIs" dxfId="0" priority="2960" operator="equal">
      <formula>0</formula>
    </cfRule>
    <cfRule type="cellIs" dxfId="0" priority="2961" operator="equal">
      <formula>0</formula>
    </cfRule>
    <cfRule type="cellIs" dxfId="0" priority="2962" operator="equal">
      <formula>0</formula>
    </cfRule>
    <cfRule type="cellIs" dxfId="0" priority="2963" operator="equal">
      <formula>0</formula>
    </cfRule>
    <cfRule type="cellIs" dxfId="0" priority="2964" operator="equal">
      <formula>0</formula>
    </cfRule>
    <cfRule type="cellIs" dxfId="0" priority="2965" operator="equal">
      <formula>0</formula>
    </cfRule>
    <cfRule type="cellIs" dxfId="0" priority="2966" operator="equal">
      <formula>0</formula>
    </cfRule>
    <cfRule type="cellIs" dxfId="0" priority="2967" operator="equal">
      <formula>0</formula>
    </cfRule>
    <cfRule type="cellIs" dxfId="0" priority="2968" operator="equal">
      <formula>0</formula>
    </cfRule>
    <cfRule type="cellIs" dxfId="0" priority="2969" operator="equal">
      <formula>0</formula>
    </cfRule>
    <cfRule type="cellIs" dxfId="0" priority="2970" operator="equal">
      <formula>0</formula>
    </cfRule>
    <cfRule type="cellIs" dxfId="0" priority="2971" operator="equal">
      <formula>0</formula>
    </cfRule>
    <cfRule type="cellIs" dxfId="0" priority="2972" operator="equal">
      <formula>0</formula>
    </cfRule>
    <cfRule type="cellIs" dxfId="0" priority="2973" operator="equal">
      <formula>0</formula>
    </cfRule>
    <cfRule type="cellIs" dxfId="0" priority="2974" operator="equal">
      <formula>0</formula>
    </cfRule>
    <cfRule type="cellIs" dxfId="0" priority="2975" operator="equal">
      <formula>0</formula>
    </cfRule>
    <cfRule type="cellIs" dxfId="0" priority="2976" operator="equal">
      <formula>0</formula>
    </cfRule>
    <cfRule type="cellIs" dxfId="0" priority="2977" operator="equal">
      <formula>0</formula>
    </cfRule>
    <cfRule type="cellIs" dxfId="0" priority="2978" operator="equal">
      <formula>0</formula>
    </cfRule>
    <cfRule type="cellIs" dxfId="0" priority="2979" operator="equal">
      <formula>0</formula>
    </cfRule>
    <cfRule type="cellIs" dxfId="0" priority="2980" operator="equal">
      <formula>0</formula>
    </cfRule>
    <cfRule type="cellIs" dxfId="0" priority="2981" operator="equal">
      <formula>0</formula>
    </cfRule>
    <cfRule type="cellIs" dxfId="0" priority="2982" operator="equal">
      <formula>0</formula>
    </cfRule>
    <cfRule type="cellIs" dxfId="0" priority="2983" operator="equal">
      <formula>0</formula>
    </cfRule>
    <cfRule type="cellIs" dxfId="0" priority="2984" operator="equal">
      <formula>0</formula>
    </cfRule>
    <cfRule type="cellIs" dxfId="0" priority="2985" operator="equal">
      <formula>0</formula>
    </cfRule>
    <cfRule type="cellIs" dxfId="0" priority="2986" operator="equal">
      <formula>0</formula>
    </cfRule>
    <cfRule type="cellIs" dxfId="0" priority="2987" operator="equal">
      <formula>0</formula>
    </cfRule>
    <cfRule type="cellIs" dxfId="0" priority="2988" operator="equal">
      <formula>0</formula>
    </cfRule>
    <cfRule type="cellIs" dxfId="0" priority="2989" operator="equal">
      <formula>0</formula>
    </cfRule>
    <cfRule type="cellIs" dxfId="0" priority="2990" operator="equal">
      <formula>0</formula>
    </cfRule>
    <cfRule type="cellIs" dxfId="0" priority="2991" operator="equal">
      <formula>0</formula>
    </cfRule>
    <cfRule type="cellIs" dxfId="0" priority="2992" operator="equal">
      <formula>0</formula>
    </cfRule>
    <cfRule type="cellIs" dxfId="0" priority="2993" operator="equal">
      <formula>0</formula>
    </cfRule>
    <cfRule type="cellIs" dxfId="0" priority="2994" operator="equal">
      <formula>0</formula>
    </cfRule>
    <cfRule type="cellIs" dxfId="0" priority="2995" operator="equal">
      <formula>0</formula>
    </cfRule>
    <cfRule type="cellIs" dxfId="0" priority="2996" operator="equal">
      <formula>0</formula>
    </cfRule>
    <cfRule type="cellIs" dxfId="0" priority="2997" operator="equal">
      <formula>0</formula>
    </cfRule>
    <cfRule type="cellIs" dxfId="0" priority="2998" operator="equal">
      <formula>0</formula>
    </cfRule>
    <cfRule type="cellIs" dxfId="0" priority="2999" operator="equal">
      <formula>0</formula>
    </cfRule>
    <cfRule type="cellIs" dxfId="0" priority="3000" operator="equal">
      <formula>0</formula>
    </cfRule>
    <cfRule type="cellIs" dxfId="0" priority="3001" operator="equal">
      <formula>0</formula>
    </cfRule>
    <cfRule type="cellIs" dxfId="0" priority="3002" operator="equal">
      <formula>0</formula>
    </cfRule>
    <cfRule type="cellIs" dxfId="0" priority="3003" operator="equal">
      <formula>0</formula>
    </cfRule>
    <cfRule type="cellIs" dxfId="0" priority="3004" operator="equal">
      <formula>0</formula>
    </cfRule>
    <cfRule type="cellIs" dxfId="0" priority="3005" operator="equal">
      <formula>0</formula>
    </cfRule>
    <cfRule type="cellIs" dxfId="0" priority="3006" operator="equal">
      <formula>0</formula>
    </cfRule>
    <cfRule type="cellIs" dxfId="0" priority="3007" operator="equal">
      <formula>0</formula>
    </cfRule>
    <cfRule type="cellIs" dxfId="0" priority="3008" operator="equal">
      <formula>0</formula>
    </cfRule>
    <cfRule type="cellIs" dxfId="0" priority="3009" operator="equal">
      <formula>0</formula>
    </cfRule>
    <cfRule type="cellIs" dxfId="0" priority="3010" operator="equal">
      <formula>0</formula>
    </cfRule>
    <cfRule type="cellIs" dxfId="0" priority="3011" operator="equal">
      <formula>0</formula>
    </cfRule>
    <cfRule type="cellIs" dxfId="0" priority="3012" operator="equal">
      <formula>0</formula>
    </cfRule>
    <cfRule type="cellIs" dxfId="0" priority="3013" operator="equal">
      <formula>0</formula>
    </cfRule>
    <cfRule type="cellIs" dxfId="0" priority="3014" operator="equal">
      <formula>0</formula>
    </cfRule>
    <cfRule type="cellIs" dxfId="0" priority="3015" operator="equal">
      <formula>0</formula>
    </cfRule>
    <cfRule type="cellIs" dxfId="0" priority="3016" operator="equal">
      <formula>0</formula>
    </cfRule>
    <cfRule type="cellIs" dxfId="0" priority="3017" operator="equal">
      <formula>0</formula>
    </cfRule>
    <cfRule type="cellIs" dxfId="0" priority="3018" operator="equal">
      <formula>0</formula>
    </cfRule>
    <cfRule type="cellIs" dxfId="0" priority="3019" operator="equal">
      <formula>0</formula>
    </cfRule>
    <cfRule type="cellIs" dxfId="0" priority="3020" operator="equal">
      <formula>0</formula>
    </cfRule>
    <cfRule type="cellIs" dxfId="0" priority="3021" operator="equal">
      <formula>0</formula>
    </cfRule>
    <cfRule type="cellIs" dxfId="0" priority="3022" operator="equal">
      <formula>0</formula>
    </cfRule>
    <cfRule type="cellIs" dxfId="0" priority="3023" operator="equal">
      <formula>0</formula>
    </cfRule>
    <cfRule type="cellIs" dxfId="0" priority="3024" operator="equal">
      <formula>0</formula>
    </cfRule>
    <cfRule type="cellIs" dxfId="0" priority="3025" operator="equal">
      <formula>0</formula>
    </cfRule>
    <cfRule type="cellIs" dxfId="0" priority="3026" operator="equal">
      <formula>0</formula>
    </cfRule>
    <cfRule type="cellIs" dxfId="0" priority="3027" operator="equal">
      <formula>0</formula>
    </cfRule>
    <cfRule type="cellIs" dxfId="0" priority="3028" operator="equal">
      <formula>0</formula>
    </cfRule>
    <cfRule type="cellIs" dxfId="0" priority="3029" operator="equal">
      <formula>0</formula>
    </cfRule>
    <cfRule type="cellIs" dxfId="0" priority="3030" operator="equal">
      <formula>0</formula>
    </cfRule>
    <cfRule type="cellIs" dxfId="0" priority="3031" operator="equal">
      <formula>0</formula>
    </cfRule>
    <cfRule type="cellIs" dxfId="0" priority="3032" operator="equal">
      <formula>0</formula>
    </cfRule>
    <cfRule type="cellIs" dxfId="0" priority="3033" operator="equal">
      <formula>0</formula>
    </cfRule>
    <cfRule type="cellIs" dxfId="0" priority="3034" operator="equal">
      <formula>0</formula>
    </cfRule>
    <cfRule type="cellIs" dxfId="0" priority="3035" operator="equal">
      <formula>0</formula>
    </cfRule>
    <cfRule type="cellIs" dxfId="0" priority="3036" operator="equal">
      <formula>0</formula>
    </cfRule>
    <cfRule type="cellIs" dxfId="0" priority="3037" operator="equal">
      <formula>0</formula>
    </cfRule>
    <cfRule type="cellIs" dxfId="0" priority="3038" operator="equal">
      <formula>0</formula>
    </cfRule>
    <cfRule type="cellIs" dxfId="0" priority="3039" operator="equal">
      <formula>0</formula>
    </cfRule>
    <cfRule type="cellIs" dxfId="0" priority="3040" operator="equal">
      <formula>0</formula>
    </cfRule>
    <cfRule type="cellIs" dxfId="0" priority="3041" operator="equal">
      <formula>0</formula>
    </cfRule>
    <cfRule type="cellIs" dxfId="0" priority="3042" operator="equal">
      <formula>0</formula>
    </cfRule>
    <cfRule type="cellIs" dxfId="0" priority="3043" operator="equal">
      <formula>0</formula>
    </cfRule>
    <cfRule type="cellIs" dxfId="0" priority="3044" operator="equal">
      <formula>0</formula>
    </cfRule>
    <cfRule type="cellIs" dxfId="0" priority="3045" operator="equal">
      <formula>0</formula>
    </cfRule>
    <cfRule type="cellIs" dxfId="0" priority="3046" operator="equal">
      <formula>0</formula>
    </cfRule>
    <cfRule type="cellIs" dxfId="0" priority="3047" operator="equal">
      <formula>0</formula>
    </cfRule>
    <cfRule type="cellIs" dxfId="0" priority="3048" operator="equal">
      <formula>0</formula>
    </cfRule>
    <cfRule type="cellIs" dxfId="0" priority="3049" operator="equal">
      <formula>0</formula>
    </cfRule>
    <cfRule type="cellIs" dxfId="0" priority="3050" operator="equal">
      <formula>0</formula>
    </cfRule>
    <cfRule type="cellIs" dxfId="0" priority="3051" operator="equal">
      <formula>0</formula>
    </cfRule>
    <cfRule type="cellIs" dxfId="0" priority="3052" operator="equal">
      <formula>0</formula>
    </cfRule>
    <cfRule type="cellIs" dxfId="0" priority="3053" operator="equal">
      <formula>0</formula>
    </cfRule>
    <cfRule type="cellIs" dxfId="0" priority="3054" operator="equal">
      <formula>0</formula>
    </cfRule>
    <cfRule type="cellIs" dxfId="0" priority="3055" operator="equal">
      <formula>0</formula>
    </cfRule>
    <cfRule type="cellIs" dxfId="0" priority="3056" operator="equal">
      <formula>0</formula>
    </cfRule>
    <cfRule type="cellIs" dxfId="0" priority="3057" operator="equal">
      <formula>0</formula>
    </cfRule>
    <cfRule type="cellIs" dxfId="0" priority="3058" operator="equal">
      <formula>0</formula>
    </cfRule>
    <cfRule type="cellIs" dxfId="0" priority="3059" operator="equal">
      <formula>0</formula>
    </cfRule>
    <cfRule type="cellIs" dxfId="0" priority="3060" operator="equal">
      <formula>0</formula>
    </cfRule>
    <cfRule type="cellIs" dxfId="0" priority="3061" operator="equal">
      <formula>0</formula>
    </cfRule>
    <cfRule type="cellIs" dxfId="0" priority="3062" operator="equal">
      <formula>0</formula>
    </cfRule>
    <cfRule type="cellIs" dxfId="0" priority="3063" operator="equal">
      <formula>0</formula>
    </cfRule>
    <cfRule type="cellIs" dxfId="0" priority="3064" operator="equal">
      <formula>0</formula>
    </cfRule>
    <cfRule type="cellIs" dxfId="0" priority="3065" operator="equal">
      <formula>0</formula>
    </cfRule>
    <cfRule type="cellIs" dxfId="0" priority="3066" operator="equal">
      <formula>0</formula>
    </cfRule>
    <cfRule type="cellIs" dxfId="0" priority="3067" operator="equal">
      <formula>0</formula>
    </cfRule>
    <cfRule type="cellIs" dxfId="0" priority="3068" operator="equal">
      <formula>0</formula>
    </cfRule>
    <cfRule type="cellIs" dxfId="0" priority="3069" operator="equal">
      <formula>0</formula>
    </cfRule>
    <cfRule type="cellIs" dxfId="0" priority="3070" operator="equal">
      <formula>0</formula>
    </cfRule>
    <cfRule type="cellIs" dxfId="0" priority="3071" operator="equal">
      <formula>0</formula>
    </cfRule>
    <cfRule type="cellIs" dxfId="0" priority="3072" operator="equal">
      <formula>0</formula>
    </cfRule>
    <cfRule type="cellIs" dxfId="0" priority="3073" operator="equal">
      <formula>0</formula>
    </cfRule>
    <cfRule type="cellIs" dxfId="0" priority="3074" operator="equal">
      <formula>0</formula>
    </cfRule>
    <cfRule type="cellIs" dxfId="0" priority="3075" operator="equal">
      <formula>0</formula>
    </cfRule>
    <cfRule type="cellIs" dxfId="0" priority="3076" operator="equal">
      <formula>0</formula>
    </cfRule>
    <cfRule type="cellIs" dxfId="0" priority="3077" operator="equal">
      <formula>0</formula>
    </cfRule>
    <cfRule type="cellIs" dxfId="0" priority="3078" operator="equal">
      <formula>0</formula>
    </cfRule>
    <cfRule type="cellIs" dxfId="0" priority="3079" operator="equal">
      <formula>0</formula>
    </cfRule>
    <cfRule type="cellIs" dxfId="0" priority="3080" operator="equal">
      <formula>0</formula>
    </cfRule>
    <cfRule type="cellIs" dxfId="0" priority="3081" operator="equal">
      <formula>0</formula>
    </cfRule>
    <cfRule type="cellIs" dxfId="0" priority="3082" operator="equal">
      <formula>0</formula>
    </cfRule>
    <cfRule type="cellIs" dxfId="0" priority="3083" operator="equal">
      <formula>0</formula>
    </cfRule>
    <cfRule type="cellIs" dxfId="0" priority="3084" operator="equal">
      <formula>0</formula>
    </cfRule>
    <cfRule type="cellIs" dxfId="0" priority="3085" operator="equal">
      <formula>0</formula>
    </cfRule>
    <cfRule type="cellIs" dxfId="0" priority="3086" operator="equal">
      <formula>0</formula>
    </cfRule>
    <cfRule type="cellIs" dxfId="0" priority="3087" operator="equal">
      <formula>0</formula>
    </cfRule>
    <cfRule type="cellIs" dxfId="0" priority="3088" operator="equal">
      <formula>0</formula>
    </cfRule>
    <cfRule type="cellIs" dxfId="0" priority="3089" operator="equal">
      <formula>0</formula>
    </cfRule>
    <cfRule type="cellIs" dxfId="0" priority="3090" operator="equal">
      <formula>0</formula>
    </cfRule>
    <cfRule type="cellIs" dxfId="0" priority="3091" operator="equal">
      <formula>0</formula>
    </cfRule>
    <cfRule type="cellIs" dxfId="0" priority="3092" operator="equal">
      <formula>0</formula>
    </cfRule>
    <cfRule type="cellIs" dxfId="0" priority="3093" operator="equal">
      <formula>0</formula>
    </cfRule>
    <cfRule type="cellIs" dxfId="0" priority="3094" operator="equal">
      <formula>0</formula>
    </cfRule>
    <cfRule type="cellIs" dxfId="0" priority="3095" operator="equal">
      <formula>0</formula>
    </cfRule>
    <cfRule type="cellIs" dxfId="0" priority="3096" operator="equal">
      <formula>0</formula>
    </cfRule>
    <cfRule type="cellIs" dxfId="0" priority="3097" operator="equal">
      <formula>0</formula>
    </cfRule>
    <cfRule type="cellIs" dxfId="0" priority="3098" operator="equal">
      <formula>0</formula>
    </cfRule>
    <cfRule type="cellIs" dxfId="0" priority="3099" operator="equal">
      <formula>0</formula>
    </cfRule>
    <cfRule type="cellIs" dxfId="0" priority="3100" operator="equal">
      <formula>0</formula>
    </cfRule>
    <cfRule type="cellIs" dxfId="0" priority="3101" operator="equal">
      <formula>0</formula>
    </cfRule>
    <cfRule type="cellIs" dxfId="0" priority="3102" operator="equal">
      <formula>0</formula>
    </cfRule>
    <cfRule type="cellIs" dxfId="0" priority="3103" operator="equal">
      <formula>0</formula>
    </cfRule>
    <cfRule type="cellIs" dxfId="0" priority="3104" operator="equal">
      <formula>0</formula>
    </cfRule>
    <cfRule type="cellIs" dxfId="0" priority="3105" operator="equal">
      <formula>0</formula>
    </cfRule>
    <cfRule type="cellIs" dxfId="0" priority="3106" operator="equal">
      <formula>0</formula>
    </cfRule>
    <cfRule type="cellIs" dxfId="0" priority="3107" operator="equal">
      <formula>0</formula>
    </cfRule>
    <cfRule type="cellIs" dxfId="0" priority="3108" operator="equal">
      <formula>0</formula>
    </cfRule>
    <cfRule type="cellIs" dxfId="0" priority="3109" operator="equal">
      <formula>0</formula>
    </cfRule>
    <cfRule type="cellIs" dxfId="0" priority="3110" operator="equal">
      <formula>0</formula>
    </cfRule>
    <cfRule type="cellIs" dxfId="0" priority="3111" operator="equal">
      <formula>0</formula>
    </cfRule>
    <cfRule type="cellIs" dxfId="0" priority="3112" operator="equal">
      <formula>0</formula>
    </cfRule>
    <cfRule type="cellIs" dxfId="0" priority="3113" operator="equal">
      <formula>0</formula>
    </cfRule>
    <cfRule type="cellIs" dxfId="0" priority="3114" operator="equal">
      <formula>0</formula>
    </cfRule>
    <cfRule type="cellIs" dxfId="0" priority="3115" operator="equal">
      <formula>0</formula>
    </cfRule>
    <cfRule type="cellIs" dxfId="0" priority="3116" operator="equal">
      <formula>0</formula>
    </cfRule>
    <cfRule type="cellIs" dxfId="0" priority="3117" operator="equal">
      <formula>0</formula>
    </cfRule>
    <cfRule type="cellIs" dxfId="0" priority="3118" operator="equal">
      <formula>0</formula>
    </cfRule>
    <cfRule type="cellIs" dxfId="0" priority="3119" operator="equal">
      <formula>0</formula>
    </cfRule>
    <cfRule type="cellIs" dxfId="0" priority="3120" operator="equal">
      <formula>0</formula>
    </cfRule>
    <cfRule type="cellIs" dxfId="0" priority="3121" operator="equal">
      <formula>0</formula>
    </cfRule>
    <cfRule type="cellIs" dxfId="0" priority="3122" operator="equal">
      <formula>0</formula>
    </cfRule>
    <cfRule type="cellIs" dxfId="0" priority="3123" operator="equal">
      <formula>0</formula>
    </cfRule>
    <cfRule type="cellIs" dxfId="0" priority="3124" operator="equal">
      <formula>0</formula>
    </cfRule>
    <cfRule type="cellIs" dxfId="0" priority="3125" operator="equal">
      <formula>0</formula>
    </cfRule>
    <cfRule type="cellIs" dxfId="0" priority="3126" operator="equal">
      <formula>0</formula>
    </cfRule>
    <cfRule type="cellIs" dxfId="0" priority="3127" operator="equal">
      <formula>0</formula>
    </cfRule>
    <cfRule type="cellIs" dxfId="0" priority="3128" operator="equal">
      <formula>0</formula>
    </cfRule>
    <cfRule type="cellIs" dxfId="0" priority="3129" operator="equal">
      <formula>0</formula>
    </cfRule>
    <cfRule type="cellIs" dxfId="0" priority="3130" operator="equal">
      <formula>0</formula>
    </cfRule>
    <cfRule type="cellIs" dxfId="0" priority="3131" operator="equal">
      <formula>0</formula>
    </cfRule>
    <cfRule type="cellIs" dxfId="0" priority="3132" operator="equal">
      <formula>0</formula>
    </cfRule>
    <cfRule type="cellIs" dxfId="0" priority="3133" operator="equal">
      <formula>0</formula>
    </cfRule>
    <cfRule type="cellIs" dxfId="0" priority="3134" operator="equal">
      <formula>0</formula>
    </cfRule>
    <cfRule type="cellIs" dxfId="0" priority="3135" operator="equal">
      <formula>0</formula>
    </cfRule>
    <cfRule type="cellIs" dxfId="0" priority="3136" operator="equal">
      <formula>0</formula>
    </cfRule>
    <cfRule type="cellIs" dxfId="0" priority="3137" operator="equal">
      <formula>0</formula>
    </cfRule>
    <cfRule type="cellIs" dxfId="0" priority="3138" operator="equal">
      <formula>0</formula>
    </cfRule>
    <cfRule type="cellIs" dxfId="0" priority="3139" operator="equal">
      <formula>0</formula>
    </cfRule>
    <cfRule type="cellIs" dxfId="0" priority="3140" operator="equal">
      <formula>0</formula>
    </cfRule>
    <cfRule type="cellIs" dxfId="0" priority="3141" operator="equal">
      <formula>0</formula>
    </cfRule>
    <cfRule type="cellIs" dxfId="0" priority="3142" operator="equal">
      <formula>0</formula>
    </cfRule>
    <cfRule type="cellIs" dxfId="0" priority="3143" operator="equal">
      <formula>0</formula>
    </cfRule>
    <cfRule type="cellIs" dxfId="0" priority="3144" operator="equal">
      <formula>0</formula>
    </cfRule>
    <cfRule type="cellIs" dxfId="0" priority="3145" operator="equal">
      <formula>0</formula>
    </cfRule>
    <cfRule type="cellIs" dxfId="0" priority="3146" operator="equal">
      <formula>0</formula>
    </cfRule>
    <cfRule type="cellIs" dxfId="0" priority="3147" operator="equal">
      <formula>0</formula>
    </cfRule>
    <cfRule type="cellIs" dxfId="0" priority="3148" operator="equal">
      <formula>0</formula>
    </cfRule>
    <cfRule type="cellIs" dxfId="0" priority="3149" operator="equal">
      <formula>0</formula>
    </cfRule>
    <cfRule type="cellIs" dxfId="0" priority="3150" operator="equal">
      <formula>0</formula>
    </cfRule>
    <cfRule type="cellIs" dxfId="0" priority="3151" operator="equal">
      <formula>0</formula>
    </cfRule>
    <cfRule type="cellIs" dxfId="0" priority="3152" operator="equal">
      <formula>0</formula>
    </cfRule>
    <cfRule type="cellIs" dxfId="0" priority="3153" operator="equal">
      <formula>0</formula>
    </cfRule>
    <cfRule type="cellIs" dxfId="0" priority="3154" operator="equal">
      <formula>0</formula>
    </cfRule>
    <cfRule type="cellIs" dxfId="0" priority="3155" operator="equal">
      <formula>0</formula>
    </cfRule>
    <cfRule type="cellIs" dxfId="0" priority="3156" operator="equal">
      <formula>0</formula>
    </cfRule>
    <cfRule type="cellIs" dxfId="0" priority="3157" operator="equal">
      <formula>0</formula>
    </cfRule>
    <cfRule type="cellIs" dxfId="0" priority="3158" operator="equal">
      <formula>0</formula>
    </cfRule>
    <cfRule type="cellIs" dxfId="0" priority="3159" operator="equal">
      <formula>0</formula>
    </cfRule>
    <cfRule type="cellIs" dxfId="0" priority="3160" operator="equal">
      <formula>0</formula>
    </cfRule>
    <cfRule type="cellIs" dxfId="0" priority="3161" operator="equal">
      <formula>0</formula>
    </cfRule>
    <cfRule type="cellIs" dxfId="0" priority="3162" operator="equal">
      <formula>0</formula>
    </cfRule>
    <cfRule type="cellIs" dxfId="0" priority="3163" operator="equal">
      <formula>0</formula>
    </cfRule>
    <cfRule type="cellIs" dxfId="0" priority="3164" operator="equal">
      <formula>0</formula>
    </cfRule>
    <cfRule type="cellIs" dxfId="0" priority="3165" operator="equal">
      <formula>0</formula>
    </cfRule>
    <cfRule type="cellIs" dxfId="0" priority="3166" operator="equal">
      <formula>0</formula>
    </cfRule>
    <cfRule type="cellIs" dxfId="0" priority="3167" operator="equal">
      <formula>0</formula>
    </cfRule>
    <cfRule type="cellIs" dxfId="0" priority="3168" operator="equal">
      <formula>0</formula>
    </cfRule>
    <cfRule type="cellIs" dxfId="0" priority="3169" operator="equal">
      <formula>0</formula>
    </cfRule>
    <cfRule type="cellIs" dxfId="0" priority="3170" operator="equal">
      <formula>0</formula>
    </cfRule>
    <cfRule type="cellIs" dxfId="0" priority="3171" operator="equal">
      <formula>0</formula>
    </cfRule>
    <cfRule type="cellIs" dxfId="0" priority="3172" operator="equal">
      <formula>0</formula>
    </cfRule>
    <cfRule type="cellIs" dxfId="0" priority="3173" operator="equal">
      <formula>0</formula>
    </cfRule>
    <cfRule type="cellIs" dxfId="0" priority="3174" operator="equal">
      <formula>0</formula>
    </cfRule>
    <cfRule type="cellIs" dxfId="0" priority="3175" operator="equal">
      <formula>0</formula>
    </cfRule>
    <cfRule type="cellIs" dxfId="0" priority="3176" operator="equal">
      <formula>0</formula>
    </cfRule>
  </conditionalFormatting>
  <conditionalFormatting sqref="E631">
    <cfRule type="cellIs" dxfId="0" priority="2785" operator="equal">
      <formula>0</formula>
    </cfRule>
    <cfRule type="cellIs" dxfId="0" priority="2786" operator="equal">
      <formula>0</formula>
    </cfRule>
    <cfRule type="cellIs" dxfId="0" priority="2787" operator="equal">
      <formula>0</formula>
    </cfRule>
    <cfRule type="cellIs" dxfId="0" priority="2788" operator="equal">
      <formula>0</formula>
    </cfRule>
    <cfRule type="cellIs" dxfId="0" priority="2789" operator="equal">
      <formula>0</formula>
    </cfRule>
    <cfRule type="cellIs" dxfId="0" priority="2790" operator="equal">
      <formula>0</formula>
    </cfRule>
    <cfRule type="cellIs" dxfId="0" priority="2791" operator="equal">
      <formula>0</formula>
    </cfRule>
    <cfRule type="cellIs" dxfId="0" priority="2792" operator="equal">
      <formula>0</formula>
    </cfRule>
  </conditionalFormatting>
  <conditionalFormatting sqref="E632">
    <cfRule type="cellIs" dxfId="0" priority="2401" operator="equal">
      <formula>0</formula>
    </cfRule>
    <cfRule type="cellIs" dxfId="0" priority="2402" operator="equal">
      <formula>0</formula>
    </cfRule>
    <cfRule type="cellIs" dxfId="0" priority="2403" operator="equal">
      <formula>0</formula>
    </cfRule>
    <cfRule type="cellIs" dxfId="0" priority="2404" operator="equal">
      <formula>0</formula>
    </cfRule>
    <cfRule type="cellIs" dxfId="0" priority="2405" operator="equal">
      <formula>0</formula>
    </cfRule>
    <cfRule type="cellIs" dxfId="0" priority="2406" operator="equal">
      <formula>0</formula>
    </cfRule>
    <cfRule type="cellIs" dxfId="0" priority="2407" operator="equal">
      <formula>0</formula>
    </cfRule>
    <cfRule type="cellIs" dxfId="0" priority="2408" operator="equal">
      <formula>0</formula>
    </cfRule>
    <cfRule type="cellIs" dxfId="0" priority="2409" operator="equal">
      <formula>0</formula>
    </cfRule>
    <cfRule type="cellIs" dxfId="0" priority="2410" operator="equal">
      <formula>0</formula>
    </cfRule>
    <cfRule type="cellIs" dxfId="0" priority="2411" operator="equal">
      <formula>0</formula>
    </cfRule>
    <cfRule type="cellIs" dxfId="0" priority="2412" operator="equal">
      <formula>0</formula>
    </cfRule>
    <cfRule type="cellIs" dxfId="0" priority="2413" operator="equal">
      <formula>0</formula>
    </cfRule>
    <cfRule type="cellIs" dxfId="0" priority="2414" operator="equal">
      <formula>0</formula>
    </cfRule>
    <cfRule type="cellIs" dxfId="0" priority="2415" operator="equal">
      <formula>0</formula>
    </cfRule>
    <cfRule type="cellIs" dxfId="0" priority="2416" operator="equal">
      <formula>0</formula>
    </cfRule>
    <cfRule type="cellIs" dxfId="0" priority="2417" operator="equal">
      <formula>0</formula>
    </cfRule>
    <cfRule type="cellIs" dxfId="0" priority="2418" operator="equal">
      <formula>0</formula>
    </cfRule>
    <cfRule type="cellIs" dxfId="0" priority="2419" operator="equal">
      <formula>0</formula>
    </cfRule>
    <cfRule type="cellIs" dxfId="0" priority="2420" operator="equal">
      <formula>0</formula>
    </cfRule>
    <cfRule type="cellIs" dxfId="0" priority="2421" operator="equal">
      <formula>0</formula>
    </cfRule>
    <cfRule type="cellIs" dxfId="0" priority="2422" operator="equal">
      <formula>0</formula>
    </cfRule>
    <cfRule type="cellIs" dxfId="0" priority="2423" operator="equal">
      <formula>0</formula>
    </cfRule>
    <cfRule type="cellIs" dxfId="0" priority="2424" operator="equal">
      <formula>0</formula>
    </cfRule>
    <cfRule type="cellIs" dxfId="0" priority="2425" operator="equal">
      <formula>0</formula>
    </cfRule>
    <cfRule type="cellIs" dxfId="0" priority="2426" operator="equal">
      <formula>0</formula>
    </cfRule>
    <cfRule type="cellIs" dxfId="0" priority="2427" operator="equal">
      <formula>0</formula>
    </cfRule>
    <cfRule type="cellIs" dxfId="0" priority="2428" operator="equal">
      <formula>0</formula>
    </cfRule>
    <cfRule type="cellIs" dxfId="0" priority="2429" operator="equal">
      <formula>0</formula>
    </cfRule>
    <cfRule type="cellIs" dxfId="0" priority="2430" operator="equal">
      <formula>0</formula>
    </cfRule>
    <cfRule type="cellIs" dxfId="0" priority="2431" operator="equal">
      <formula>0</formula>
    </cfRule>
    <cfRule type="cellIs" dxfId="0" priority="2432" operator="equal">
      <formula>0</formula>
    </cfRule>
    <cfRule type="cellIs" dxfId="0" priority="2433" operator="equal">
      <formula>0</formula>
    </cfRule>
    <cfRule type="cellIs" dxfId="0" priority="2434" operator="equal">
      <formula>0</formula>
    </cfRule>
    <cfRule type="cellIs" dxfId="0" priority="2435" operator="equal">
      <formula>0</formula>
    </cfRule>
    <cfRule type="cellIs" dxfId="0" priority="2436" operator="equal">
      <formula>0</formula>
    </cfRule>
    <cfRule type="cellIs" dxfId="0" priority="2437" operator="equal">
      <formula>0</formula>
    </cfRule>
    <cfRule type="cellIs" dxfId="0" priority="2438" operator="equal">
      <formula>0</formula>
    </cfRule>
    <cfRule type="cellIs" dxfId="0" priority="2439" operator="equal">
      <formula>0</formula>
    </cfRule>
    <cfRule type="cellIs" dxfId="0" priority="2440" operator="equal">
      <formula>0</formula>
    </cfRule>
    <cfRule type="cellIs" dxfId="0" priority="2441" operator="equal">
      <formula>0</formula>
    </cfRule>
    <cfRule type="cellIs" dxfId="0" priority="2442" operator="equal">
      <formula>0</formula>
    </cfRule>
    <cfRule type="cellIs" dxfId="0" priority="2443" operator="equal">
      <formula>0</formula>
    </cfRule>
    <cfRule type="cellIs" dxfId="0" priority="2444" operator="equal">
      <formula>0</formula>
    </cfRule>
    <cfRule type="cellIs" dxfId="0" priority="2445" operator="equal">
      <formula>0</formula>
    </cfRule>
    <cfRule type="cellIs" dxfId="0" priority="2446" operator="equal">
      <formula>0</formula>
    </cfRule>
    <cfRule type="cellIs" dxfId="0" priority="2447" operator="equal">
      <formula>0</formula>
    </cfRule>
    <cfRule type="cellIs" dxfId="0" priority="2448" operator="equal">
      <formula>0</formula>
    </cfRule>
    <cfRule type="cellIs" dxfId="0" priority="2449" operator="equal">
      <formula>0</formula>
    </cfRule>
    <cfRule type="cellIs" dxfId="0" priority="2450" operator="equal">
      <formula>0</formula>
    </cfRule>
    <cfRule type="cellIs" dxfId="0" priority="2451" operator="equal">
      <formula>0</formula>
    </cfRule>
    <cfRule type="cellIs" dxfId="0" priority="2452" operator="equal">
      <formula>0</formula>
    </cfRule>
    <cfRule type="cellIs" dxfId="0" priority="2453" operator="equal">
      <formula>0</formula>
    </cfRule>
    <cfRule type="cellIs" dxfId="0" priority="2454" operator="equal">
      <formula>0</formula>
    </cfRule>
    <cfRule type="cellIs" dxfId="0" priority="2455" operator="equal">
      <formula>0</formula>
    </cfRule>
    <cfRule type="cellIs" dxfId="0" priority="2456" operator="equal">
      <formula>0</formula>
    </cfRule>
    <cfRule type="cellIs" dxfId="0" priority="2457" operator="equal">
      <formula>0</formula>
    </cfRule>
    <cfRule type="cellIs" dxfId="0" priority="2458" operator="equal">
      <formula>0</formula>
    </cfRule>
    <cfRule type="cellIs" dxfId="0" priority="2459" operator="equal">
      <formula>0</formula>
    </cfRule>
    <cfRule type="cellIs" dxfId="0" priority="2460" operator="equal">
      <formula>0</formula>
    </cfRule>
    <cfRule type="cellIs" dxfId="0" priority="2461" operator="equal">
      <formula>0</formula>
    </cfRule>
    <cfRule type="cellIs" dxfId="0" priority="2462" operator="equal">
      <formula>0</formula>
    </cfRule>
    <cfRule type="cellIs" dxfId="0" priority="2463" operator="equal">
      <formula>0</formula>
    </cfRule>
    <cfRule type="cellIs" dxfId="0" priority="2464" operator="equal">
      <formula>0</formula>
    </cfRule>
    <cfRule type="cellIs" dxfId="0" priority="2465" operator="equal">
      <formula>0</formula>
    </cfRule>
    <cfRule type="cellIs" dxfId="0" priority="2466" operator="equal">
      <formula>0</formula>
    </cfRule>
    <cfRule type="cellIs" dxfId="0" priority="2467" operator="equal">
      <formula>0</formula>
    </cfRule>
    <cfRule type="cellIs" dxfId="0" priority="2468" operator="equal">
      <formula>0</formula>
    </cfRule>
    <cfRule type="cellIs" dxfId="0" priority="2469" operator="equal">
      <formula>0</formula>
    </cfRule>
    <cfRule type="cellIs" dxfId="0" priority="2470" operator="equal">
      <formula>0</formula>
    </cfRule>
    <cfRule type="cellIs" dxfId="0" priority="2471" operator="equal">
      <formula>0</formula>
    </cfRule>
    <cfRule type="cellIs" dxfId="0" priority="2472" operator="equal">
      <formula>0</formula>
    </cfRule>
    <cfRule type="cellIs" dxfId="0" priority="2473" operator="equal">
      <formula>0</formula>
    </cfRule>
    <cfRule type="cellIs" dxfId="0" priority="2474" operator="equal">
      <formula>0</formula>
    </cfRule>
    <cfRule type="cellIs" dxfId="0" priority="2475" operator="equal">
      <formula>0</formula>
    </cfRule>
    <cfRule type="cellIs" dxfId="0" priority="2476" operator="equal">
      <formula>0</formula>
    </cfRule>
    <cfRule type="cellIs" dxfId="0" priority="2477" operator="equal">
      <formula>0</formula>
    </cfRule>
    <cfRule type="cellIs" dxfId="0" priority="2478" operator="equal">
      <formula>0</formula>
    </cfRule>
    <cfRule type="cellIs" dxfId="0" priority="2479" operator="equal">
      <formula>0</formula>
    </cfRule>
    <cfRule type="cellIs" dxfId="0" priority="2480" operator="equal">
      <formula>0</formula>
    </cfRule>
    <cfRule type="cellIs" dxfId="0" priority="2481" operator="equal">
      <formula>0</formula>
    </cfRule>
    <cfRule type="cellIs" dxfId="0" priority="2482" operator="equal">
      <formula>0</formula>
    </cfRule>
    <cfRule type="cellIs" dxfId="0" priority="2483" operator="equal">
      <formula>0</formula>
    </cfRule>
    <cfRule type="cellIs" dxfId="0" priority="2484" operator="equal">
      <formula>0</formula>
    </cfRule>
    <cfRule type="cellIs" dxfId="0" priority="2485" operator="equal">
      <formula>0</formula>
    </cfRule>
    <cfRule type="cellIs" dxfId="0" priority="2486" operator="equal">
      <formula>0</formula>
    </cfRule>
    <cfRule type="cellIs" dxfId="0" priority="2487" operator="equal">
      <formula>0</formula>
    </cfRule>
    <cfRule type="cellIs" dxfId="0" priority="2488" operator="equal">
      <formula>0</formula>
    </cfRule>
    <cfRule type="cellIs" dxfId="0" priority="2489" operator="equal">
      <formula>0</formula>
    </cfRule>
    <cfRule type="cellIs" dxfId="0" priority="2490" operator="equal">
      <formula>0</formula>
    </cfRule>
    <cfRule type="cellIs" dxfId="0" priority="2491" operator="equal">
      <formula>0</formula>
    </cfRule>
    <cfRule type="cellIs" dxfId="0" priority="2492" operator="equal">
      <formula>0</formula>
    </cfRule>
    <cfRule type="cellIs" dxfId="0" priority="2493" operator="equal">
      <formula>0</formula>
    </cfRule>
    <cfRule type="cellIs" dxfId="0" priority="2494" operator="equal">
      <formula>0</formula>
    </cfRule>
    <cfRule type="cellIs" dxfId="0" priority="2495" operator="equal">
      <formula>0</formula>
    </cfRule>
    <cfRule type="cellIs" dxfId="0" priority="2496" operator="equal">
      <formula>0</formula>
    </cfRule>
    <cfRule type="cellIs" dxfId="0" priority="2497" operator="equal">
      <formula>0</formula>
    </cfRule>
    <cfRule type="cellIs" dxfId="0" priority="2498" operator="equal">
      <formula>0</formula>
    </cfRule>
    <cfRule type="cellIs" dxfId="0" priority="2499" operator="equal">
      <formula>0</formula>
    </cfRule>
    <cfRule type="cellIs" dxfId="0" priority="2500" operator="equal">
      <formula>0</formula>
    </cfRule>
    <cfRule type="cellIs" dxfId="0" priority="2501" operator="equal">
      <formula>0</formula>
    </cfRule>
    <cfRule type="cellIs" dxfId="0" priority="2502" operator="equal">
      <formula>0</formula>
    </cfRule>
    <cfRule type="cellIs" dxfId="0" priority="2503" operator="equal">
      <formula>0</formula>
    </cfRule>
    <cfRule type="cellIs" dxfId="0" priority="2504" operator="equal">
      <formula>0</formula>
    </cfRule>
    <cfRule type="cellIs" dxfId="0" priority="2505" operator="equal">
      <formula>0</formula>
    </cfRule>
    <cfRule type="cellIs" dxfId="0" priority="2506" operator="equal">
      <formula>0</formula>
    </cfRule>
    <cfRule type="cellIs" dxfId="0" priority="2507" operator="equal">
      <formula>0</formula>
    </cfRule>
    <cfRule type="cellIs" dxfId="0" priority="2508" operator="equal">
      <formula>0</formula>
    </cfRule>
    <cfRule type="cellIs" dxfId="0" priority="2509" operator="equal">
      <formula>0</formula>
    </cfRule>
    <cfRule type="cellIs" dxfId="0" priority="2510" operator="equal">
      <formula>0</formula>
    </cfRule>
    <cfRule type="cellIs" dxfId="0" priority="2511" operator="equal">
      <formula>0</formula>
    </cfRule>
    <cfRule type="cellIs" dxfId="0" priority="2512" operator="equal">
      <formula>0</formula>
    </cfRule>
    <cfRule type="cellIs" dxfId="0" priority="2513" operator="equal">
      <formula>0</formula>
    </cfRule>
    <cfRule type="cellIs" dxfId="0" priority="2514" operator="equal">
      <formula>0</formula>
    </cfRule>
    <cfRule type="cellIs" dxfId="0" priority="2515" operator="equal">
      <formula>0</formula>
    </cfRule>
    <cfRule type="cellIs" dxfId="0" priority="2516" operator="equal">
      <formula>0</formula>
    </cfRule>
    <cfRule type="cellIs" dxfId="0" priority="2517" operator="equal">
      <formula>0</formula>
    </cfRule>
    <cfRule type="cellIs" dxfId="0" priority="2518" operator="equal">
      <formula>0</formula>
    </cfRule>
    <cfRule type="cellIs" dxfId="0" priority="2519" operator="equal">
      <formula>0</formula>
    </cfRule>
    <cfRule type="cellIs" dxfId="0" priority="2520" operator="equal">
      <formula>0</formula>
    </cfRule>
    <cfRule type="cellIs" dxfId="0" priority="2521" operator="equal">
      <formula>0</formula>
    </cfRule>
    <cfRule type="cellIs" dxfId="0" priority="2522" operator="equal">
      <formula>0</formula>
    </cfRule>
    <cfRule type="cellIs" dxfId="0" priority="2523" operator="equal">
      <formula>0</formula>
    </cfRule>
    <cfRule type="cellIs" dxfId="0" priority="2524" operator="equal">
      <formula>0</formula>
    </cfRule>
    <cfRule type="cellIs" dxfId="0" priority="2525" operator="equal">
      <formula>0</formula>
    </cfRule>
    <cfRule type="cellIs" dxfId="0" priority="2526" operator="equal">
      <formula>0</formula>
    </cfRule>
    <cfRule type="cellIs" dxfId="0" priority="2527" operator="equal">
      <formula>0</formula>
    </cfRule>
    <cfRule type="cellIs" dxfId="0" priority="2528" operator="equal">
      <formula>0</formula>
    </cfRule>
    <cfRule type="cellIs" dxfId="0" priority="2529" operator="equal">
      <formula>0</formula>
    </cfRule>
    <cfRule type="cellIs" dxfId="0" priority="2530" operator="equal">
      <formula>0</formula>
    </cfRule>
    <cfRule type="cellIs" dxfId="0" priority="2531" operator="equal">
      <formula>0</formula>
    </cfRule>
    <cfRule type="cellIs" dxfId="0" priority="2532" operator="equal">
      <formula>0</formula>
    </cfRule>
    <cfRule type="cellIs" dxfId="0" priority="2533" operator="equal">
      <formula>0</formula>
    </cfRule>
    <cfRule type="cellIs" dxfId="0" priority="2534" operator="equal">
      <formula>0</formula>
    </cfRule>
    <cfRule type="cellIs" dxfId="0" priority="2535" operator="equal">
      <formula>0</formula>
    </cfRule>
    <cfRule type="cellIs" dxfId="0" priority="2536" operator="equal">
      <formula>0</formula>
    </cfRule>
    <cfRule type="cellIs" dxfId="0" priority="2537" operator="equal">
      <formula>0</formula>
    </cfRule>
    <cfRule type="cellIs" dxfId="0" priority="2538" operator="equal">
      <formula>0</formula>
    </cfRule>
    <cfRule type="cellIs" dxfId="0" priority="2539" operator="equal">
      <formula>0</formula>
    </cfRule>
    <cfRule type="cellIs" dxfId="0" priority="2540" operator="equal">
      <formula>0</formula>
    </cfRule>
    <cfRule type="cellIs" dxfId="0" priority="2541" operator="equal">
      <formula>0</formula>
    </cfRule>
    <cfRule type="cellIs" dxfId="0" priority="2542" operator="equal">
      <formula>0</formula>
    </cfRule>
    <cfRule type="cellIs" dxfId="0" priority="2543" operator="equal">
      <formula>0</formula>
    </cfRule>
    <cfRule type="cellIs" dxfId="0" priority="2544" operator="equal">
      <formula>0</formula>
    </cfRule>
    <cfRule type="cellIs" dxfId="0" priority="2545" operator="equal">
      <formula>0</formula>
    </cfRule>
    <cfRule type="cellIs" dxfId="0" priority="2546" operator="equal">
      <formula>0</formula>
    </cfRule>
    <cfRule type="cellIs" dxfId="0" priority="2547" operator="equal">
      <formula>0</formula>
    </cfRule>
    <cfRule type="cellIs" dxfId="0" priority="2548" operator="equal">
      <formula>0</formula>
    </cfRule>
    <cfRule type="cellIs" dxfId="0" priority="2549" operator="equal">
      <formula>0</formula>
    </cfRule>
    <cfRule type="cellIs" dxfId="0" priority="2550" operator="equal">
      <formula>0</formula>
    </cfRule>
    <cfRule type="cellIs" dxfId="0" priority="2551" operator="equal">
      <formula>0</formula>
    </cfRule>
    <cfRule type="cellIs" dxfId="0" priority="2552" operator="equal">
      <formula>0</formula>
    </cfRule>
    <cfRule type="cellIs" dxfId="0" priority="2553" operator="equal">
      <formula>0</formula>
    </cfRule>
    <cfRule type="cellIs" dxfId="0" priority="2554" operator="equal">
      <formula>0</formula>
    </cfRule>
    <cfRule type="cellIs" dxfId="0" priority="2555" operator="equal">
      <formula>0</formula>
    </cfRule>
    <cfRule type="cellIs" dxfId="0" priority="2556" operator="equal">
      <formula>0</formula>
    </cfRule>
    <cfRule type="cellIs" dxfId="0" priority="2557" operator="equal">
      <formula>0</formula>
    </cfRule>
    <cfRule type="cellIs" dxfId="0" priority="2558" operator="equal">
      <formula>0</formula>
    </cfRule>
    <cfRule type="cellIs" dxfId="0" priority="2559" operator="equal">
      <formula>0</formula>
    </cfRule>
    <cfRule type="cellIs" dxfId="0" priority="2560" operator="equal">
      <formula>0</formula>
    </cfRule>
    <cfRule type="cellIs" dxfId="0" priority="2561" operator="equal">
      <formula>0</formula>
    </cfRule>
    <cfRule type="cellIs" dxfId="0" priority="2562" operator="equal">
      <formula>0</formula>
    </cfRule>
    <cfRule type="cellIs" dxfId="0" priority="2563" operator="equal">
      <formula>0</formula>
    </cfRule>
    <cfRule type="cellIs" dxfId="0" priority="2564" operator="equal">
      <formula>0</formula>
    </cfRule>
    <cfRule type="cellIs" dxfId="0" priority="2565" operator="equal">
      <formula>0</formula>
    </cfRule>
    <cfRule type="cellIs" dxfId="0" priority="2566" operator="equal">
      <formula>0</formula>
    </cfRule>
    <cfRule type="cellIs" dxfId="0" priority="2567" operator="equal">
      <formula>0</formula>
    </cfRule>
    <cfRule type="cellIs" dxfId="0" priority="2568" operator="equal">
      <formula>0</formula>
    </cfRule>
    <cfRule type="cellIs" dxfId="0" priority="2569" operator="equal">
      <formula>0</formula>
    </cfRule>
    <cfRule type="cellIs" dxfId="0" priority="2570" operator="equal">
      <formula>0</formula>
    </cfRule>
    <cfRule type="cellIs" dxfId="0" priority="2571" operator="equal">
      <formula>0</formula>
    </cfRule>
    <cfRule type="cellIs" dxfId="0" priority="2572" operator="equal">
      <formula>0</formula>
    </cfRule>
    <cfRule type="cellIs" dxfId="0" priority="2573" operator="equal">
      <formula>0</formula>
    </cfRule>
    <cfRule type="cellIs" dxfId="0" priority="2574" operator="equal">
      <formula>0</formula>
    </cfRule>
    <cfRule type="cellIs" dxfId="0" priority="2575" operator="equal">
      <formula>0</formula>
    </cfRule>
    <cfRule type="cellIs" dxfId="0" priority="2576" operator="equal">
      <formula>0</formula>
    </cfRule>
    <cfRule type="cellIs" dxfId="0" priority="2577" operator="equal">
      <formula>0</formula>
    </cfRule>
    <cfRule type="cellIs" dxfId="0" priority="2578" operator="equal">
      <formula>0</formula>
    </cfRule>
    <cfRule type="cellIs" dxfId="0" priority="2579" operator="equal">
      <formula>0</formula>
    </cfRule>
    <cfRule type="cellIs" dxfId="0" priority="2580" operator="equal">
      <formula>0</formula>
    </cfRule>
    <cfRule type="cellIs" dxfId="0" priority="2581" operator="equal">
      <formula>0</formula>
    </cfRule>
    <cfRule type="cellIs" dxfId="0" priority="2582" operator="equal">
      <formula>0</formula>
    </cfRule>
    <cfRule type="cellIs" dxfId="0" priority="2583" operator="equal">
      <formula>0</formula>
    </cfRule>
    <cfRule type="cellIs" dxfId="0" priority="2584" operator="equal">
      <formula>0</formula>
    </cfRule>
    <cfRule type="cellIs" dxfId="0" priority="2585" operator="equal">
      <formula>0</formula>
    </cfRule>
    <cfRule type="cellIs" dxfId="0" priority="2586" operator="equal">
      <formula>0</formula>
    </cfRule>
    <cfRule type="cellIs" dxfId="0" priority="2587" operator="equal">
      <formula>0</formula>
    </cfRule>
    <cfRule type="cellIs" dxfId="0" priority="2588" operator="equal">
      <formula>0</formula>
    </cfRule>
    <cfRule type="cellIs" dxfId="0" priority="2589" operator="equal">
      <formula>0</formula>
    </cfRule>
    <cfRule type="cellIs" dxfId="0" priority="2590" operator="equal">
      <formula>0</formula>
    </cfRule>
    <cfRule type="cellIs" dxfId="0" priority="2591" operator="equal">
      <formula>0</formula>
    </cfRule>
    <cfRule type="cellIs" dxfId="0" priority="2592" operator="equal">
      <formula>0</formula>
    </cfRule>
    <cfRule type="cellIs" dxfId="0" priority="2593" operator="equal">
      <formula>0</formula>
    </cfRule>
    <cfRule type="cellIs" dxfId="0" priority="2594" operator="equal">
      <formula>0</formula>
    </cfRule>
    <cfRule type="cellIs" dxfId="0" priority="2595" operator="equal">
      <formula>0</formula>
    </cfRule>
    <cfRule type="cellIs" dxfId="0" priority="2596" operator="equal">
      <formula>0</formula>
    </cfRule>
    <cfRule type="cellIs" dxfId="0" priority="2597" operator="equal">
      <formula>0</formula>
    </cfRule>
    <cfRule type="cellIs" dxfId="0" priority="2598" operator="equal">
      <formula>0</formula>
    </cfRule>
    <cfRule type="cellIs" dxfId="0" priority="2599" operator="equal">
      <formula>0</formula>
    </cfRule>
    <cfRule type="cellIs" dxfId="0" priority="2600" operator="equal">
      <formula>0</formula>
    </cfRule>
    <cfRule type="cellIs" dxfId="0" priority="2601" operator="equal">
      <formula>0</formula>
    </cfRule>
    <cfRule type="cellIs" dxfId="0" priority="2602" operator="equal">
      <formula>0</formula>
    </cfRule>
    <cfRule type="cellIs" dxfId="0" priority="2603" operator="equal">
      <formula>0</formula>
    </cfRule>
    <cfRule type="cellIs" dxfId="0" priority="2604" operator="equal">
      <formula>0</formula>
    </cfRule>
    <cfRule type="cellIs" dxfId="0" priority="2605" operator="equal">
      <formula>0</formula>
    </cfRule>
    <cfRule type="cellIs" dxfId="0" priority="2606" operator="equal">
      <formula>0</formula>
    </cfRule>
    <cfRule type="cellIs" dxfId="0" priority="2607" operator="equal">
      <formula>0</formula>
    </cfRule>
    <cfRule type="cellIs" dxfId="0" priority="2608" operator="equal">
      <formula>0</formula>
    </cfRule>
    <cfRule type="cellIs" dxfId="0" priority="2609" operator="equal">
      <formula>0</formula>
    </cfRule>
    <cfRule type="cellIs" dxfId="0" priority="2610" operator="equal">
      <formula>0</formula>
    </cfRule>
    <cfRule type="cellIs" dxfId="0" priority="2611" operator="equal">
      <formula>0</formula>
    </cfRule>
    <cfRule type="cellIs" dxfId="0" priority="2612" operator="equal">
      <formula>0</formula>
    </cfRule>
    <cfRule type="cellIs" dxfId="0" priority="2613" operator="equal">
      <formula>0</formula>
    </cfRule>
    <cfRule type="cellIs" dxfId="0" priority="2614" operator="equal">
      <formula>0</formula>
    </cfRule>
    <cfRule type="cellIs" dxfId="0" priority="2615" operator="equal">
      <formula>0</formula>
    </cfRule>
    <cfRule type="cellIs" dxfId="0" priority="2616" operator="equal">
      <formula>0</formula>
    </cfRule>
    <cfRule type="cellIs" dxfId="0" priority="2617" operator="equal">
      <formula>0</formula>
    </cfRule>
    <cfRule type="cellIs" dxfId="0" priority="2618" operator="equal">
      <formula>0</formula>
    </cfRule>
    <cfRule type="cellIs" dxfId="0" priority="2619" operator="equal">
      <formula>0</formula>
    </cfRule>
    <cfRule type="cellIs" dxfId="0" priority="2620" operator="equal">
      <formula>0</formula>
    </cfRule>
    <cfRule type="cellIs" dxfId="0" priority="2621" operator="equal">
      <formula>0</formula>
    </cfRule>
    <cfRule type="cellIs" dxfId="0" priority="2622" operator="equal">
      <formula>0</formula>
    </cfRule>
    <cfRule type="cellIs" dxfId="0" priority="2623" operator="equal">
      <formula>0</formula>
    </cfRule>
    <cfRule type="cellIs" dxfId="0" priority="2624" operator="equal">
      <formula>0</formula>
    </cfRule>
    <cfRule type="cellIs" dxfId="0" priority="2625" operator="equal">
      <formula>0</formula>
    </cfRule>
    <cfRule type="cellIs" dxfId="0" priority="2626" operator="equal">
      <formula>0</formula>
    </cfRule>
    <cfRule type="cellIs" dxfId="0" priority="2627" operator="equal">
      <formula>0</formula>
    </cfRule>
    <cfRule type="cellIs" dxfId="0" priority="2628" operator="equal">
      <formula>0</formula>
    </cfRule>
    <cfRule type="cellIs" dxfId="0" priority="2629" operator="equal">
      <formula>0</formula>
    </cfRule>
    <cfRule type="cellIs" dxfId="0" priority="2630" operator="equal">
      <formula>0</formula>
    </cfRule>
    <cfRule type="cellIs" dxfId="0" priority="2631" operator="equal">
      <formula>0</formula>
    </cfRule>
    <cfRule type="cellIs" dxfId="0" priority="2632" operator="equal">
      <formula>0</formula>
    </cfRule>
    <cfRule type="cellIs" dxfId="0" priority="2633" operator="equal">
      <formula>0</formula>
    </cfRule>
    <cfRule type="cellIs" dxfId="0" priority="2634" operator="equal">
      <formula>0</formula>
    </cfRule>
    <cfRule type="cellIs" dxfId="0" priority="2635" operator="equal">
      <formula>0</formula>
    </cfRule>
    <cfRule type="cellIs" dxfId="0" priority="2636" operator="equal">
      <formula>0</formula>
    </cfRule>
    <cfRule type="cellIs" dxfId="0" priority="2637" operator="equal">
      <formula>0</formula>
    </cfRule>
    <cfRule type="cellIs" dxfId="0" priority="2638" operator="equal">
      <formula>0</formula>
    </cfRule>
    <cfRule type="cellIs" dxfId="0" priority="2639" operator="equal">
      <formula>0</formula>
    </cfRule>
    <cfRule type="cellIs" dxfId="0" priority="2640" operator="equal">
      <formula>0</formula>
    </cfRule>
    <cfRule type="cellIs" dxfId="0" priority="2641" operator="equal">
      <formula>0</formula>
    </cfRule>
    <cfRule type="cellIs" dxfId="0" priority="2642" operator="equal">
      <formula>0</formula>
    </cfRule>
    <cfRule type="cellIs" dxfId="0" priority="2643" operator="equal">
      <formula>0</formula>
    </cfRule>
    <cfRule type="cellIs" dxfId="0" priority="2644" operator="equal">
      <formula>0</formula>
    </cfRule>
    <cfRule type="cellIs" dxfId="0" priority="2645" operator="equal">
      <formula>0</formula>
    </cfRule>
    <cfRule type="cellIs" dxfId="0" priority="2646" operator="equal">
      <formula>0</formula>
    </cfRule>
    <cfRule type="cellIs" dxfId="0" priority="2647" operator="equal">
      <formula>0</formula>
    </cfRule>
    <cfRule type="cellIs" dxfId="0" priority="2648" operator="equal">
      <formula>0</formula>
    </cfRule>
    <cfRule type="cellIs" dxfId="0" priority="2649" operator="equal">
      <formula>0</formula>
    </cfRule>
    <cfRule type="cellIs" dxfId="0" priority="2650" operator="equal">
      <formula>0</formula>
    </cfRule>
    <cfRule type="cellIs" dxfId="0" priority="2651" operator="equal">
      <formula>0</formula>
    </cfRule>
    <cfRule type="cellIs" dxfId="0" priority="2652" operator="equal">
      <formula>0</formula>
    </cfRule>
    <cfRule type="cellIs" dxfId="0" priority="2653" operator="equal">
      <formula>0</formula>
    </cfRule>
    <cfRule type="cellIs" dxfId="0" priority="2654" operator="equal">
      <formula>0</formula>
    </cfRule>
    <cfRule type="cellIs" dxfId="0" priority="2655" operator="equal">
      <formula>0</formula>
    </cfRule>
    <cfRule type="cellIs" dxfId="0" priority="2656" operator="equal">
      <formula>0</formula>
    </cfRule>
    <cfRule type="cellIs" dxfId="0" priority="2657" operator="equal">
      <formula>0</formula>
    </cfRule>
    <cfRule type="cellIs" dxfId="0" priority="2658" operator="equal">
      <formula>0</formula>
    </cfRule>
    <cfRule type="cellIs" dxfId="0" priority="2659" operator="equal">
      <formula>0</formula>
    </cfRule>
    <cfRule type="cellIs" dxfId="0" priority="2660" operator="equal">
      <formula>0</formula>
    </cfRule>
    <cfRule type="cellIs" dxfId="0" priority="2661" operator="equal">
      <formula>0</formula>
    </cfRule>
    <cfRule type="cellIs" dxfId="0" priority="2662" operator="equal">
      <formula>0</formula>
    </cfRule>
    <cfRule type="cellIs" dxfId="0" priority="2663" operator="equal">
      <formula>0</formula>
    </cfRule>
    <cfRule type="cellIs" dxfId="0" priority="2664" operator="equal">
      <formula>0</formula>
    </cfRule>
    <cfRule type="cellIs" dxfId="0" priority="2665" operator="equal">
      <formula>0</formula>
    </cfRule>
    <cfRule type="cellIs" dxfId="0" priority="2666" operator="equal">
      <formula>0</formula>
    </cfRule>
    <cfRule type="cellIs" dxfId="0" priority="2667" operator="equal">
      <formula>0</formula>
    </cfRule>
    <cfRule type="cellIs" dxfId="0" priority="2668" operator="equal">
      <formula>0</formula>
    </cfRule>
    <cfRule type="cellIs" dxfId="0" priority="2669" operator="equal">
      <formula>0</formula>
    </cfRule>
    <cfRule type="cellIs" dxfId="0" priority="2670" operator="equal">
      <formula>0</formula>
    </cfRule>
    <cfRule type="cellIs" dxfId="0" priority="2671" operator="equal">
      <formula>0</formula>
    </cfRule>
    <cfRule type="cellIs" dxfId="0" priority="2672" operator="equal">
      <formula>0</formula>
    </cfRule>
    <cfRule type="cellIs" dxfId="0" priority="2673" operator="equal">
      <formula>0</formula>
    </cfRule>
    <cfRule type="cellIs" dxfId="0" priority="2674" operator="equal">
      <formula>0</formula>
    </cfRule>
    <cfRule type="cellIs" dxfId="0" priority="2675" operator="equal">
      <formula>0</formula>
    </cfRule>
    <cfRule type="cellIs" dxfId="0" priority="2676" operator="equal">
      <formula>0</formula>
    </cfRule>
    <cfRule type="cellIs" dxfId="0" priority="2677" operator="equal">
      <formula>0</formula>
    </cfRule>
    <cfRule type="cellIs" dxfId="0" priority="2678" operator="equal">
      <formula>0</formula>
    </cfRule>
    <cfRule type="cellIs" dxfId="0" priority="2679" operator="equal">
      <formula>0</formula>
    </cfRule>
    <cfRule type="cellIs" dxfId="0" priority="2680" operator="equal">
      <formula>0</formula>
    </cfRule>
    <cfRule type="cellIs" dxfId="0" priority="2681" operator="equal">
      <formula>0</formula>
    </cfRule>
    <cfRule type="cellIs" dxfId="0" priority="2682" operator="equal">
      <formula>0</formula>
    </cfRule>
    <cfRule type="cellIs" dxfId="0" priority="2683" operator="equal">
      <formula>0</formula>
    </cfRule>
    <cfRule type="cellIs" dxfId="0" priority="2684" operator="equal">
      <formula>0</formula>
    </cfRule>
    <cfRule type="cellIs" dxfId="0" priority="2685" operator="equal">
      <formula>0</formula>
    </cfRule>
    <cfRule type="cellIs" dxfId="0" priority="2686" operator="equal">
      <formula>0</formula>
    </cfRule>
    <cfRule type="cellIs" dxfId="0" priority="2687" operator="equal">
      <formula>0</formula>
    </cfRule>
    <cfRule type="cellIs" dxfId="0" priority="2688" operator="equal">
      <formula>0</formula>
    </cfRule>
    <cfRule type="cellIs" dxfId="0" priority="2689" operator="equal">
      <formula>0</formula>
    </cfRule>
    <cfRule type="cellIs" dxfId="0" priority="2690" operator="equal">
      <formula>0</formula>
    </cfRule>
    <cfRule type="cellIs" dxfId="0" priority="2691" operator="equal">
      <formula>0</formula>
    </cfRule>
    <cfRule type="cellIs" dxfId="0" priority="2692" operator="equal">
      <formula>0</formula>
    </cfRule>
    <cfRule type="cellIs" dxfId="0" priority="2693" operator="equal">
      <formula>0</formula>
    </cfRule>
    <cfRule type="cellIs" dxfId="0" priority="2694" operator="equal">
      <formula>0</formula>
    </cfRule>
    <cfRule type="cellIs" dxfId="0" priority="2695" operator="equal">
      <formula>0</formula>
    </cfRule>
    <cfRule type="cellIs" dxfId="0" priority="2696" operator="equal">
      <formula>0</formula>
    </cfRule>
    <cfRule type="cellIs" dxfId="0" priority="2697" operator="equal">
      <formula>0</formula>
    </cfRule>
    <cfRule type="cellIs" dxfId="0" priority="2698" operator="equal">
      <formula>0</formula>
    </cfRule>
    <cfRule type="cellIs" dxfId="0" priority="2699" operator="equal">
      <formula>0</formula>
    </cfRule>
    <cfRule type="cellIs" dxfId="0" priority="2700" operator="equal">
      <formula>0</formula>
    </cfRule>
    <cfRule type="cellIs" dxfId="0" priority="2701" operator="equal">
      <formula>0</formula>
    </cfRule>
    <cfRule type="cellIs" dxfId="0" priority="2702" operator="equal">
      <formula>0</formula>
    </cfRule>
    <cfRule type="cellIs" dxfId="0" priority="2703" operator="equal">
      <formula>0</formula>
    </cfRule>
    <cfRule type="cellIs" dxfId="0" priority="2704" operator="equal">
      <formula>0</formula>
    </cfRule>
    <cfRule type="cellIs" dxfId="0" priority="2705" operator="equal">
      <formula>0</formula>
    </cfRule>
    <cfRule type="cellIs" dxfId="0" priority="2706" operator="equal">
      <formula>0</formula>
    </cfRule>
    <cfRule type="cellIs" dxfId="0" priority="2707" operator="equal">
      <formula>0</formula>
    </cfRule>
    <cfRule type="cellIs" dxfId="0" priority="2708" operator="equal">
      <formula>0</formula>
    </cfRule>
    <cfRule type="cellIs" dxfId="0" priority="2709" operator="equal">
      <formula>0</formula>
    </cfRule>
    <cfRule type="cellIs" dxfId="0" priority="2710" operator="equal">
      <formula>0</formula>
    </cfRule>
    <cfRule type="cellIs" dxfId="0" priority="2711" operator="equal">
      <formula>0</formula>
    </cfRule>
    <cfRule type="cellIs" dxfId="0" priority="2712" operator="equal">
      <formula>0</formula>
    </cfRule>
    <cfRule type="cellIs" dxfId="0" priority="2713" operator="equal">
      <formula>0</formula>
    </cfRule>
    <cfRule type="cellIs" dxfId="0" priority="2714" operator="equal">
      <formula>0</formula>
    </cfRule>
    <cfRule type="cellIs" dxfId="0" priority="2715" operator="equal">
      <formula>0</formula>
    </cfRule>
    <cfRule type="cellIs" dxfId="0" priority="2716" operator="equal">
      <formula>0</formula>
    </cfRule>
    <cfRule type="cellIs" dxfId="0" priority="2717" operator="equal">
      <formula>0</formula>
    </cfRule>
    <cfRule type="cellIs" dxfId="0" priority="2718" operator="equal">
      <formula>0</formula>
    </cfRule>
    <cfRule type="cellIs" dxfId="0" priority="2719" operator="equal">
      <formula>0</formula>
    </cfRule>
    <cfRule type="cellIs" dxfId="0" priority="2720" operator="equal">
      <formula>0</formula>
    </cfRule>
    <cfRule type="cellIs" dxfId="0" priority="2721" operator="equal">
      <formula>0</formula>
    </cfRule>
    <cfRule type="cellIs" dxfId="0" priority="2722" operator="equal">
      <formula>0</formula>
    </cfRule>
    <cfRule type="cellIs" dxfId="0" priority="2723" operator="equal">
      <formula>0</formula>
    </cfRule>
    <cfRule type="cellIs" dxfId="0" priority="2724" operator="equal">
      <formula>0</formula>
    </cfRule>
    <cfRule type="cellIs" dxfId="0" priority="2725" operator="equal">
      <formula>0</formula>
    </cfRule>
    <cfRule type="cellIs" dxfId="0" priority="2726" operator="equal">
      <formula>0</formula>
    </cfRule>
    <cfRule type="cellIs" dxfId="0" priority="2727" operator="equal">
      <formula>0</formula>
    </cfRule>
    <cfRule type="cellIs" dxfId="0" priority="2728" operator="equal">
      <formula>0</formula>
    </cfRule>
    <cfRule type="cellIs" dxfId="0" priority="2729" operator="equal">
      <formula>0</formula>
    </cfRule>
    <cfRule type="cellIs" dxfId="0" priority="2730" operator="equal">
      <formula>0</formula>
    </cfRule>
    <cfRule type="cellIs" dxfId="0" priority="2731" operator="equal">
      <formula>0</formula>
    </cfRule>
    <cfRule type="cellIs" dxfId="0" priority="2732" operator="equal">
      <formula>0</formula>
    </cfRule>
    <cfRule type="cellIs" dxfId="0" priority="2733" operator="equal">
      <formula>0</formula>
    </cfRule>
    <cfRule type="cellIs" dxfId="0" priority="2734" operator="equal">
      <formula>0</formula>
    </cfRule>
    <cfRule type="cellIs" dxfId="0" priority="2735" operator="equal">
      <formula>0</formula>
    </cfRule>
    <cfRule type="cellIs" dxfId="0" priority="2736" operator="equal">
      <formula>0</formula>
    </cfRule>
    <cfRule type="cellIs" dxfId="0" priority="2737" operator="equal">
      <formula>0</formula>
    </cfRule>
    <cfRule type="cellIs" dxfId="0" priority="2738" operator="equal">
      <formula>0</formula>
    </cfRule>
    <cfRule type="cellIs" dxfId="0" priority="2739" operator="equal">
      <formula>0</formula>
    </cfRule>
    <cfRule type="cellIs" dxfId="0" priority="2740" operator="equal">
      <formula>0</formula>
    </cfRule>
    <cfRule type="cellIs" dxfId="0" priority="2741" operator="equal">
      <formula>0</formula>
    </cfRule>
    <cfRule type="cellIs" dxfId="0" priority="2742" operator="equal">
      <formula>0</formula>
    </cfRule>
    <cfRule type="cellIs" dxfId="0" priority="2743" operator="equal">
      <formula>0</formula>
    </cfRule>
    <cfRule type="cellIs" dxfId="0" priority="2744" operator="equal">
      <formula>0</formula>
    </cfRule>
    <cfRule type="cellIs" dxfId="0" priority="2745" operator="equal">
      <formula>0</formula>
    </cfRule>
    <cfRule type="cellIs" dxfId="0" priority="2746" operator="equal">
      <formula>0</formula>
    </cfRule>
    <cfRule type="cellIs" dxfId="0" priority="2747" operator="equal">
      <formula>0</formula>
    </cfRule>
    <cfRule type="cellIs" dxfId="0" priority="2748" operator="equal">
      <formula>0</formula>
    </cfRule>
    <cfRule type="cellIs" dxfId="0" priority="2749" operator="equal">
      <formula>0</formula>
    </cfRule>
    <cfRule type="cellIs" dxfId="0" priority="2750" operator="equal">
      <formula>0</formula>
    </cfRule>
    <cfRule type="cellIs" dxfId="0" priority="2751" operator="equal">
      <formula>0</formula>
    </cfRule>
    <cfRule type="cellIs" dxfId="0" priority="2752" operator="equal">
      <formula>0</formula>
    </cfRule>
    <cfRule type="cellIs" dxfId="0" priority="2753" operator="equal">
      <formula>0</formula>
    </cfRule>
    <cfRule type="cellIs" dxfId="0" priority="2754" operator="equal">
      <formula>0</formula>
    </cfRule>
    <cfRule type="cellIs" dxfId="0" priority="2755" operator="equal">
      <formula>0</formula>
    </cfRule>
    <cfRule type="cellIs" dxfId="0" priority="2756" operator="equal">
      <formula>0</formula>
    </cfRule>
    <cfRule type="cellIs" dxfId="0" priority="2757" operator="equal">
      <formula>0</formula>
    </cfRule>
    <cfRule type="cellIs" dxfId="0" priority="2758" operator="equal">
      <formula>0</formula>
    </cfRule>
    <cfRule type="cellIs" dxfId="0" priority="2759" operator="equal">
      <formula>0</formula>
    </cfRule>
    <cfRule type="cellIs" dxfId="0" priority="2760" operator="equal">
      <formula>0</formula>
    </cfRule>
    <cfRule type="cellIs" dxfId="0" priority="2761" operator="equal">
      <formula>0</formula>
    </cfRule>
    <cfRule type="cellIs" dxfId="0" priority="2762" operator="equal">
      <formula>0</formula>
    </cfRule>
    <cfRule type="cellIs" dxfId="0" priority="2763" operator="equal">
      <formula>0</formula>
    </cfRule>
    <cfRule type="cellIs" dxfId="0" priority="2764" operator="equal">
      <formula>0</formula>
    </cfRule>
    <cfRule type="cellIs" dxfId="0" priority="2765" operator="equal">
      <formula>0</formula>
    </cfRule>
    <cfRule type="cellIs" dxfId="0" priority="2766" operator="equal">
      <formula>0</formula>
    </cfRule>
    <cfRule type="cellIs" dxfId="0" priority="2767" operator="equal">
      <formula>0</formula>
    </cfRule>
    <cfRule type="cellIs" dxfId="0" priority="2768" operator="equal">
      <formula>0</formula>
    </cfRule>
    <cfRule type="cellIs" dxfId="0" priority="2769" operator="equal">
      <formula>0</formula>
    </cfRule>
    <cfRule type="cellIs" dxfId="0" priority="2770" operator="equal">
      <formula>0</formula>
    </cfRule>
    <cfRule type="cellIs" dxfId="0" priority="2771" operator="equal">
      <formula>0</formula>
    </cfRule>
    <cfRule type="cellIs" dxfId="0" priority="2772" operator="equal">
      <formula>0</formula>
    </cfRule>
    <cfRule type="cellIs" dxfId="0" priority="2773" operator="equal">
      <formula>0</formula>
    </cfRule>
    <cfRule type="cellIs" dxfId="0" priority="2774" operator="equal">
      <formula>0</formula>
    </cfRule>
    <cfRule type="cellIs" dxfId="0" priority="2775" operator="equal">
      <formula>0</formula>
    </cfRule>
    <cfRule type="cellIs" dxfId="0" priority="2776" operator="equal">
      <formula>0</formula>
    </cfRule>
    <cfRule type="cellIs" dxfId="0" priority="2777" operator="equal">
      <formula>0</formula>
    </cfRule>
    <cfRule type="cellIs" dxfId="0" priority="2778" operator="equal">
      <formula>0</formula>
    </cfRule>
    <cfRule type="cellIs" dxfId="0" priority="2779" operator="equal">
      <formula>0</formula>
    </cfRule>
    <cfRule type="cellIs" dxfId="0" priority="2780" operator="equal">
      <formula>0</formula>
    </cfRule>
    <cfRule type="cellIs" dxfId="0" priority="2781" operator="equal">
      <formula>0</formula>
    </cfRule>
    <cfRule type="cellIs" dxfId="0" priority="2782" operator="equal">
      <formula>0</formula>
    </cfRule>
    <cfRule type="cellIs" dxfId="0" priority="2783" operator="equal">
      <formula>0</formula>
    </cfRule>
    <cfRule type="cellIs" dxfId="0" priority="2784" operator="equal">
      <formula>0</formula>
    </cfRule>
  </conditionalFormatting>
  <conditionalFormatting sqref="E636">
    <cfRule type="cellIs" dxfId="0" priority="1249" operator="equal">
      <formula>0</formula>
    </cfRule>
    <cfRule type="cellIs" dxfId="0" priority="1250" operator="equal">
      <formula>0</formula>
    </cfRule>
    <cfRule type="cellIs" dxfId="0" priority="1251" operator="equal">
      <formula>0</formula>
    </cfRule>
    <cfRule type="cellIs" dxfId="0" priority="1252" operator="equal">
      <formula>0</formula>
    </cfRule>
    <cfRule type="cellIs" dxfId="0" priority="1253" operator="equal">
      <formula>0</formula>
    </cfRule>
    <cfRule type="cellIs" dxfId="0" priority="1254" operator="equal">
      <formula>0</formula>
    </cfRule>
    <cfRule type="cellIs" dxfId="0" priority="1255" operator="equal">
      <formula>0</formula>
    </cfRule>
    <cfRule type="cellIs" dxfId="0" priority="1256" operator="equal">
      <formula>0</formula>
    </cfRule>
    <cfRule type="cellIs" dxfId="0" priority="1257" operator="equal">
      <formula>0</formula>
    </cfRule>
    <cfRule type="cellIs" dxfId="0" priority="1258" operator="equal">
      <formula>0</formula>
    </cfRule>
    <cfRule type="cellIs" dxfId="0" priority="1259" operator="equal">
      <formula>0</formula>
    </cfRule>
    <cfRule type="cellIs" dxfId="0" priority="1260" operator="equal">
      <formula>0</formula>
    </cfRule>
    <cfRule type="cellIs" dxfId="0" priority="1261" operator="equal">
      <formula>0</formula>
    </cfRule>
    <cfRule type="cellIs" dxfId="0" priority="1262" operator="equal">
      <formula>0</formula>
    </cfRule>
    <cfRule type="cellIs" dxfId="0" priority="1263" operator="equal">
      <formula>0</formula>
    </cfRule>
    <cfRule type="cellIs" dxfId="0" priority="1264" operator="equal">
      <formula>0</formula>
    </cfRule>
    <cfRule type="cellIs" dxfId="0" priority="1265" operator="equal">
      <formula>0</formula>
    </cfRule>
    <cfRule type="cellIs" dxfId="0" priority="1266" operator="equal">
      <formula>0</formula>
    </cfRule>
    <cfRule type="cellIs" dxfId="0" priority="1267" operator="equal">
      <formula>0</formula>
    </cfRule>
    <cfRule type="cellIs" dxfId="0" priority="1268" operator="equal">
      <formula>0</formula>
    </cfRule>
    <cfRule type="cellIs" dxfId="0" priority="1269" operator="equal">
      <formula>0</formula>
    </cfRule>
    <cfRule type="cellIs" dxfId="0" priority="1270" operator="equal">
      <formula>0</formula>
    </cfRule>
    <cfRule type="cellIs" dxfId="0" priority="1271" operator="equal">
      <formula>0</formula>
    </cfRule>
    <cfRule type="cellIs" dxfId="0" priority="1272" operator="equal">
      <formula>0</formula>
    </cfRule>
    <cfRule type="cellIs" dxfId="0" priority="1273" operator="equal">
      <formula>0</formula>
    </cfRule>
    <cfRule type="cellIs" dxfId="0" priority="1274" operator="equal">
      <formula>0</formula>
    </cfRule>
    <cfRule type="cellIs" dxfId="0" priority="1275" operator="equal">
      <formula>0</formula>
    </cfRule>
    <cfRule type="cellIs" dxfId="0" priority="1276" operator="equal">
      <formula>0</formula>
    </cfRule>
    <cfRule type="cellIs" dxfId="0" priority="1277" operator="equal">
      <formula>0</formula>
    </cfRule>
    <cfRule type="cellIs" dxfId="0" priority="1278" operator="equal">
      <formula>0</formula>
    </cfRule>
    <cfRule type="cellIs" dxfId="0" priority="1279" operator="equal">
      <formula>0</formula>
    </cfRule>
    <cfRule type="cellIs" dxfId="0" priority="1280" operator="equal">
      <formula>0</formula>
    </cfRule>
    <cfRule type="cellIs" dxfId="0" priority="1281" operator="equal">
      <formula>0</formula>
    </cfRule>
    <cfRule type="cellIs" dxfId="0" priority="1282" operator="equal">
      <formula>0</formula>
    </cfRule>
    <cfRule type="cellIs" dxfId="0" priority="1283" operator="equal">
      <formula>0</formula>
    </cfRule>
    <cfRule type="cellIs" dxfId="0" priority="1284" operator="equal">
      <formula>0</formula>
    </cfRule>
    <cfRule type="cellIs" dxfId="0" priority="1285" operator="equal">
      <formula>0</formula>
    </cfRule>
    <cfRule type="cellIs" dxfId="0" priority="1286" operator="equal">
      <formula>0</formula>
    </cfRule>
    <cfRule type="cellIs" dxfId="0" priority="1287" operator="equal">
      <formula>0</formula>
    </cfRule>
    <cfRule type="cellIs" dxfId="0" priority="1288" operator="equal">
      <formula>0</formula>
    </cfRule>
    <cfRule type="cellIs" dxfId="0" priority="1289" operator="equal">
      <formula>0</formula>
    </cfRule>
    <cfRule type="cellIs" dxfId="0" priority="1290" operator="equal">
      <formula>0</formula>
    </cfRule>
    <cfRule type="cellIs" dxfId="0" priority="1291" operator="equal">
      <formula>0</formula>
    </cfRule>
    <cfRule type="cellIs" dxfId="0" priority="1292" operator="equal">
      <formula>0</formula>
    </cfRule>
    <cfRule type="cellIs" dxfId="0" priority="1293" operator="equal">
      <formula>0</formula>
    </cfRule>
    <cfRule type="cellIs" dxfId="0" priority="1294" operator="equal">
      <formula>0</formula>
    </cfRule>
    <cfRule type="cellIs" dxfId="0" priority="1295" operator="equal">
      <formula>0</formula>
    </cfRule>
    <cfRule type="cellIs" dxfId="0" priority="1296" operator="equal">
      <formula>0</formula>
    </cfRule>
    <cfRule type="cellIs" dxfId="0" priority="1297" operator="equal">
      <formula>0</formula>
    </cfRule>
    <cfRule type="cellIs" dxfId="0" priority="1298" operator="equal">
      <formula>0</formula>
    </cfRule>
    <cfRule type="cellIs" dxfId="0" priority="1299" operator="equal">
      <formula>0</formula>
    </cfRule>
    <cfRule type="cellIs" dxfId="0" priority="1300" operator="equal">
      <formula>0</formula>
    </cfRule>
    <cfRule type="cellIs" dxfId="0" priority="1301" operator="equal">
      <formula>0</formula>
    </cfRule>
    <cfRule type="cellIs" dxfId="0" priority="1302" operator="equal">
      <formula>0</formula>
    </cfRule>
    <cfRule type="cellIs" dxfId="0" priority="1303" operator="equal">
      <formula>0</formula>
    </cfRule>
    <cfRule type="cellIs" dxfId="0" priority="1304" operator="equal">
      <formula>0</formula>
    </cfRule>
    <cfRule type="cellIs" dxfId="0" priority="1305" operator="equal">
      <formula>0</formula>
    </cfRule>
    <cfRule type="cellIs" dxfId="0" priority="1306" operator="equal">
      <formula>0</formula>
    </cfRule>
    <cfRule type="cellIs" dxfId="0" priority="1307" operator="equal">
      <formula>0</formula>
    </cfRule>
    <cfRule type="cellIs" dxfId="0" priority="1308" operator="equal">
      <formula>0</formula>
    </cfRule>
    <cfRule type="cellIs" dxfId="0" priority="1309" operator="equal">
      <formula>0</formula>
    </cfRule>
    <cfRule type="cellIs" dxfId="0" priority="1310" operator="equal">
      <formula>0</formula>
    </cfRule>
    <cfRule type="cellIs" dxfId="0" priority="1311" operator="equal">
      <formula>0</formula>
    </cfRule>
    <cfRule type="cellIs" dxfId="0" priority="1312" operator="equal">
      <formula>0</formula>
    </cfRule>
    <cfRule type="cellIs" dxfId="0" priority="1313" operator="equal">
      <formula>0</formula>
    </cfRule>
    <cfRule type="cellIs" dxfId="0" priority="1314" operator="equal">
      <formula>0</formula>
    </cfRule>
    <cfRule type="cellIs" dxfId="0" priority="1315" operator="equal">
      <formula>0</formula>
    </cfRule>
    <cfRule type="cellIs" dxfId="0" priority="1316" operator="equal">
      <formula>0</formula>
    </cfRule>
    <cfRule type="cellIs" dxfId="0" priority="1317" operator="equal">
      <formula>0</formula>
    </cfRule>
    <cfRule type="cellIs" dxfId="0" priority="1318" operator="equal">
      <formula>0</formula>
    </cfRule>
    <cfRule type="cellIs" dxfId="0" priority="1319" operator="equal">
      <formula>0</formula>
    </cfRule>
    <cfRule type="cellIs" dxfId="0" priority="1320" operator="equal">
      <formula>0</formula>
    </cfRule>
    <cfRule type="cellIs" dxfId="0" priority="1321" operator="equal">
      <formula>0</formula>
    </cfRule>
    <cfRule type="cellIs" dxfId="0" priority="1322" operator="equal">
      <formula>0</formula>
    </cfRule>
    <cfRule type="cellIs" dxfId="0" priority="1323" operator="equal">
      <formula>0</formula>
    </cfRule>
    <cfRule type="cellIs" dxfId="0" priority="1324" operator="equal">
      <formula>0</formula>
    </cfRule>
    <cfRule type="cellIs" dxfId="0" priority="1325" operator="equal">
      <formula>0</formula>
    </cfRule>
    <cfRule type="cellIs" dxfId="0" priority="1326" operator="equal">
      <formula>0</formula>
    </cfRule>
    <cfRule type="cellIs" dxfId="0" priority="1327" operator="equal">
      <formula>0</formula>
    </cfRule>
    <cfRule type="cellIs" dxfId="0" priority="1328" operator="equal">
      <formula>0</formula>
    </cfRule>
    <cfRule type="cellIs" dxfId="0" priority="1329" operator="equal">
      <formula>0</formula>
    </cfRule>
    <cfRule type="cellIs" dxfId="0" priority="1330" operator="equal">
      <formula>0</formula>
    </cfRule>
    <cfRule type="cellIs" dxfId="0" priority="1331" operator="equal">
      <formula>0</formula>
    </cfRule>
    <cfRule type="cellIs" dxfId="0" priority="1332" operator="equal">
      <formula>0</formula>
    </cfRule>
    <cfRule type="cellIs" dxfId="0" priority="1333" operator="equal">
      <formula>0</formula>
    </cfRule>
    <cfRule type="cellIs" dxfId="0" priority="1334" operator="equal">
      <formula>0</formula>
    </cfRule>
    <cfRule type="cellIs" dxfId="0" priority="1335" operator="equal">
      <formula>0</formula>
    </cfRule>
    <cfRule type="cellIs" dxfId="0" priority="1336" operator="equal">
      <formula>0</formula>
    </cfRule>
    <cfRule type="cellIs" dxfId="0" priority="1337" operator="equal">
      <formula>0</formula>
    </cfRule>
    <cfRule type="cellIs" dxfId="0" priority="1338" operator="equal">
      <formula>0</formula>
    </cfRule>
    <cfRule type="cellIs" dxfId="0" priority="1339" operator="equal">
      <formula>0</formula>
    </cfRule>
    <cfRule type="cellIs" dxfId="0" priority="1340" operator="equal">
      <formula>0</formula>
    </cfRule>
    <cfRule type="cellIs" dxfId="0" priority="1341" operator="equal">
      <formula>0</formula>
    </cfRule>
    <cfRule type="cellIs" dxfId="0" priority="1342" operator="equal">
      <formula>0</formula>
    </cfRule>
    <cfRule type="cellIs" dxfId="0" priority="1343" operator="equal">
      <formula>0</formula>
    </cfRule>
    <cfRule type="cellIs" dxfId="0" priority="1344" operator="equal">
      <formula>0</formula>
    </cfRule>
    <cfRule type="cellIs" dxfId="0" priority="1345" operator="equal">
      <formula>0</formula>
    </cfRule>
    <cfRule type="cellIs" dxfId="0" priority="1346" operator="equal">
      <formula>0</formula>
    </cfRule>
    <cfRule type="cellIs" dxfId="0" priority="1347" operator="equal">
      <formula>0</formula>
    </cfRule>
    <cfRule type="cellIs" dxfId="0" priority="1348" operator="equal">
      <formula>0</formula>
    </cfRule>
    <cfRule type="cellIs" dxfId="0" priority="1349" operator="equal">
      <formula>0</formula>
    </cfRule>
    <cfRule type="cellIs" dxfId="0" priority="1350" operator="equal">
      <formula>0</formula>
    </cfRule>
    <cfRule type="cellIs" dxfId="0" priority="1351" operator="equal">
      <formula>0</formula>
    </cfRule>
    <cfRule type="cellIs" dxfId="0" priority="1352" operator="equal">
      <formula>0</formula>
    </cfRule>
    <cfRule type="cellIs" dxfId="0" priority="1353" operator="equal">
      <formula>0</formula>
    </cfRule>
    <cfRule type="cellIs" dxfId="0" priority="1354" operator="equal">
      <formula>0</formula>
    </cfRule>
    <cfRule type="cellIs" dxfId="0" priority="1355" operator="equal">
      <formula>0</formula>
    </cfRule>
    <cfRule type="cellIs" dxfId="0" priority="1356" operator="equal">
      <formula>0</formula>
    </cfRule>
    <cfRule type="cellIs" dxfId="0" priority="1357" operator="equal">
      <formula>0</formula>
    </cfRule>
    <cfRule type="cellIs" dxfId="0" priority="1358" operator="equal">
      <formula>0</formula>
    </cfRule>
    <cfRule type="cellIs" dxfId="0" priority="1359" operator="equal">
      <formula>0</formula>
    </cfRule>
    <cfRule type="cellIs" dxfId="0" priority="1360" operator="equal">
      <formula>0</formula>
    </cfRule>
    <cfRule type="cellIs" dxfId="0" priority="1361" operator="equal">
      <formula>0</formula>
    </cfRule>
    <cfRule type="cellIs" dxfId="0" priority="1362" operator="equal">
      <formula>0</formula>
    </cfRule>
    <cfRule type="cellIs" dxfId="0" priority="1363" operator="equal">
      <formula>0</formula>
    </cfRule>
    <cfRule type="cellIs" dxfId="0" priority="1364" operator="equal">
      <formula>0</formula>
    </cfRule>
    <cfRule type="cellIs" dxfId="0" priority="1365" operator="equal">
      <formula>0</formula>
    </cfRule>
    <cfRule type="cellIs" dxfId="0" priority="1366" operator="equal">
      <formula>0</formula>
    </cfRule>
    <cfRule type="cellIs" dxfId="0" priority="1367" operator="equal">
      <formula>0</formula>
    </cfRule>
    <cfRule type="cellIs" dxfId="0" priority="1368" operator="equal">
      <formula>0</formula>
    </cfRule>
    <cfRule type="cellIs" dxfId="0" priority="1369" operator="equal">
      <formula>0</formula>
    </cfRule>
    <cfRule type="cellIs" dxfId="0" priority="1370" operator="equal">
      <formula>0</formula>
    </cfRule>
    <cfRule type="cellIs" dxfId="0" priority="1371" operator="equal">
      <formula>0</formula>
    </cfRule>
    <cfRule type="cellIs" dxfId="0" priority="1372" operator="equal">
      <formula>0</formula>
    </cfRule>
    <cfRule type="cellIs" dxfId="0" priority="1373" operator="equal">
      <formula>0</formula>
    </cfRule>
    <cfRule type="cellIs" dxfId="0" priority="1374" operator="equal">
      <formula>0</formula>
    </cfRule>
    <cfRule type="cellIs" dxfId="0" priority="1375" operator="equal">
      <formula>0</formula>
    </cfRule>
    <cfRule type="cellIs" dxfId="0" priority="1376" operator="equal">
      <formula>0</formula>
    </cfRule>
    <cfRule type="cellIs" dxfId="0" priority="1377" operator="equal">
      <formula>0</formula>
    </cfRule>
    <cfRule type="cellIs" dxfId="0" priority="1378" operator="equal">
      <formula>0</formula>
    </cfRule>
    <cfRule type="cellIs" dxfId="0" priority="1379" operator="equal">
      <formula>0</formula>
    </cfRule>
    <cfRule type="cellIs" dxfId="0" priority="1380" operator="equal">
      <formula>0</formula>
    </cfRule>
    <cfRule type="cellIs" dxfId="0" priority="1381" operator="equal">
      <formula>0</formula>
    </cfRule>
    <cfRule type="cellIs" dxfId="0" priority="1382" operator="equal">
      <formula>0</formula>
    </cfRule>
    <cfRule type="cellIs" dxfId="0" priority="1383" operator="equal">
      <formula>0</formula>
    </cfRule>
    <cfRule type="cellIs" dxfId="0" priority="1384" operator="equal">
      <formula>0</formula>
    </cfRule>
    <cfRule type="cellIs" dxfId="0" priority="1385" operator="equal">
      <formula>0</formula>
    </cfRule>
    <cfRule type="cellIs" dxfId="0" priority="1386" operator="equal">
      <formula>0</formula>
    </cfRule>
    <cfRule type="cellIs" dxfId="0" priority="1387" operator="equal">
      <formula>0</formula>
    </cfRule>
    <cfRule type="cellIs" dxfId="0" priority="1388" operator="equal">
      <formula>0</formula>
    </cfRule>
    <cfRule type="cellIs" dxfId="0" priority="1389" operator="equal">
      <formula>0</formula>
    </cfRule>
    <cfRule type="cellIs" dxfId="0" priority="1390" operator="equal">
      <formula>0</formula>
    </cfRule>
    <cfRule type="cellIs" dxfId="0" priority="1391" operator="equal">
      <formula>0</formula>
    </cfRule>
    <cfRule type="cellIs" dxfId="0" priority="1392" operator="equal">
      <formula>0</formula>
    </cfRule>
    <cfRule type="cellIs" dxfId="0" priority="1393" operator="equal">
      <formula>0</formula>
    </cfRule>
    <cfRule type="cellIs" dxfId="0" priority="1394" operator="equal">
      <formula>0</formula>
    </cfRule>
    <cfRule type="cellIs" dxfId="0" priority="1395" operator="equal">
      <formula>0</formula>
    </cfRule>
    <cfRule type="cellIs" dxfId="0" priority="1396" operator="equal">
      <formula>0</formula>
    </cfRule>
    <cfRule type="cellIs" dxfId="0" priority="1397" operator="equal">
      <formula>0</formula>
    </cfRule>
    <cfRule type="cellIs" dxfId="0" priority="1398" operator="equal">
      <formula>0</formula>
    </cfRule>
    <cfRule type="cellIs" dxfId="0" priority="1399" operator="equal">
      <formula>0</formula>
    </cfRule>
    <cfRule type="cellIs" dxfId="0" priority="1400" operator="equal">
      <formula>0</formula>
    </cfRule>
    <cfRule type="cellIs" dxfId="0" priority="1401" operator="equal">
      <formula>0</formula>
    </cfRule>
    <cfRule type="cellIs" dxfId="0" priority="1402" operator="equal">
      <formula>0</formula>
    </cfRule>
    <cfRule type="cellIs" dxfId="0" priority="1403" operator="equal">
      <formula>0</formula>
    </cfRule>
    <cfRule type="cellIs" dxfId="0" priority="1404" operator="equal">
      <formula>0</formula>
    </cfRule>
    <cfRule type="cellIs" dxfId="0" priority="1405" operator="equal">
      <formula>0</formula>
    </cfRule>
    <cfRule type="cellIs" dxfId="0" priority="1406" operator="equal">
      <formula>0</formula>
    </cfRule>
    <cfRule type="cellIs" dxfId="0" priority="1407" operator="equal">
      <formula>0</formula>
    </cfRule>
    <cfRule type="cellIs" dxfId="0" priority="1408" operator="equal">
      <formula>0</formula>
    </cfRule>
    <cfRule type="cellIs" dxfId="0" priority="1409" operator="equal">
      <formula>0</formula>
    </cfRule>
    <cfRule type="cellIs" dxfId="0" priority="1410" operator="equal">
      <formula>0</formula>
    </cfRule>
    <cfRule type="cellIs" dxfId="0" priority="1411" operator="equal">
      <formula>0</formula>
    </cfRule>
    <cfRule type="cellIs" dxfId="0" priority="1412" operator="equal">
      <formula>0</formula>
    </cfRule>
    <cfRule type="cellIs" dxfId="0" priority="1413" operator="equal">
      <formula>0</formula>
    </cfRule>
    <cfRule type="cellIs" dxfId="0" priority="1414" operator="equal">
      <formula>0</formula>
    </cfRule>
    <cfRule type="cellIs" dxfId="0" priority="1415" operator="equal">
      <formula>0</formula>
    </cfRule>
    <cfRule type="cellIs" dxfId="0" priority="1416" operator="equal">
      <formula>0</formula>
    </cfRule>
    <cfRule type="cellIs" dxfId="0" priority="1417" operator="equal">
      <formula>0</formula>
    </cfRule>
    <cfRule type="cellIs" dxfId="0" priority="1418" operator="equal">
      <formula>0</formula>
    </cfRule>
    <cfRule type="cellIs" dxfId="0" priority="1419" operator="equal">
      <formula>0</formula>
    </cfRule>
    <cfRule type="cellIs" dxfId="0" priority="1420" operator="equal">
      <formula>0</formula>
    </cfRule>
    <cfRule type="cellIs" dxfId="0" priority="1421" operator="equal">
      <formula>0</formula>
    </cfRule>
    <cfRule type="cellIs" dxfId="0" priority="1422" operator="equal">
      <formula>0</formula>
    </cfRule>
    <cfRule type="cellIs" dxfId="0" priority="1423" operator="equal">
      <formula>0</formula>
    </cfRule>
    <cfRule type="cellIs" dxfId="0" priority="1424" operator="equal">
      <formula>0</formula>
    </cfRule>
    <cfRule type="cellIs" dxfId="0" priority="1425" operator="equal">
      <formula>0</formula>
    </cfRule>
    <cfRule type="cellIs" dxfId="0" priority="1426" operator="equal">
      <formula>0</formula>
    </cfRule>
    <cfRule type="cellIs" dxfId="0" priority="1427" operator="equal">
      <formula>0</formula>
    </cfRule>
    <cfRule type="cellIs" dxfId="0" priority="1428" operator="equal">
      <formula>0</formula>
    </cfRule>
    <cfRule type="cellIs" dxfId="0" priority="1429" operator="equal">
      <formula>0</formula>
    </cfRule>
    <cfRule type="cellIs" dxfId="0" priority="1430" operator="equal">
      <formula>0</formula>
    </cfRule>
    <cfRule type="cellIs" dxfId="0" priority="1431" operator="equal">
      <formula>0</formula>
    </cfRule>
    <cfRule type="cellIs" dxfId="0" priority="1432" operator="equal">
      <formula>0</formula>
    </cfRule>
    <cfRule type="cellIs" dxfId="0" priority="1433" operator="equal">
      <formula>0</formula>
    </cfRule>
    <cfRule type="cellIs" dxfId="0" priority="1434" operator="equal">
      <formula>0</formula>
    </cfRule>
    <cfRule type="cellIs" dxfId="0" priority="1435" operator="equal">
      <formula>0</formula>
    </cfRule>
    <cfRule type="cellIs" dxfId="0" priority="1436" operator="equal">
      <formula>0</formula>
    </cfRule>
    <cfRule type="cellIs" dxfId="0" priority="1437" operator="equal">
      <formula>0</formula>
    </cfRule>
    <cfRule type="cellIs" dxfId="0" priority="1438" operator="equal">
      <formula>0</formula>
    </cfRule>
    <cfRule type="cellIs" dxfId="0" priority="1439" operator="equal">
      <formula>0</formula>
    </cfRule>
    <cfRule type="cellIs" dxfId="0" priority="1440" operator="equal">
      <formula>0</formula>
    </cfRule>
    <cfRule type="cellIs" dxfId="0" priority="1441" operator="equal">
      <formula>0</formula>
    </cfRule>
    <cfRule type="cellIs" dxfId="0" priority="1442" operator="equal">
      <formula>0</formula>
    </cfRule>
    <cfRule type="cellIs" dxfId="0" priority="1443" operator="equal">
      <formula>0</formula>
    </cfRule>
    <cfRule type="cellIs" dxfId="0" priority="1444" operator="equal">
      <formula>0</formula>
    </cfRule>
    <cfRule type="cellIs" dxfId="0" priority="1445" operator="equal">
      <formula>0</formula>
    </cfRule>
    <cfRule type="cellIs" dxfId="0" priority="1446" operator="equal">
      <formula>0</formula>
    </cfRule>
    <cfRule type="cellIs" dxfId="0" priority="1447" operator="equal">
      <formula>0</formula>
    </cfRule>
    <cfRule type="cellIs" dxfId="0" priority="1448" operator="equal">
      <formula>0</formula>
    </cfRule>
    <cfRule type="cellIs" dxfId="0" priority="1449" operator="equal">
      <formula>0</formula>
    </cfRule>
    <cfRule type="cellIs" dxfId="0" priority="1450" operator="equal">
      <formula>0</formula>
    </cfRule>
    <cfRule type="cellIs" dxfId="0" priority="1451" operator="equal">
      <formula>0</formula>
    </cfRule>
    <cfRule type="cellIs" dxfId="0" priority="1452" operator="equal">
      <formula>0</formula>
    </cfRule>
    <cfRule type="cellIs" dxfId="0" priority="1453" operator="equal">
      <formula>0</formula>
    </cfRule>
    <cfRule type="cellIs" dxfId="0" priority="1454" operator="equal">
      <formula>0</formula>
    </cfRule>
    <cfRule type="cellIs" dxfId="0" priority="1455" operator="equal">
      <formula>0</formula>
    </cfRule>
    <cfRule type="cellIs" dxfId="0" priority="1456" operator="equal">
      <formula>0</formula>
    </cfRule>
    <cfRule type="cellIs" dxfId="0" priority="1457" operator="equal">
      <formula>0</formula>
    </cfRule>
    <cfRule type="cellIs" dxfId="0" priority="1458" operator="equal">
      <formula>0</formula>
    </cfRule>
    <cfRule type="cellIs" dxfId="0" priority="1459" operator="equal">
      <formula>0</formula>
    </cfRule>
    <cfRule type="cellIs" dxfId="0" priority="1460" operator="equal">
      <formula>0</formula>
    </cfRule>
    <cfRule type="cellIs" dxfId="0" priority="1461" operator="equal">
      <formula>0</formula>
    </cfRule>
    <cfRule type="cellIs" dxfId="0" priority="1462" operator="equal">
      <formula>0</formula>
    </cfRule>
    <cfRule type="cellIs" dxfId="0" priority="1463" operator="equal">
      <formula>0</formula>
    </cfRule>
    <cfRule type="cellIs" dxfId="0" priority="1464" operator="equal">
      <formula>0</formula>
    </cfRule>
    <cfRule type="cellIs" dxfId="0" priority="1465" operator="equal">
      <formula>0</formula>
    </cfRule>
    <cfRule type="cellIs" dxfId="0" priority="1466" operator="equal">
      <formula>0</formula>
    </cfRule>
    <cfRule type="cellIs" dxfId="0" priority="1467" operator="equal">
      <formula>0</formula>
    </cfRule>
    <cfRule type="cellIs" dxfId="0" priority="1468" operator="equal">
      <formula>0</formula>
    </cfRule>
    <cfRule type="cellIs" dxfId="0" priority="1469" operator="equal">
      <formula>0</formula>
    </cfRule>
    <cfRule type="cellIs" dxfId="0" priority="1470" operator="equal">
      <formula>0</formula>
    </cfRule>
    <cfRule type="cellIs" dxfId="0" priority="1471" operator="equal">
      <formula>0</formula>
    </cfRule>
    <cfRule type="cellIs" dxfId="0" priority="1472" operator="equal">
      <formula>0</formula>
    </cfRule>
    <cfRule type="cellIs" dxfId="0" priority="1473" operator="equal">
      <formula>0</formula>
    </cfRule>
    <cfRule type="cellIs" dxfId="0" priority="1474" operator="equal">
      <formula>0</formula>
    </cfRule>
    <cfRule type="cellIs" dxfId="0" priority="1475" operator="equal">
      <formula>0</formula>
    </cfRule>
    <cfRule type="cellIs" dxfId="0" priority="1476" operator="equal">
      <formula>0</formula>
    </cfRule>
    <cfRule type="cellIs" dxfId="0" priority="1477" operator="equal">
      <formula>0</formula>
    </cfRule>
    <cfRule type="cellIs" dxfId="0" priority="1478" operator="equal">
      <formula>0</formula>
    </cfRule>
    <cfRule type="cellIs" dxfId="0" priority="1479" operator="equal">
      <formula>0</formula>
    </cfRule>
    <cfRule type="cellIs" dxfId="0" priority="1480" operator="equal">
      <formula>0</formula>
    </cfRule>
    <cfRule type="cellIs" dxfId="0" priority="1481" operator="equal">
      <formula>0</formula>
    </cfRule>
    <cfRule type="cellIs" dxfId="0" priority="1482" operator="equal">
      <formula>0</formula>
    </cfRule>
    <cfRule type="cellIs" dxfId="0" priority="1483" operator="equal">
      <formula>0</formula>
    </cfRule>
    <cfRule type="cellIs" dxfId="0" priority="1484" operator="equal">
      <formula>0</formula>
    </cfRule>
    <cfRule type="cellIs" dxfId="0" priority="1485" operator="equal">
      <formula>0</formula>
    </cfRule>
    <cfRule type="cellIs" dxfId="0" priority="1486" operator="equal">
      <formula>0</formula>
    </cfRule>
    <cfRule type="cellIs" dxfId="0" priority="1487" operator="equal">
      <formula>0</formula>
    </cfRule>
    <cfRule type="cellIs" dxfId="0" priority="1488" operator="equal">
      <formula>0</formula>
    </cfRule>
    <cfRule type="cellIs" dxfId="0" priority="1489" operator="equal">
      <formula>0</formula>
    </cfRule>
    <cfRule type="cellIs" dxfId="0" priority="1490" operator="equal">
      <formula>0</formula>
    </cfRule>
    <cfRule type="cellIs" dxfId="0" priority="1491" operator="equal">
      <formula>0</formula>
    </cfRule>
    <cfRule type="cellIs" dxfId="0" priority="1492" operator="equal">
      <formula>0</formula>
    </cfRule>
    <cfRule type="cellIs" dxfId="0" priority="1493" operator="equal">
      <formula>0</formula>
    </cfRule>
    <cfRule type="cellIs" dxfId="0" priority="1494" operator="equal">
      <formula>0</formula>
    </cfRule>
    <cfRule type="cellIs" dxfId="0" priority="1495" operator="equal">
      <formula>0</formula>
    </cfRule>
    <cfRule type="cellIs" dxfId="0" priority="1496" operator="equal">
      <formula>0</formula>
    </cfRule>
    <cfRule type="cellIs" dxfId="0" priority="1497" operator="equal">
      <formula>0</formula>
    </cfRule>
    <cfRule type="cellIs" dxfId="0" priority="1498" operator="equal">
      <formula>0</formula>
    </cfRule>
    <cfRule type="cellIs" dxfId="0" priority="1499" operator="equal">
      <formula>0</formula>
    </cfRule>
    <cfRule type="cellIs" dxfId="0" priority="1500" operator="equal">
      <formula>0</formula>
    </cfRule>
    <cfRule type="cellIs" dxfId="0" priority="1501" operator="equal">
      <formula>0</formula>
    </cfRule>
    <cfRule type="cellIs" dxfId="0" priority="1502" operator="equal">
      <formula>0</formula>
    </cfRule>
    <cfRule type="cellIs" dxfId="0" priority="1503" operator="equal">
      <formula>0</formula>
    </cfRule>
    <cfRule type="cellIs" dxfId="0" priority="1504" operator="equal">
      <formula>0</formula>
    </cfRule>
    <cfRule type="cellIs" dxfId="0" priority="1505" operator="equal">
      <formula>0</formula>
    </cfRule>
    <cfRule type="cellIs" dxfId="0" priority="1506" operator="equal">
      <formula>0</formula>
    </cfRule>
    <cfRule type="cellIs" dxfId="0" priority="1507" operator="equal">
      <formula>0</formula>
    </cfRule>
    <cfRule type="cellIs" dxfId="0" priority="1508" operator="equal">
      <formula>0</formula>
    </cfRule>
    <cfRule type="cellIs" dxfId="0" priority="1509" operator="equal">
      <formula>0</formula>
    </cfRule>
    <cfRule type="cellIs" dxfId="0" priority="1510" operator="equal">
      <formula>0</formula>
    </cfRule>
    <cfRule type="cellIs" dxfId="0" priority="1511" operator="equal">
      <formula>0</formula>
    </cfRule>
    <cfRule type="cellIs" dxfId="0" priority="1512" operator="equal">
      <formula>0</formula>
    </cfRule>
    <cfRule type="cellIs" dxfId="0" priority="1513" operator="equal">
      <formula>0</formula>
    </cfRule>
    <cfRule type="cellIs" dxfId="0" priority="1514" operator="equal">
      <formula>0</formula>
    </cfRule>
    <cfRule type="cellIs" dxfId="0" priority="1515" operator="equal">
      <formula>0</formula>
    </cfRule>
    <cfRule type="cellIs" dxfId="0" priority="1516" operator="equal">
      <formula>0</formula>
    </cfRule>
    <cfRule type="cellIs" dxfId="0" priority="1517" operator="equal">
      <formula>0</formula>
    </cfRule>
    <cfRule type="cellIs" dxfId="0" priority="1518" operator="equal">
      <formula>0</formula>
    </cfRule>
    <cfRule type="cellIs" dxfId="0" priority="1519" operator="equal">
      <formula>0</formula>
    </cfRule>
    <cfRule type="cellIs" dxfId="0" priority="1520" operator="equal">
      <formula>0</formula>
    </cfRule>
    <cfRule type="cellIs" dxfId="0" priority="1521" operator="equal">
      <formula>0</formula>
    </cfRule>
    <cfRule type="cellIs" dxfId="0" priority="1522" operator="equal">
      <formula>0</formula>
    </cfRule>
    <cfRule type="cellIs" dxfId="0" priority="1523" operator="equal">
      <formula>0</formula>
    </cfRule>
    <cfRule type="cellIs" dxfId="0" priority="1524" operator="equal">
      <formula>0</formula>
    </cfRule>
    <cfRule type="cellIs" dxfId="0" priority="1525" operator="equal">
      <formula>0</formula>
    </cfRule>
    <cfRule type="cellIs" dxfId="0" priority="1526" operator="equal">
      <formula>0</formula>
    </cfRule>
    <cfRule type="cellIs" dxfId="0" priority="1527" operator="equal">
      <formula>0</formula>
    </cfRule>
    <cfRule type="cellIs" dxfId="0" priority="1528" operator="equal">
      <formula>0</formula>
    </cfRule>
    <cfRule type="cellIs" dxfId="0" priority="1529" operator="equal">
      <formula>0</formula>
    </cfRule>
    <cfRule type="cellIs" dxfId="0" priority="1530" operator="equal">
      <formula>0</formula>
    </cfRule>
    <cfRule type="cellIs" dxfId="0" priority="1531" operator="equal">
      <formula>0</formula>
    </cfRule>
    <cfRule type="cellIs" dxfId="0" priority="1532" operator="equal">
      <formula>0</formula>
    </cfRule>
    <cfRule type="cellIs" dxfId="0" priority="1533" operator="equal">
      <formula>0</formula>
    </cfRule>
    <cfRule type="cellIs" dxfId="0" priority="1534" operator="equal">
      <formula>0</formula>
    </cfRule>
    <cfRule type="cellIs" dxfId="0" priority="1535" operator="equal">
      <formula>0</formula>
    </cfRule>
    <cfRule type="cellIs" dxfId="0" priority="1536" operator="equal">
      <formula>0</formula>
    </cfRule>
    <cfRule type="cellIs" dxfId="0" priority="1537" operator="equal">
      <formula>0</formula>
    </cfRule>
    <cfRule type="cellIs" dxfId="0" priority="1538" operator="equal">
      <formula>0</formula>
    </cfRule>
    <cfRule type="cellIs" dxfId="0" priority="1539" operator="equal">
      <formula>0</formula>
    </cfRule>
    <cfRule type="cellIs" dxfId="0" priority="1540" operator="equal">
      <formula>0</formula>
    </cfRule>
    <cfRule type="cellIs" dxfId="0" priority="1541" operator="equal">
      <formula>0</formula>
    </cfRule>
    <cfRule type="cellIs" dxfId="0" priority="1542" operator="equal">
      <formula>0</formula>
    </cfRule>
    <cfRule type="cellIs" dxfId="0" priority="1543" operator="equal">
      <formula>0</formula>
    </cfRule>
    <cfRule type="cellIs" dxfId="0" priority="1544" operator="equal">
      <formula>0</formula>
    </cfRule>
    <cfRule type="cellIs" dxfId="0" priority="1545" operator="equal">
      <formula>0</formula>
    </cfRule>
    <cfRule type="cellIs" dxfId="0" priority="1546" operator="equal">
      <formula>0</formula>
    </cfRule>
    <cfRule type="cellIs" dxfId="0" priority="1547" operator="equal">
      <formula>0</formula>
    </cfRule>
    <cfRule type="cellIs" dxfId="0" priority="1548" operator="equal">
      <formula>0</formula>
    </cfRule>
    <cfRule type="cellIs" dxfId="0" priority="1549" operator="equal">
      <formula>0</formula>
    </cfRule>
    <cfRule type="cellIs" dxfId="0" priority="1550" operator="equal">
      <formula>0</formula>
    </cfRule>
    <cfRule type="cellIs" dxfId="0" priority="1551" operator="equal">
      <formula>0</formula>
    </cfRule>
    <cfRule type="cellIs" dxfId="0" priority="1552" operator="equal">
      <formula>0</formula>
    </cfRule>
    <cfRule type="cellIs" dxfId="0" priority="1553" operator="equal">
      <formula>0</formula>
    </cfRule>
    <cfRule type="cellIs" dxfId="0" priority="1554" operator="equal">
      <formula>0</formula>
    </cfRule>
    <cfRule type="cellIs" dxfId="0" priority="1555" operator="equal">
      <formula>0</formula>
    </cfRule>
    <cfRule type="cellIs" dxfId="0" priority="1556" operator="equal">
      <formula>0</formula>
    </cfRule>
    <cfRule type="cellIs" dxfId="0" priority="1557" operator="equal">
      <formula>0</formula>
    </cfRule>
    <cfRule type="cellIs" dxfId="0" priority="1558" operator="equal">
      <formula>0</formula>
    </cfRule>
    <cfRule type="cellIs" dxfId="0" priority="1559" operator="equal">
      <formula>0</formula>
    </cfRule>
    <cfRule type="cellIs" dxfId="0" priority="1560" operator="equal">
      <formula>0</formula>
    </cfRule>
    <cfRule type="cellIs" dxfId="0" priority="1561" operator="equal">
      <formula>0</formula>
    </cfRule>
    <cfRule type="cellIs" dxfId="0" priority="1562" operator="equal">
      <formula>0</formula>
    </cfRule>
    <cfRule type="cellIs" dxfId="0" priority="1563" operator="equal">
      <formula>0</formula>
    </cfRule>
    <cfRule type="cellIs" dxfId="0" priority="1564" operator="equal">
      <formula>0</formula>
    </cfRule>
    <cfRule type="cellIs" dxfId="0" priority="1565" operator="equal">
      <formula>0</formula>
    </cfRule>
    <cfRule type="cellIs" dxfId="0" priority="1566" operator="equal">
      <formula>0</formula>
    </cfRule>
    <cfRule type="cellIs" dxfId="0" priority="1567" operator="equal">
      <formula>0</formula>
    </cfRule>
    <cfRule type="cellIs" dxfId="0" priority="1568" operator="equal">
      <formula>0</formula>
    </cfRule>
    <cfRule type="cellIs" dxfId="0" priority="1569" operator="equal">
      <formula>0</formula>
    </cfRule>
    <cfRule type="cellIs" dxfId="0" priority="1570" operator="equal">
      <formula>0</formula>
    </cfRule>
    <cfRule type="cellIs" dxfId="0" priority="1571" operator="equal">
      <formula>0</formula>
    </cfRule>
    <cfRule type="cellIs" dxfId="0" priority="1572" operator="equal">
      <formula>0</formula>
    </cfRule>
    <cfRule type="cellIs" dxfId="0" priority="1573" operator="equal">
      <formula>0</formula>
    </cfRule>
    <cfRule type="cellIs" dxfId="0" priority="1574" operator="equal">
      <formula>0</formula>
    </cfRule>
    <cfRule type="cellIs" dxfId="0" priority="1575" operator="equal">
      <formula>0</formula>
    </cfRule>
    <cfRule type="cellIs" dxfId="0" priority="1576" operator="equal">
      <formula>0</formula>
    </cfRule>
    <cfRule type="cellIs" dxfId="0" priority="1577" operator="equal">
      <formula>0</formula>
    </cfRule>
    <cfRule type="cellIs" dxfId="0" priority="1578" operator="equal">
      <formula>0</formula>
    </cfRule>
    <cfRule type="cellIs" dxfId="0" priority="1579" operator="equal">
      <formula>0</formula>
    </cfRule>
    <cfRule type="cellIs" dxfId="0" priority="1580" operator="equal">
      <formula>0</formula>
    </cfRule>
    <cfRule type="cellIs" dxfId="0" priority="1581" operator="equal">
      <formula>0</formula>
    </cfRule>
    <cfRule type="cellIs" dxfId="0" priority="1582" operator="equal">
      <formula>0</formula>
    </cfRule>
    <cfRule type="cellIs" dxfId="0" priority="1583" operator="equal">
      <formula>0</formula>
    </cfRule>
    <cfRule type="cellIs" dxfId="0" priority="1584" operator="equal">
      <formula>0</formula>
    </cfRule>
    <cfRule type="cellIs" dxfId="0" priority="1585" operator="equal">
      <formula>0</formula>
    </cfRule>
    <cfRule type="cellIs" dxfId="0" priority="1586" operator="equal">
      <formula>0</formula>
    </cfRule>
    <cfRule type="cellIs" dxfId="0" priority="1587" operator="equal">
      <formula>0</formula>
    </cfRule>
    <cfRule type="cellIs" dxfId="0" priority="1588" operator="equal">
      <formula>0</formula>
    </cfRule>
    <cfRule type="cellIs" dxfId="0" priority="1589" operator="equal">
      <formula>0</formula>
    </cfRule>
    <cfRule type="cellIs" dxfId="0" priority="1590" operator="equal">
      <formula>0</formula>
    </cfRule>
    <cfRule type="cellIs" dxfId="0" priority="1591" operator="equal">
      <formula>0</formula>
    </cfRule>
    <cfRule type="cellIs" dxfId="0" priority="1592" operator="equal">
      <formula>0</formula>
    </cfRule>
    <cfRule type="cellIs" dxfId="0" priority="1593" operator="equal">
      <formula>0</formula>
    </cfRule>
    <cfRule type="cellIs" dxfId="0" priority="1594" operator="equal">
      <formula>0</formula>
    </cfRule>
    <cfRule type="cellIs" dxfId="0" priority="1595" operator="equal">
      <formula>0</formula>
    </cfRule>
    <cfRule type="cellIs" dxfId="0" priority="1596" operator="equal">
      <formula>0</formula>
    </cfRule>
    <cfRule type="cellIs" dxfId="0" priority="1597" operator="equal">
      <formula>0</formula>
    </cfRule>
    <cfRule type="cellIs" dxfId="0" priority="1598" operator="equal">
      <formula>0</formula>
    </cfRule>
    <cfRule type="cellIs" dxfId="0" priority="1599" operator="equal">
      <formula>0</formula>
    </cfRule>
    <cfRule type="cellIs" dxfId="0" priority="1600" operator="equal">
      <formula>0</formula>
    </cfRule>
    <cfRule type="cellIs" dxfId="0" priority="1601" operator="equal">
      <formula>0</formula>
    </cfRule>
    <cfRule type="cellIs" dxfId="0" priority="1602" operator="equal">
      <formula>0</formula>
    </cfRule>
    <cfRule type="cellIs" dxfId="0" priority="1603" operator="equal">
      <formula>0</formula>
    </cfRule>
    <cfRule type="cellIs" dxfId="0" priority="1604" operator="equal">
      <formula>0</formula>
    </cfRule>
    <cfRule type="cellIs" dxfId="0" priority="1605" operator="equal">
      <formula>0</formula>
    </cfRule>
    <cfRule type="cellIs" dxfId="0" priority="1606" operator="equal">
      <formula>0</formula>
    </cfRule>
    <cfRule type="cellIs" dxfId="0" priority="1607" operator="equal">
      <formula>0</formula>
    </cfRule>
    <cfRule type="cellIs" dxfId="0" priority="1608" operator="equal">
      <formula>0</formula>
    </cfRule>
    <cfRule type="cellIs" dxfId="0" priority="1609" operator="equal">
      <formula>0</formula>
    </cfRule>
    <cfRule type="cellIs" dxfId="0" priority="1610" operator="equal">
      <formula>0</formula>
    </cfRule>
    <cfRule type="cellIs" dxfId="0" priority="1611" operator="equal">
      <formula>0</formula>
    </cfRule>
    <cfRule type="cellIs" dxfId="0" priority="1612" operator="equal">
      <formula>0</formula>
    </cfRule>
    <cfRule type="cellIs" dxfId="0" priority="1613" operator="equal">
      <formula>0</formula>
    </cfRule>
    <cfRule type="cellIs" dxfId="0" priority="1614" operator="equal">
      <formula>0</formula>
    </cfRule>
    <cfRule type="cellIs" dxfId="0" priority="1615" operator="equal">
      <formula>0</formula>
    </cfRule>
    <cfRule type="cellIs" dxfId="0" priority="1616" operator="equal">
      <formula>0</formula>
    </cfRule>
    <cfRule type="cellIs" dxfId="0" priority="1617" operator="equal">
      <formula>0</formula>
    </cfRule>
    <cfRule type="cellIs" dxfId="0" priority="1618" operator="equal">
      <formula>0</formula>
    </cfRule>
    <cfRule type="cellIs" dxfId="0" priority="1619" operator="equal">
      <formula>0</formula>
    </cfRule>
    <cfRule type="cellIs" dxfId="0" priority="1620" operator="equal">
      <formula>0</formula>
    </cfRule>
    <cfRule type="cellIs" dxfId="0" priority="1621" operator="equal">
      <formula>0</formula>
    </cfRule>
    <cfRule type="cellIs" dxfId="0" priority="1622" operator="equal">
      <formula>0</formula>
    </cfRule>
    <cfRule type="cellIs" dxfId="0" priority="1623" operator="equal">
      <formula>0</formula>
    </cfRule>
    <cfRule type="cellIs" dxfId="0" priority="1624" operator="equal">
      <formula>0</formula>
    </cfRule>
    <cfRule type="cellIs" dxfId="0" priority="1625" operator="equal">
      <formula>0</formula>
    </cfRule>
    <cfRule type="cellIs" dxfId="0" priority="1626" operator="equal">
      <formula>0</formula>
    </cfRule>
    <cfRule type="cellIs" dxfId="0" priority="1627" operator="equal">
      <formula>0</formula>
    </cfRule>
    <cfRule type="cellIs" dxfId="0" priority="1628" operator="equal">
      <formula>0</formula>
    </cfRule>
    <cfRule type="cellIs" dxfId="0" priority="1629" operator="equal">
      <formula>0</formula>
    </cfRule>
    <cfRule type="cellIs" dxfId="0" priority="1630" operator="equal">
      <formula>0</formula>
    </cfRule>
    <cfRule type="cellIs" dxfId="0" priority="1631" operator="equal">
      <formula>0</formula>
    </cfRule>
    <cfRule type="cellIs" dxfId="0" priority="1632" operator="equal">
      <formula>0</formula>
    </cfRule>
  </conditionalFormatting>
  <conditionalFormatting sqref="E637">
    <cfRule type="cellIs" dxfId="0" priority="2017" operator="equal">
      <formula>0</formula>
    </cfRule>
    <cfRule type="cellIs" dxfId="0" priority="2018" operator="equal">
      <formula>0</formula>
    </cfRule>
    <cfRule type="cellIs" dxfId="0" priority="2019" operator="equal">
      <formula>0</formula>
    </cfRule>
    <cfRule type="cellIs" dxfId="0" priority="2020" operator="equal">
      <formula>0</formula>
    </cfRule>
    <cfRule type="cellIs" dxfId="0" priority="2021" operator="equal">
      <formula>0</formula>
    </cfRule>
    <cfRule type="cellIs" dxfId="0" priority="2022" operator="equal">
      <formula>0</formula>
    </cfRule>
    <cfRule type="cellIs" dxfId="0" priority="2023" operator="equal">
      <formula>0</formula>
    </cfRule>
    <cfRule type="cellIs" dxfId="0" priority="2024" operator="equal">
      <formula>0</formula>
    </cfRule>
    <cfRule type="cellIs" dxfId="0" priority="2025" operator="equal">
      <formula>0</formula>
    </cfRule>
    <cfRule type="cellIs" dxfId="0" priority="2026" operator="equal">
      <formula>0</formula>
    </cfRule>
    <cfRule type="cellIs" dxfId="0" priority="2027" operator="equal">
      <formula>0</formula>
    </cfRule>
    <cfRule type="cellIs" dxfId="0" priority="2028" operator="equal">
      <formula>0</formula>
    </cfRule>
    <cfRule type="cellIs" dxfId="0" priority="2029" operator="equal">
      <formula>0</formula>
    </cfRule>
    <cfRule type="cellIs" dxfId="0" priority="2030" operator="equal">
      <formula>0</formula>
    </cfRule>
    <cfRule type="cellIs" dxfId="0" priority="2031" operator="equal">
      <formula>0</formula>
    </cfRule>
    <cfRule type="cellIs" dxfId="0" priority="2032" operator="equal">
      <formula>0</formula>
    </cfRule>
    <cfRule type="cellIs" dxfId="0" priority="2033" operator="equal">
      <formula>0</formula>
    </cfRule>
    <cfRule type="cellIs" dxfId="0" priority="2034" operator="equal">
      <formula>0</formula>
    </cfRule>
    <cfRule type="cellIs" dxfId="0" priority="2035" operator="equal">
      <formula>0</formula>
    </cfRule>
    <cfRule type="cellIs" dxfId="0" priority="2036" operator="equal">
      <formula>0</formula>
    </cfRule>
    <cfRule type="cellIs" dxfId="0" priority="2037" operator="equal">
      <formula>0</formula>
    </cfRule>
    <cfRule type="cellIs" dxfId="0" priority="2038" operator="equal">
      <formula>0</formula>
    </cfRule>
    <cfRule type="cellIs" dxfId="0" priority="2039" operator="equal">
      <formula>0</formula>
    </cfRule>
    <cfRule type="cellIs" dxfId="0" priority="2040" operator="equal">
      <formula>0</formula>
    </cfRule>
    <cfRule type="cellIs" dxfId="0" priority="2041" operator="equal">
      <formula>0</formula>
    </cfRule>
    <cfRule type="cellIs" dxfId="0" priority="2042" operator="equal">
      <formula>0</formula>
    </cfRule>
    <cfRule type="cellIs" dxfId="0" priority="2043" operator="equal">
      <formula>0</formula>
    </cfRule>
    <cfRule type="cellIs" dxfId="0" priority="2044" operator="equal">
      <formula>0</formula>
    </cfRule>
    <cfRule type="cellIs" dxfId="0" priority="2045" operator="equal">
      <formula>0</formula>
    </cfRule>
    <cfRule type="cellIs" dxfId="0" priority="2046" operator="equal">
      <formula>0</formula>
    </cfRule>
    <cfRule type="cellIs" dxfId="0" priority="2047" operator="equal">
      <formula>0</formula>
    </cfRule>
    <cfRule type="cellIs" dxfId="0" priority="2048" operator="equal">
      <formula>0</formula>
    </cfRule>
    <cfRule type="cellIs" dxfId="0" priority="2049" operator="equal">
      <formula>0</formula>
    </cfRule>
    <cfRule type="cellIs" dxfId="0" priority="2050" operator="equal">
      <formula>0</formula>
    </cfRule>
    <cfRule type="cellIs" dxfId="0" priority="2051" operator="equal">
      <formula>0</formula>
    </cfRule>
    <cfRule type="cellIs" dxfId="0" priority="2052" operator="equal">
      <formula>0</formula>
    </cfRule>
    <cfRule type="cellIs" dxfId="0" priority="2053" operator="equal">
      <formula>0</formula>
    </cfRule>
    <cfRule type="cellIs" dxfId="0" priority="2054" operator="equal">
      <formula>0</formula>
    </cfRule>
    <cfRule type="cellIs" dxfId="0" priority="2055" operator="equal">
      <formula>0</formula>
    </cfRule>
    <cfRule type="cellIs" dxfId="0" priority="2056" operator="equal">
      <formula>0</formula>
    </cfRule>
    <cfRule type="cellIs" dxfId="0" priority="2057" operator="equal">
      <formula>0</formula>
    </cfRule>
    <cfRule type="cellIs" dxfId="0" priority="2058" operator="equal">
      <formula>0</formula>
    </cfRule>
    <cfRule type="cellIs" dxfId="0" priority="2059" operator="equal">
      <formula>0</formula>
    </cfRule>
    <cfRule type="cellIs" dxfId="0" priority="2060" operator="equal">
      <formula>0</formula>
    </cfRule>
    <cfRule type="cellIs" dxfId="0" priority="2061" operator="equal">
      <formula>0</formula>
    </cfRule>
    <cfRule type="cellIs" dxfId="0" priority="2062" operator="equal">
      <formula>0</formula>
    </cfRule>
    <cfRule type="cellIs" dxfId="0" priority="2063" operator="equal">
      <formula>0</formula>
    </cfRule>
    <cfRule type="cellIs" dxfId="0" priority="2064" operator="equal">
      <formula>0</formula>
    </cfRule>
    <cfRule type="cellIs" dxfId="0" priority="2065" operator="equal">
      <formula>0</formula>
    </cfRule>
    <cfRule type="cellIs" dxfId="0" priority="2066" operator="equal">
      <formula>0</formula>
    </cfRule>
    <cfRule type="cellIs" dxfId="0" priority="2067" operator="equal">
      <formula>0</formula>
    </cfRule>
    <cfRule type="cellIs" dxfId="0" priority="2068" operator="equal">
      <formula>0</formula>
    </cfRule>
    <cfRule type="cellIs" dxfId="0" priority="2069" operator="equal">
      <formula>0</formula>
    </cfRule>
    <cfRule type="cellIs" dxfId="0" priority="2070" operator="equal">
      <formula>0</formula>
    </cfRule>
    <cfRule type="cellIs" dxfId="0" priority="2071" operator="equal">
      <formula>0</formula>
    </cfRule>
    <cfRule type="cellIs" dxfId="0" priority="2072" operator="equal">
      <formula>0</formula>
    </cfRule>
    <cfRule type="cellIs" dxfId="0" priority="2073" operator="equal">
      <formula>0</formula>
    </cfRule>
    <cfRule type="cellIs" dxfId="0" priority="2074" operator="equal">
      <formula>0</formula>
    </cfRule>
    <cfRule type="cellIs" dxfId="0" priority="2075" operator="equal">
      <formula>0</formula>
    </cfRule>
    <cfRule type="cellIs" dxfId="0" priority="2076" operator="equal">
      <formula>0</formula>
    </cfRule>
    <cfRule type="cellIs" dxfId="0" priority="2077" operator="equal">
      <formula>0</formula>
    </cfRule>
    <cfRule type="cellIs" dxfId="0" priority="2078" operator="equal">
      <formula>0</formula>
    </cfRule>
    <cfRule type="cellIs" dxfId="0" priority="2079" operator="equal">
      <formula>0</formula>
    </cfRule>
    <cfRule type="cellIs" dxfId="0" priority="2080" operator="equal">
      <formula>0</formula>
    </cfRule>
    <cfRule type="cellIs" dxfId="0" priority="2081" operator="equal">
      <formula>0</formula>
    </cfRule>
    <cfRule type="cellIs" dxfId="0" priority="2082" operator="equal">
      <formula>0</formula>
    </cfRule>
    <cfRule type="cellIs" dxfId="0" priority="2083" operator="equal">
      <formula>0</formula>
    </cfRule>
    <cfRule type="cellIs" dxfId="0" priority="2084" operator="equal">
      <formula>0</formula>
    </cfRule>
    <cfRule type="cellIs" dxfId="0" priority="2085" operator="equal">
      <formula>0</formula>
    </cfRule>
    <cfRule type="cellIs" dxfId="0" priority="2086" operator="equal">
      <formula>0</formula>
    </cfRule>
    <cfRule type="cellIs" dxfId="0" priority="2087" operator="equal">
      <formula>0</formula>
    </cfRule>
    <cfRule type="cellIs" dxfId="0" priority="2088" operator="equal">
      <formula>0</formula>
    </cfRule>
    <cfRule type="cellIs" dxfId="0" priority="2089" operator="equal">
      <formula>0</formula>
    </cfRule>
    <cfRule type="cellIs" dxfId="0" priority="2090" operator="equal">
      <formula>0</formula>
    </cfRule>
    <cfRule type="cellIs" dxfId="0" priority="2091" operator="equal">
      <formula>0</formula>
    </cfRule>
    <cfRule type="cellIs" dxfId="0" priority="2092" operator="equal">
      <formula>0</formula>
    </cfRule>
    <cfRule type="cellIs" dxfId="0" priority="2093" operator="equal">
      <formula>0</formula>
    </cfRule>
    <cfRule type="cellIs" dxfId="0" priority="2094" operator="equal">
      <formula>0</formula>
    </cfRule>
    <cfRule type="cellIs" dxfId="0" priority="2095" operator="equal">
      <formula>0</formula>
    </cfRule>
    <cfRule type="cellIs" dxfId="0" priority="2096" operator="equal">
      <formula>0</formula>
    </cfRule>
    <cfRule type="cellIs" dxfId="0" priority="2097" operator="equal">
      <formula>0</formula>
    </cfRule>
    <cfRule type="cellIs" dxfId="0" priority="2098" operator="equal">
      <formula>0</formula>
    </cfRule>
    <cfRule type="cellIs" dxfId="0" priority="2099" operator="equal">
      <formula>0</formula>
    </cfRule>
    <cfRule type="cellIs" dxfId="0" priority="2100" operator="equal">
      <formula>0</formula>
    </cfRule>
    <cfRule type="cellIs" dxfId="0" priority="2101" operator="equal">
      <formula>0</formula>
    </cfRule>
    <cfRule type="cellIs" dxfId="0" priority="2102" operator="equal">
      <formula>0</formula>
    </cfRule>
    <cfRule type="cellIs" dxfId="0" priority="2103" operator="equal">
      <formula>0</formula>
    </cfRule>
    <cfRule type="cellIs" dxfId="0" priority="2104" operator="equal">
      <formula>0</formula>
    </cfRule>
    <cfRule type="cellIs" dxfId="0" priority="2105" operator="equal">
      <formula>0</formula>
    </cfRule>
    <cfRule type="cellIs" dxfId="0" priority="2106" operator="equal">
      <formula>0</formula>
    </cfRule>
    <cfRule type="cellIs" dxfId="0" priority="2107" operator="equal">
      <formula>0</formula>
    </cfRule>
    <cfRule type="cellIs" dxfId="0" priority="2108" operator="equal">
      <formula>0</formula>
    </cfRule>
    <cfRule type="cellIs" dxfId="0" priority="2109" operator="equal">
      <formula>0</formula>
    </cfRule>
    <cfRule type="cellIs" dxfId="0" priority="2110" operator="equal">
      <formula>0</formula>
    </cfRule>
    <cfRule type="cellIs" dxfId="0" priority="2111" operator="equal">
      <formula>0</formula>
    </cfRule>
    <cfRule type="cellIs" dxfId="0" priority="2112" operator="equal">
      <formula>0</formula>
    </cfRule>
    <cfRule type="cellIs" dxfId="0" priority="2113" operator="equal">
      <formula>0</formula>
    </cfRule>
    <cfRule type="cellIs" dxfId="0" priority="2114" operator="equal">
      <formula>0</formula>
    </cfRule>
    <cfRule type="cellIs" dxfId="0" priority="2115" operator="equal">
      <formula>0</formula>
    </cfRule>
    <cfRule type="cellIs" dxfId="0" priority="2116" operator="equal">
      <formula>0</formula>
    </cfRule>
    <cfRule type="cellIs" dxfId="0" priority="2117" operator="equal">
      <formula>0</formula>
    </cfRule>
    <cfRule type="cellIs" dxfId="0" priority="2118" operator="equal">
      <formula>0</formula>
    </cfRule>
    <cfRule type="cellIs" dxfId="0" priority="2119" operator="equal">
      <formula>0</formula>
    </cfRule>
    <cfRule type="cellIs" dxfId="0" priority="2120" operator="equal">
      <formula>0</formula>
    </cfRule>
    <cfRule type="cellIs" dxfId="0" priority="2121" operator="equal">
      <formula>0</formula>
    </cfRule>
    <cfRule type="cellIs" dxfId="0" priority="2122" operator="equal">
      <formula>0</formula>
    </cfRule>
    <cfRule type="cellIs" dxfId="0" priority="2123" operator="equal">
      <formula>0</formula>
    </cfRule>
    <cfRule type="cellIs" dxfId="0" priority="2124" operator="equal">
      <formula>0</formula>
    </cfRule>
    <cfRule type="cellIs" dxfId="0" priority="2125" operator="equal">
      <formula>0</formula>
    </cfRule>
    <cfRule type="cellIs" dxfId="0" priority="2126" operator="equal">
      <formula>0</formula>
    </cfRule>
    <cfRule type="cellIs" dxfId="0" priority="2127" operator="equal">
      <formula>0</formula>
    </cfRule>
    <cfRule type="cellIs" dxfId="0" priority="2128" operator="equal">
      <formula>0</formula>
    </cfRule>
    <cfRule type="cellIs" dxfId="0" priority="2129" operator="equal">
      <formula>0</formula>
    </cfRule>
    <cfRule type="cellIs" dxfId="0" priority="2130" operator="equal">
      <formula>0</formula>
    </cfRule>
    <cfRule type="cellIs" dxfId="0" priority="2131" operator="equal">
      <formula>0</formula>
    </cfRule>
    <cfRule type="cellIs" dxfId="0" priority="2132" operator="equal">
      <formula>0</formula>
    </cfRule>
    <cfRule type="cellIs" dxfId="0" priority="2133" operator="equal">
      <formula>0</formula>
    </cfRule>
    <cfRule type="cellIs" dxfId="0" priority="2134" operator="equal">
      <formula>0</formula>
    </cfRule>
    <cfRule type="cellIs" dxfId="0" priority="2135" operator="equal">
      <formula>0</formula>
    </cfRule>
    <cfRule type="cellIs" dxfId="0" priority="2136" operator="equal">
      <formula>0</formula>
    </cfRule>
    <cfRule type="cellIs" dxfId="0" priority="2137" operator="equal">
      <formula>0</formula>
    </cfRule>
    <cfRule type="cellIs" dxfId="0" priority="2138" operator="equal">
      <formula>0</formula>
    </cfRule>
    <cfRule type="cellIs" dxfId="0" priority="2139" operator="equal">
      <formula>0</formula>
    </cfRule>
    <cfRule type="cellIs" dxfId="0" priority="2140" operator="equal">
      <formula>0</formula>
    </cfRule>
    <cfRule type="cellIs" dxfId="0" priority="2141" operator="equal">
      <formula>0</formula>
    </cfRule>
    <cfRule type="cellIs" dxfId="0" priority="2142" operator="equal">
      <formula>0</formula>
    </cfRule>
    <cfRule type="cellIs" dxfId="0" priority="2143" operator="equal">
      <formula>0</formula>
    </cfRule>
    <cfRule type="cellIs" dxfId="0" priority="2144" operator="equal">
      <formula>0</formula>
    </cfRule>
    <cfRule type="cellIs" dxfId="0" priority="2145" operator="equal">
      <formula>0</formula>
    </cfRule>
    <cfRule type="cellIs" dxfId="0" priority="2146" operator="equal">
      <formula>0</formula>
    </cfRule>
    <cfRule type="cellIs" dxfId="0" priority="2147" operator="equal">
      <formula>0</formula>
    </cfRule>
    <cfRule type="cellIs" dxfId="0" priority="2148" operator="equal">
      <formula>0</formula>
    </cfRule>
    <cfRule type="cellIs" dxfId="0" priority="2149" operator="equal">
      <formula>0</formula>
    </cfRule>
    <cfRule type="cellIs" dxfId="0" priority="2150" operator="equal">
      <formula>0</formula>
    </cfRule>
    <cfRule type="cellIs" dxfId="0" priority="2151" operator="equal">
      <formula>0</formula>
    </cfRule>
    <cfRule type="cellIs" dxfId="0" priority="2152" operator="equal">
      <formula>0</formula>
    </cfRule>
    <cfRule type="cellIs" dxfId="0" priority="2153" operator="equal">
      <formula>0</formula>
    </cfRule>
    <cfRule type="cellIs" dxfId="0" priority="2154" operator="equal">
      <formula>0</formula>
    </cfRule>
    <cfRule type="cellIs" dxfId="0" priority="2155" operator="equal">
      <formula>0</formula>
    </cfRule>
    <cfRule type="cellIs" dxfId="0" priority="2156" operator="equal">
      <formula>0</formula>
    </cfRule>
    <cfRule type="cellIs" dxfId="0" priority="2157" operator="equal">
      <formula>0</formula>
    </cfRule>
    <cfRule type="cellIs" dxfId="0" priority="2158" operator="equal">
      <formula>0</formula>
    </cfRule>
    <cfRule type="cellIs" dxfId="0" priority="2159" operator="equal">
      <formula>0</formula>
    </cfRule>
    <cfRule type="cellIs" dxfId="0" priority="2160" operator="equal">
      <formula>0</formula>
    </cfRule>
    <cfRule type="cellIs" dxfId="0" priority="2161" operator="equal">
      <formula>0</formula>
    </cfRule>
    <cfRule type="cellIs" dxfId="0" priority="2162" operator="equal">
      <formula>0</formula>
    </cfRule>
    <cfRule type="cellIs" dxfId="0" priority="2163" operator="equal">
      <formula>0</formula>
    </cfRule>
    <cfRule type="cellIs" dxfId="0" priority="2164" operator="equal">
      <formula>0</formula>
    </cfRule>
    <cfRule type="cellIs" dxfId="0" priority="2165" operator="equal">
      <formula>0</formula>
    </cfRule>
    <cfRule type="cellIs" dxfId="0" priority="2166" operator="equal">
      <formula>0</formula>
    </cfRule>
    <cfRule type="cellIs" dxfId="0" priority="2167" operator="equal">
      <formula>0</formula>
    </cfRule>
    <cfRule type="cellIs" dxfId="0" priority="2168" operator="equal">
      <formula>0</formula>
    </cfRule>
    <cfRule type="cellIs" dxfId="0" priority="2169" operator="equal">
      <formula>0</formula>
    </cfRule>
    <cfRule type="cellIs" dxfId="0" priority="2170" operator="equal">
      <formula>0</formula>
    </cfRule>
    <cfRule type="cellIs" dxfId="0" priority="2171" operator="equal">
      <formula>0</formula>
    </cfRule>
    <cfRule type="cellIs" dxfId="0" priority="2172" operator="equal">
      <formula>0</formula>
    </cfRule>
    <cfRule type="cellIs" dxfId="0" priority="2173" operator="equal">
      <formula>0</formula>
    </cfRule>
    <cfRule type="cellIs" dxfId="0" priority="2174" operator="equal">
      <formula>0</formula>
    </cfRule>
    <cfRule type="cellIs" dxfId="0" priority="2175" operator="equal">
      <formula>0</formula>
    </cfRule>
    <cfRule type="cellIs" dxfId="0" priority="2176" operator="equal">
      <formula>0</formula>
    </cfRule>
    <cfRule type="cellIs" dxfId="0" priority="2177" operator="equal">
      <formula>0</formula>
    </cfRule>
    <cfRule type="cellIs" dxfId="0" priority="2178" operator="equal">
      <formula>0</formula>
    </cfRule>
    <cfRule type="cellIs" dxfId="0" priority="2179" operator="equal">
      <formula>0</formula>
    </cfRule>
    <cfRule type="cellIs" dxfId="0" priority="2180" operator="equal">
      <formula>0</formula>
    </cfRule>
    <cfRule type="cellIs" dxfId="0" priority="2181" operator="equal">
      <formula>0</formula>
    </cfRule>
    <cfRule type="cellIs" dxfId="0" priority="2182" operator="equal">
      <formula>0</formula>
    </cfRule>
    <cfRule type="cellIs" dxfId="0" priority="2183" operator="equal">
      <formula>0</formula>
    </cfRule>
    <cfRule type="cellIs" dxfId="0" priority="2184" operator="equal">
      <formula>0</formula>
    </cfRule>
    <cfRule type="cellIs" dxfId="0" priority="2185" operator="equal">
      <formula>0</formula>
    </cfRule>
    <cfRule type="cellIs" dxfId="0" priority="2186" operator="equal">
      <formula>0</formula>
    </cfRule>
    <cfRule type="cellIs" dxfId="0" priority="2187" operator="equal">
      <formula>0</formula>
    </cfRule>
    <cfRule type="cellIs" dxfId="0" priority="2188" operator="equal">
      <formula>0</formula>
    </cfRule>
    <cfRule type="cellIs" dxfId="0" priority="2189" operator="equal">
      <formula>0</formula>
    </cfRule>
    <cfRule type="cellIs" dxfId="0" priority="2190" operator="equal">
      <formula>0</formula>
    </cfRule>
    <cfRule type="cellIs" dxfId="0" priority="2191" operator="equal">
      <formula>0</formula>
    </cfRule>
    <cfRule type="cellIs" dxfId="0" priority="2192" operator="equal">
      <formula>0</formula>
    </cfRule>
    <cfRule type="cellIs" dxfId="0" priority="2193" operator="equal">
      <formula>0</formula>
    </cfRule>
    <cfRule type="cellIs" dxfId="0" priority="2194" operator="equal">
      <formula>0</formula>
    </cfRule>
    <cfRule type="cellIs" dxfId="0" priority="2195" operator="equal">
      <formula>0</formula>
    </cfRule>
    <cfRule type="cellIs" dxfId="0" priority="2196" operator="equal">
      <formula>0</formula>
    </cfRule>
    <cfRule type="cellIs" dxfId="0" priority="2197" operator="equal">
      <formula>0</formula>
    </cfRule>
    <cfRule type="cellIs" dxfId="0" priority="2198" operator="equal">
      <formula>0</formula>
    </cfRule>
    <cfRule type="cellIs" dxfId="0" priority="2199" operator="equal">
      <formula>0</formula>
    </cfRule>
    <cfRule type="cellIs" dxfId="0" priority="2200" operator="equal">
      <formula>0</formula>
    </cfRule>
    <cfRule type="cellIs" dxfId="0" priority="2201" operator="equal">
      <formula>0</formula>
    </cfRule>
    <cfRule type="cellIs" dxfId="0" priority="2202" operator="equal">
      <formula>0</formula>
    </cfRule>
    <cfRule type="cellIs" dxfId="0" priority="2203" operator="equal">
      <formula>0</formula>
    </cfRule>
    <cfRule type="cellIs" dxfId="0" priority="2204" operator="equal">
      <formula>0</formula>
    </cfRule>
    <cfRule type="cellIs" dxfId="0" priority="2205" operator="equal">
      <formula>0</formula>
    </cfRule>
    <cfRule type="cellIs" dxfId="0" priority="2206" operator="equal">
      <formula>0</formula>
    </cfRule>
    <cfRule type="cellIs" dxfId="0" priority="2207" operator="equal">
      <formula>0</formula>
    </cfRule>
    <cfRule type="cellIs" dxfId="0" priority="2208" operator="equal">
      <formula>0</formula>
    </cfRule>
    <cfRule type="cellIs" dxfId="0" priority="2209" operator="equal">
      <formula>0</formula>
    </cfRule>
    <cfRule type="cellIs" dxfId="0" priority="2210" operator="equal">
      <formula>0</formula>
    </cfRule>
    <cfRule type="cellIs" dxfId="0" priority="2211" operator="equal">
      <formula>0</formula>
    </cfRule>
    <cfRule type="cellIs" dxfId="0" priority="2212" operator="equal">
      <formula>0</formula>
    </cfRule>
    <cfRule type="cellIs" dxfId="0" priority="2213" operator="equal">
      <formula>0</formula>
    </cfRule>
    <cfRule type="cellIs" dxfId="0" priority="2214" operator="equal">
      <formula>0</formula>
    </cfRule>
    <cfRule type="cellIs" dxfId="0" priority="2215" operator="equal">
      <formula>0</formula>
    </cfRule>
    <cfRule type="cellIs" dxfId="0" priority="2216" operator="equal">
      <formula>0</formula>
    </cfRule>
    <cfRule type="cellIs" dxfId="0" priority="2217" operator="equal">
      <formula>0</formula>
    </cfRule>
    <cfRule type="cellIs" dxfId="0" priority="2218" operator="equal">
      <formula>0</formula>
    </cfRule>
    <cfRule type="cellIs" dxfId="0" priority="2219" operator="equal">
      <formula>0</formula>
    </cfRule>
    <cfRule type="cellIs" dxfId="0" priority="2220" operator="equal">
      <formula>0</formula>
    </cfRule>
    <cfRule type="cellIs" dxfId="0" priority="2221" operator="equal">
      <formula>0</formula>
    </cfRule>
    <cfRule type="cellIs" dxfId="0" priority="2222" operator="equal">
      <formula>0</formula>
    </cfRule>
    <cfRule type="cellIs" dxfId="0" priority="2223" operator="equal">
      <formula>0</formula>
    </cfRule>
    <cfRule type="cellIs" dxfId="0" priority="2224" operator="equal">
      <formula>0</formula>
    </cfRule>
    <cfRule type="cellIs" dxfId="0" priority="2225" operator="equal">
      <formula>0</formula>
    </cfRule>
    <cfRule type="cellIs" dxfId="0" priority="2226" operator="equal">
      <formula>0</formula>
    </cfRule>
    <cfRule type="cellIs" dxfId="0" priority="2227" operator="equal">
      <formula>0</formula>
    </cfRule>
    <cfRule type="cellIs" dxfId="0" priority="2228" operator="equal">
      <formula>0</formula>
    </cfRule>
    <cfRule type="cellIs" dxfId="0" priority="2229" operator="equal">
      <formula>0</formula>
    </cfRule>
    <cfRule type="cellIs" dxfId="0" priority="2230" operator="equal">
      <formula>0</formula>
    </cfRule>
    <cfRule type="cellIs" dxfId="0" priority="2231" operator="equal">
      <formula>0</formula>
    </cfRule>
    <cfRule type="cellIs" dxfId="0" priority="2232" operator="equal">
      <formula>0</formula>
    </cfRule>
    <cfRule type="cellIs" dxfId="0" priority="2233" operator="equal">
      <formula>0</formula>
    </cfRule>
    <cfRule type="cellIs" dxfId="0" priority="2234" operator="equal">
      <formula>0</formula>
    </cfRule>
    <cfRule type="cellIs" dxfId="0" priority="2235" operator="equal">
      <formula>0</formula>
    </cfRule>
    <cfRule type="cellIs" dxfId="0" priority="2236" operator="equal">
      <formula>0</formula>
    </cfRule>
    <cfRule type="cellIs" dxfId="0" priority="2237" operator="equal">
      <formula>0</formula>
    </cfRule>
    <cfRule type="cellIs" dxfId="0" priority="2238" operator="equal">
      <formula>0</formula>
    </cfRule>
    <cfRule type="cellIs" dxfId="0" priority="2239" operator="equal">
      <formula>0</formula>
    </cfRule>
    <cfRule type="cellIs" dxfId="0" priority="2240" operator="equal">
      <formula>0</formula>
    </cfRule>
    <cfRule type="cellIs" dxfId="0" priority="2241" operator="equal">
      <formula>0</formula>
    </cfRule>
    <cfRule type="cellIs" dxfId="0" priority="2242" operator="equal">
      <formula>0</formula>
    </cfRule>
    <cfRule type="cellIs" dxfId="0" priority="2243" operator="equal">
      <formula>0</formula>
    </cfRule>
    <cfRule type="cellIs" dxfId="0" priority="2244" operator="equal">
      <formula>0</formula>
    </cfRule>
    <cfRule type="cellIs" dxfId="0" priority="2245" operator="equal">
      <formula>0</formula>
    </cfRule>
    <cfRule type="cellIs" dxfId="0" priority="2246" operator="equal">
      <formula>0</formula>
    </cfRule>
    <cfRule type="cellIs" dxfId="0" priority="2247" operator="equal">
      <formula>0</formula>
    </cfRule>
    <cfRule type="cellIs" dxfId="0" priority="2248" operator="equal">
      <formula>0</formula>
    </cfRule>
    <cfRule type="cellIs" dxfId="0" priority="2249" operator="equal">
      <formula>0</formula>
    </cfRule>
    <cfRule type="cellIs" dxfId="0" priority="2250" operator="equal">
      <formula>0</formula>
    </cfRule>
    <cfRule type="cellIs" dxfId="0" priority="2251" operator="equal">
      <formula>0</formula>
    </cfRule>
    <cfRule type="cellIs" dxfId="0" priority="2252" operator="equal">
      <formula>0</formula>
    </cfRule>
    <cfRule type="cellIs" dxfId="0" priority="2253" operator="equal">
      <formula>0</formula>
    </cfRule>
    <cfRule type="cellIs" dxfId="0" priority="2254" operator="equal">
      <formula>0</formula>
    </cfRule>
    <cfRule type="cellIs" dxfId="0" priority="2255" operator="equal">
      <formula>0</formula>
    </cfRule>
    <cfRule type="cellIs" dxfId="0" priority="2256" operator="equal">
      <formula>0</formula>
    </cfRule>
    <cfRule type="cellIs" dxfId="0" priority="2257" operator="equal">
      <formula>0</formula>
    </cfRule>
    <cfRule type="cellIs" dxfId="0" priority="2258" operator="equal">
      <formula>0</formula>
    </cfRule>
    <cfRule type="cellIs" dxfId="0" priority="2259" operator="equal">
      <formula>0</formula>
    </cfRule>
    <cfRule type="cellIs" dxfId="0" priority="2260" operator="equal">
      <formula>0</formula>
    </cfRule>
    <cfRule type="cellIs" dxfId="0" priority="2261" operator="equal">
      <formula>0</formula>
    </cfRule>
    <cfRule type="cellIs" dxfId="0" priority="2262" operator="equal">
      <formula>0</formula>
    </cfRule>
    <cfRule type="cellIs" dxfId="0" priority="2263" operator="equal">
      <formula>0</formula>
    </cfRule>
    <cfRule type="cellIs" dxfId="0" priority="2264" operator="equal">
      <formula>0</formula>
    </cfRule>
    <cfRule type="cellIs" dxfId="0" priority="2265" operator="equal">
      <formula>0</formula>
    </cfRule>
    <cfRule type="cellIs" dxfId="0" priority="2266" operator="equal">
      <formula>0</formula>
    </cfRule>
    <cfRule type="cellIs" dxfId="0" priority="2267" operator="equal">
      <formula>0</formula>
    </cfRule>
    <cfRule type="cellIs" dxfId="0" priority="2268" operator="equal">
      <formula>0</formula>
    </cfRule>
    <cfRule type="cellIs" dxfId="0" priority="2269" operator="equal">
      <formula>0</formula>
    </cfRule>
    <cfRule type="cellIs" dxfId="0" priority="2270" operator="equal">
      <formula>0</formula>
    </cfRule>
    <cfRule type="cellIs" dxfId="0" priority="2271" operator="equal">
      <formula>0</formula>
    </cfRule>
    <cfRule type="cellIs" dxfId="0" priority="2272" operator="equal">
      <formula>0</formula>
    </cfRule>
    <cfRule type="cellIs" dxfId="0" priority="2273" operator="equal">
      <formula>0</formula>
    </cfRule>
    <cfRule type="cellIs" dxfId="0" priority="2274" operator="equal">
      <formula>0</formula>
    </cfRule>
    <cfRule type="cellIs" dxfId="0" priority="2275" operator="equal">
      <formula>0</formula>
    </cfRule>
    <cfRule type="cellIs" dxfId="0" priority="2276" operator="equal">
      <formula>0</formula>
    </cfRule>
    <cfRule type="cellIs" dxfId="0" priority="2277" operator="equal">
      <formula>0</formula>
    </cfRule>
    <cfRule type="cellIs" dxfId="0" priority="2278" operator="equal">
      <formula>0</formula>
    </cfRule>
    <cfRule type="cellIs" dxfId="0" priority="2279" operator="equal">
      <formula>0</formula>
    </cfRule>
    <cfRule type="cellIs" dxfId="0" priority="2280" operator="equal">
      <formula>0</formula>
    </cfRule>
    <cfRule type="cellIs" dxfId="0" priority="2281" operator="equal">
      <formula>0</formula>
    </cfRule>
    <cfRule type="cellIs" dxfId="0" priority="2282" operator="equal">
      <formula>0</formula>
    </cfRule>
    <cfRule type="cellIs" dxfId="0" priority="2283" operator="equal">
      <formula>0</formula>
    </cfRule>
    <cfRule type="cellIs" dxfId="0" priority="2284" operator="equal">
      <formula>0</formula>
    </cfRule>
    <cfRule type="cellIs" dxfId="0" priority="2285" operator="equal">
      <formula>0</formula>
    </cfRule>
    <cfRule type="cellIs" dxfId="0" priority="2286" operator="equal">
      <formula>0</formula>
    </cfRule>
    <cfRule type="cellIs" dxfId="0" priority="2287" operator="equal">
      <formula>0</formula>
    </cfRule>
    <cfRule type="cellIs" dxfId="0" priority="2288" operator="equal">
      <formula>0</formula>
    </cfRule>
    <cfRule type="cellIs" dxfId="0" priority="2289" operator="equal">
      <formula>0</formula>
    </cfRule>
    <cfRule type="cellIs" dxfId="0" priority="2290" operator="equal">
      <formula>0</formula>
    </cfRule>
    <cfRule type="cellIs" dxfId="0" priority="2291" operator="equal">
      <formula>0</formula>
    </cfRule>
    <cfRule type="cellIs" dxfId="0" priority="2292" operator="equal">
      <formula>0</formula>
    </cfRule>
    <cfRule type="cellIs" dxfId="0" priority="2293" operator="equal">
      <formula>0</formula>
    </cfRule>
    <cfRule type="cellIs" dxfId="0" priority="2294" operator="equal">
      <formula>0</formula>
    </cfRule>
    <cfRule type="cellIs" dxfId="0" priority="2295" operator="equal">
      <formula>0</formula>
    </cfRule>
    <cfRule type="cellIs" dxfId="0" priority="2296" operator="equal">
      <formula>0</formula>
    </cfRule>
    <cfRule type="cellIs" dxfId="0" priority="2297" operator="equal">
      <formula>0</formula>
    </cfRule>
    <cfRule type="cellIs" dxfId="0" priority="2298" operator="equal">
      <formula>0</formula>
    </cfRule>
    <cfRule type="cellIs" dxfId="0" priority="2299" operator="equal">
      <formula>0</formula>
    </cfRule>
    <cfRule type="cellIs" dxfId="0" priority="2300" operator="equal">
      <formula>0</formula>
    </cfRule>
    <cfRule type="cellIs" dxfId="0" priority="2301" operator="equal">
      <formula>0</formula>
    </cfRule>
    <cfRule type="cellIs" dxfId="0" priority="2302" operator="equal">
      <formula>0</formula>
    </cfRule>
    <cfRule type="cellIs" dxfId="0" priority="2303" operator="equal">
      <formula>0</formula>
    </cfRule>
    <cfRule type="cellIs" dxfId="0" priority="2304" operator="equal">
      <formula>0</formula>
    </cfRule>
    <cfRule type="cellIs" dxfId="0" priority="2305" operator="equal">
      <formula>0</formula>
    </cfRule>
    <cfRule type="cellIs" dxfId="0" priority="2306" operator="equal">
      <formula>0</formula>
    </cfRule>
    <cfRule type="cellIs" dxfId="0" priority="2307" operator="equal">
      <formula>0</formula>
    </cfRule>
    <cfRule type="cellIs" dxfId="0" priority="2308" operator="equal">
      <formula>0</formula>
    </cfRule>
    <cfRule type="cellIs" dxfId="0" priority="2309" operator="equal">
      <formula>0</formula>
    </cfRule>
    <cfRule type="cellIs" dxfId="0" priority="2310" operator="equal">
      <formula>0</formula>
    </cfRule>
    <cfRule type="cellIs" dxfId="0" priority="2311" operator="equal">
      <formula>0</formula>
    </cfRule>
    <cfRule type="cellIs" dxfId="0" priority="2312" operator="equal">
      <formula>0</formula>
    </cfRule>
    <cfRule type="cellIs" dxfId="0" priority="2313" operator="equal">
      <formula>0</formula>
    </cfRule>
    <cfRule type="cellIs" dxfId="0" priority="2314" operator="equal">
      <formula>0</formula>
    </cfRule>
    <cfRule type="cellIs" dxfId="0" priority="2315" operator="equal">
      <formula>0</formula>
    </cfRule>
    <cfRule type="cellIs" dxfId="0" priority="2316" operator="equal">
      <formula>0</formula>
    </cfRule>
    <cfRule type="cellIs" dxfId="0" priority="2317" operator="equal">
      <formula>0</formula>
    </cfRule>
    <cfRule type="cellIs" dxfId="0" priority="2318" operator="equal">
      <formula>0</formula>
    </cfRule>
    <cfRule type="cellIs" dxfId="0" priority="2319" operator="equal">
      <formula>0</formula>
    </cfRule>
    <cfRule type="cellIs" dxfId="0" priority="2320" operator="equal">
      <formula>0</formula>
    </cfRule>
    <cfRule type="cellIs" dxfId="0" priority="2321" operator="equal">
      <formula>0</formula>
    </cfRule>
    <cfRule type="cellIs" dxfId="0" priority="2322" operator="equal">
      <formula>0</formula>
    </cfRule>
    <cfRule type="cellIs" dxfId="0" priority="2323" operator="equal">
      <formula>0</formula>
    </cfRule>
    <cfRule type="cellIs" dxfId="0" priority="2324" operator="equal">
      <formula>0</formula>
    </cfRule>
    <cfRule type="cellIs" dxfId="0" priority="2325" operator="equal">
      <formula>0</formula>
    </cfRule>
    <cfRule type="cellIs" dxfId="0" priority="2326" operator="equal">
      <formula>0</formula>
    </cfRule>
    <cfRule type="cellIs" dxfId="0" priority="2327" operator="equal">
      <formula>0</formula>
    </cfRule>
    <cfRule type="cellIs" dxfId="0" priority="2328" operator="equal">
      <formula>0</formula>
    </cfRule>
    <cfRule type="cellIs" dxfId="0" priority="2329" operator="equal">
      <formula>0</formula>
    </cfRule>
    <cfRule type="cellIs" dxfId="0" priority="2330" operator="equal">
      <formula>0</formula>
    </cfRule>
    <cfRule type="cellIs" dxfId="0" priority="2331" operator="equal">
      <formula>0</formula>
    </cfRule>
    <cfRule type="cellIs" dxfId="0" priority="2332" operator="equal">
      <formula>0</formula>
    </cfRule>
    <cfRule type="cellIs" dxfId="0" priority="2333" operator="equal">
      <formula>0</formula>
    </cfRule>
    <cfRule type="cellIs" dxfId="0" priority="2334" operator="equal">
      <formula>0</formula>
    </cfRule>
    <cfRule type="cellIs" dxfId="0" priority="2335" operator="equal">
      <formula>0</formula>
    </cfRule>
    <cfRule type="cellIs" dxfId="0" priority="2336" operator="equal">
      <formula>0</formula>
    </cfRule>
    <cfRule type="cellIs" dxfId="0" priority="2337" operator="equal">
      <formula>0</formula>
    </cfRule>
    <cfRule type="cellIs" dxfId="0" priority="2338" operator="equal">
      <formula>0</formula>
    </cfRule>
    <cfRule type="cellIs" dxfId="0" priority="2339" operator="equal">
      <formula>0</formula>
    </cfRule>
    <cfRule type="cellIs" dxfId="0" priority="2340" operator="equal">
      <formula>0</formula>
    </cfRule>
    <cfRule type="cellIs" dxfId="0" priority="2341" operator="equal">
      <formula>0</formula>
    </cfRule>
    <cfRule type="cellIs" dxfId="0" priority="2342" operator="equal">
      <formula>0</formula>
    </cfRule>
    <cfRule type="cellIs" dxfId="0" priority="2343" operator="equal">
      <formula>0</formula>
    </cfRule>
    <cfRule type="cellIs" dxfId="0" priority="2344" operator="equal">
      <formula>0</formula>
    </cfRule>
    <cfRule type="cellIs" dxfId="0" priority="2345" operator="equal">
      <formula>0</formula>
    </cfRule>
    <cfRule type="cellIs" dxfId="0" priority="2346" operator="equal">
      <formula>0</formula>
    </cfRule>
    <cfRule type="cellIs" dxfId="0" priority="2347" operator="equal">
      <formula>0</formula>
    </cfRule>
    <cfRule type="cellIs" dxfId="0" priority="2348" operator="equal">
      <formula>0</formula>
    </cfRule>
    <cfRule type="cellIs" dxfId="0" priority="2349" operator="equal">
      <formula>0</formula>
    </cfRule>
    <cfRule type="cellIs" dxfId="0" priority="2350" operator="equal">
      <formula>0</formula>
    </cfRule>
    <cfRule type="cellIs" dxfId="0" priority="2351" operator="equal">
      <formula>0</formula>
    </cfRule>
    <cfRule type="cellIs" dxfId="0" priority="2352" operator="equal">
      <formula>0</formula>
    </cfRule>
    <cfRule type="cellIs" dxfId="0" priority="2353" operator="equal">
      <formula>0</formula>
    </cfRule>
    <cfRule type="cellIs" dxfId="0" priority="2354" operator="equal">
      <formula>0</formula>
    </cfRule>
    <cfRule type="cellIs" dxfId="0" priority="2355" operator="equal">
      <formula>0</formula>
    </cfRule>
    <cfRule type="cellIs" dxfId="0" priority="2356" operator="equal">
      <formula>0</formula>
    </cfRule>
    <cfRule type="cellIs" dxfId="0" priority="2357" operator="equal">
      <formula>0</formula>
    </cfRule>
    <cfRule type="cellIs" dxfId="0" priority="2358" operator="equal">
      <formula>0</formula>
    </cfRule>
    <cfRule type="cellIs" dxfId="0" priority="2359" operator="equal">
      <formula>0</formula>
    </cfRule>
    <cfRule type="cellIs" dxfId="0" priority="2360" operator="equal">
      <formula>0</formula>
    </cfRule>
    <cfRule type="cellIs" dxfId="0" priority="2361" operator="equal">
      <formula>0</formula>
    </cfRule>
    <cfRule type="cellIs" dxfId="0" priority="2362" operator="equal">
      <formula>0</formula>
    </cfRule>
    <cfRule type="cellIs" dxfId="0" priority="2363" operator="equal">
      <formula>0</formula>
    </cfRule>
    <cfRule type="cellIs" dxfId="0" priority="2364" operator="equal">
      <formula>0</formula>
    </cfRule>
    <cfRule type="cellIs" dxfId="0" priority="2365" operator="equal">
      <formula>0</formula>
    </cfRule>
    <cfRule type="cellIs" dxfId="0" priority="2366" operator="equal">
      <formula>0</formula>
    </cfRule>
    <cfRule type="cellIs" dxfId="0" priority="2367" operator="equal">
      <formula>0</formula>
    </cfRule>
    <cfRule type="cellIs" dxfId="0" priority="2368" operator="equal">
      <formula>0</formula>
    </cfRule>
    <cfRule type="cellIs" dxfId="0" priority="2369" operator="equal">
      <formula>0</formula>
    </cfRule>
    <cfRule type="cellIs" dxfId="0" priority="2370" operator="equal">
      <formula>0</formula>
    </cfRule>
    <cfRule type="cellIs" dxfId="0" priority="2371" operator="equal">
      <formula>0</formula>
    </cfRule>
    <cfRule type="cellIs" dxfId="0" priority="2372" operator="equal">
      <formula>0</formula>
    </cfRule>
    <cfRule type="cellIs" dxfId="0" priority="2373" operator="equal">
      <formula>0</formula>
    </cfRule>
    <cfRule type="cellIs" dxfId="0" priority="2374" operator="equal">
      <formula>0</formula>
    </cfRule>
    <cfRule type="cellIs" dxfId="0" priority="2375" operator="equal">
      <formula>0</formula>
    </cfRule>
    <cfRule type="cellIs" dxfId="0" priority="2376" operator="equal">
      <formula>0</formula>
    </cfRule>
    <cfRule type="cellIs" dxfId="0" priority="2377" operator="equal">
      <formula>0</formula>
    </cfRule>
    <cfRule type="cellIs" dxfId="0" priority="2378" operator="equal">
      <formula>0</formula>
    </cfRule>
    <cfRule type="cellIs" dxfId="0" priority="2379" operator="equal">
      <formula>0</formula>
    </cfRule>
    <cfRule type="cellIs" dxfId="0" priority="2380" operator="equal">
      <formula>0</formula>
    </cfRule>
    <cfRule type="cellIs" dxfId="0" priority="2381" operator="equal">
      <formula>0</formula>
    </cfRule>
    <cfRule type="cellIs" dxfId="0" priority="2382" operator="equal">
      <formula>0</formula>
    </cfRule>
    <cfRule type="cellIs" dxfId="0" priority="2383" operator="equal">
      <formula>0</formula>
    </cfRule>
    <cfRule type="cellIs" dxfId="0" priority="2384" operator="equal">
      <formula>0</formula>
    </cfRule>
    <cfRule type="cellIs" dxfId="0" priority="2385" operator="equal">
      <formula>0</formula>
    </cfRule>
    <cfRule type="cellIs" dxfId="0" priority="2386" operator="equal">
      <formula>0</formula>
    </cfRule>
    <cfRule type="cellIs" dxfId="0" priority="2387" operator="equal">
      <formula>0</formula>
    </cfRule>
    <cfRule type="cellIs" dxfId="0" priority="2388" operator="equal">
      <formula>0</formula>
    </cfRule>
    <cfRule type="cellIs" dxfId="0" priority="2389" operator="equal">
      <formula>0</formula>
    </cfRule>
    <cfRule type="cellIs" dxfId="0" priority="2390" operator="equal">
      <formula>0</formula>
    </cfRule>
    <cfRule type="cellIs" dxfId="0" priority="2391" operator="equal">
      <formula>0</formula>
    </cfRule>
    <cfRule type="cellIs" dxfId="0" priority="2392" operator="equal">
      <formula>0</formula>
    </cfRule>
    <cfRule type="cellIs" dxfId="0" priority="2393" operator="equal">
      <formula>0</formula>
    </cfRule>
    <cfRule type="cellIs" dxfId="0" priority="2394" operator="equal">
      <formula>0</formula>
    </cfRule>
    <cfRule type="cellIs" dxfId="0" priority="2395" operator="equal">
      <formula>0</formula>
    </cfRule>
    <cfRule type="cellIs" dxfId="0" priority="2396" operator="equal">
      <formula>0</formula>
    </cfRule>
    <cfRule type="cellIs" dxfId="0" priority="2397" operator="equal">
      <formula>0</formula>
    </cfRule>
    <cfRule type="cellIs" dxfId="0" priority="2398" operator="equal">
      <formula>0</formula>
    </cfRule>
    <cfRule type="cellIs" dxfId="0" priority="2399" operator="equal">
      <formula>0</formula>
    </cfRule>
    <cfRule type="cellIs" dxfId="0" priority="2400" operator="equal">
      <formula>0</formula>
    </cfRule>
  </conditionalFormatting>
  <conditionalFormatting sqref="E638">
    <cfRule type="cellIs" dxfId="0" priority="1248" operator="equal">
      <formula>0</formula>
    </cfRule>
    <cfRule type="cellIs" dxfId="0" priority="1247" operator="equal">
      <formula>0</formula>
    </cfRule>
    <cfRule type="cellIs" dxfId="0" priority="1246" operator="equal">
      <formula>0</formula>
    </cfRule>
    <cfRule type="cellIs" dxfId="0" priority="1245" operator="equal">
      <formula>0</formula>
    </cfRule>
    <cfRule type="cellIs" dxfId="0" priority="1244" operator="equal">
      <formula>0</formula>
    </cfRule>
    <cfRule type="cellIs" dxfId="0" priority="1243" operator="equal">
      <formula>0</formula>
    </cfRule>
    <cfRule type="cellIs" dxfId="0" priority="1242" operator="equal">
      <formula>0</formula>
    </cfRule>
    <cfRule type="cellIs" dxfId="0" priority="1241" operator="equal">
      <formula>0</formula>
    </cfRule>
    <cfRule type="cellIs" dxfId="0" priority="1240" operator="equal">
      <formula>0</formula>
    </cfRule>
    <cfRule type="cellIs" dxfId="0" priority="1239" operator="equal">
      <formula>0</formula>
    </cfRule>
    <cfRule type="cellIs" dxfId="0" priority="1238" operator="equal">
      <formula>0</formula>
    </cfRule>
    <cfRule type="cellIs" dxfId="0" priority="1237" operator="equal">
      <formula>0</formula>
    </cfRule>
    <cfRule type="cellIs" dxfId="0" priority="1236" operator="equal">
      <formula>0</formula>
    </cfRule>
    <cfRule type="cellIs" dxfId="0" priority="1235" operator="equal">
      <formula>0</formula>
    </cfRule>
    <cfRule type="cellIs" dxfId="0" priority="1234" operator="equal">
      <formula>0</formula>
    </cfRule>
    <cfRule type="cellIs" dxfId="0" priority="1233" operator="equal">
      <formula>0</formula>
    </cfRule>
    <cfRule type="cellIs" dxfId="0" priority="1232" operator="equal">
      <formula>0</formula>
    </cfRule>
    <cfRule type="cellIs" dxfId="0" priority="1231" operator="equal">
      <formula>0</formula>
    </cfRule>
    <cfRule type="cellIs" dxfId="0" priority="1230" operator="equal">
      <formula>0</formula>
    </cfRule>
    <cfRule type="cellIs" dxfId="0" priority="1229" operator="equal">
      <formula>0</formula>
    </cfRule>
    <cfRule type="cellIs" dxfId="0" priority="1228" operator="equal">
      <formula>0</formula>
    </cfRule>
    <cfRule type="cellIs" dxfId="0" priority="1227" operator="equal">
      <formula>0</formula>
    </cfRule>
    <cfRule type="cellIs" dxfId="0" priority="1226" operator="equal">
      <formula>0</formula>
    </cfRule>
    <cfRule type="cellIs" dxfId="0" priority="1225" operator="equal">
      <formula>0</formula>
    </cfRule>
    <cfRule type="cellIs" dxfId="0" priority="1224" operator="equal">
      <formula>0</formula>
    </cfRule>
    <cfRule type="cellIs" dxfId="0" priority="1223" operator="equal">
      <formula>0</formula>
    </cfRule>
    <cfRule type="cellIs" dxfId="0" priority="1222" operator="equal">
      <formula>0</formula>
    </cfRule>
    <cfRule type="cellIs" dxfId="0" priority="1221" operator="equal">
      <formula>0</formula>
    </cfRule>
    <cfRule type="cellIs" dxfId="0" priority="1220" operator="equal">
      <formula>0</formula>
    </cfRule>
    <cfRule type="cellIs" dxfId="0" priority="1219" operator="equal">
      <formula>0</formula>
    </cfRule>
    <cfRule type="cellIs" dxfId="0" priority="1218" operator="equal">
      <formula>0</formula>
    </cfRule>
    <cfRule type="cellIs" dxfId="0" priority="1217" operator="equal">
      <formula>0</formula>
    </cfRule>
    <cfRule type="cellIs" dxfId="0" priority="1216" operator="equal">
      <formula>0</formula>
    </cfRule>
    <cfRule type="cellIs" dxfId="0" priority="1215" operator="equal">
      <formula>0</formula>
    </cfRule>
    <cfRule type="cellIs" dxfId="0" priority="1214" operator="equal">
      <formula>0</formula>
    </cfRule>
    <cfRule type="cellIs" dxfId="0" priority="1213" operator="equal">
      <formula>0</formula>
    </cfRule>
    <cfRule type="cellIs" dxfId="0" priority="1212" operator="equal">
      <formula>0</formula>
    </cfRule>
    <cfRule type="cellIs" dxfId="0" priority="1211" operator="equal">
      <formula>0</formula>
    </cfRule>
    <cfRule type="cellIs" dxfId="0" priority="1210" operator="equal">
      <formula>0</formula>
    </cfRule>
    <cfRule type="cellIs" dxfId="0" priority="1209" operator="equal">
      <formula>0</formula>
    </cfRule>
    <cfRule type="cellIs" dxfId="0" priority="1208" operator="equal">
      <formula>0</formula>
    </cfRule>
    <cfRule type="cellIs" dxfId="0" priority="1207" operator="equal">
      <formula>0</formula>
    </cfRule>
    <cfRule type="cellIs" dxfId="0" priority="1206" operator="equal">
      <formula>0</formula>
    </cfRule>
    <cfRule type="cellIs" dxfId="0" priority="1205" operator="equal">
      <formula>0</formula>
    </cfRule>
    <cfRule type="cellIs" dxfId="0" priority="1204" operator="equal">
      <formula>0</formula>
    </cfRule>
    <cfRule type="cellIs" dxfId="0" priority="1203" operator="equal">
      <formula>0</formula>
    </cfRule>
    <cfRule type="cellIs" dxfId="0" priority="1202" operator="equal">
      <formula>0</formula>
    </cfRule>
    <cfRule type="cellIs" dxfId="0" priority="1201" operator="equal">
      <formula>0</formula>
    </cfRule>
    <cfRule type="cellIs" dxfId="0" priority="1200" operator="equal">
      <formula>0</formula>
    </cfRule>
    <cfRule type="cellIs" dxfId="0" priority="1199" operator="equal">
      <formula>0</formula>
    </cfRule>
    <cfRule type="cellIs" dxfId="0" priority="1198" operator="equal">
      <formula>0</formula>
    </cfRule>
    <cfRule type="cellIs" dxfId="0" priority="1197" operator="equal">
      <formula>0</formula>
    </cfRule>
    <cfRule type="cellIs" dxfId="0" priority="1196" operator="equal">
      <formula>0</formula>
    </cfRule>
    <cfRule type="cellIs" dxfId="0" priority="1195" operator="equal">
      <formula>0</formula>
    </cfRule>
    <cfRule type="cellIs" dxfId="0" priority="1194" operator="equal">
      <formula>0</formula>
    </cfRule>
    <cfRule type="cellIs" dxfId="0" priority="1193" operator="equal">
      <formula>0</formula>
    </cfRule>
    <cfRule type="cellIs" dxfId="0" priority="1192" operator="equal">
      <formula>0</formula>
    </cfRule>
    <cfRule type="cellIs" dxfId="0" priority="1191" operator="equal">
      <formula>0</formula>
    </cfRule>
    <cfRule type="cellIs" dxfId="0" priority="1190" operator="equal">
      <formula>0</formula>
    </cfRule>
    <cfRule type="cellIs" dxfId="0" priority="1189" operator="equal">
      <formula>0</formula>
    </cfRule>
    <cfRule type="cellIs" dxfId="0" priority="1188" operator="equal">
      <formula>0</formula>
    </cfRule>
    <cfRule type="cellIs" dxfId="0" priority="1187" operator="equal">
      <formula>0</formula>
    </cfRule>
    <cfRule type="cellIs" dxfId="0" priority="1186" operator="equal">
      <formula>0</formula>
    </cfRule>
    <cfRule type="cellIs" dxfId="0" priority="1185" operator="equal">
      <formula>0</formula>
    </cfRule>
    <cfRule type="cellIs" dxfId="0" priority="1184" operator="equal">
      <formula>0</formula>
    </cfRule>
    <cfRule type="cellIs" dxfId="0" priority="1183" operator="equal">
      <formula>0</formula>
    </cfRule>
    <cfRule type="cellIs" dxfId="0" priority="1182" operator="equal">
      <formula>0</formula>
    </cfRule>
    <cfRule type="cellIs" dxfId="0" priority="1181" operator="equal">
      <formula>0</formula>
    </cfRule>
    <cfRule type="cellIs" dxfId="0" priority="1180" operator="equal">
      <formula>0</formula>
    </cfRule>
    <cfRule type="cellIs" dxfId="0" priority="1179" operator="equal">
      <formula>0</formula>
    </cfRule>
    <cfRule type="cellIs" dxfId="0" priority="1178" operator="equal">
      <formula>0</formula>
    </cfRule>
    <cfRule type="cellIs" dxfId="0" priority="1177" operator="equal">
      <formula>0</formula>
    </cfRule>
    <cfRule type="cellIs" dxfId="0" priority="1176" operator="equal">
      <formula>0</formula>
    </cfRule>
    <cfRule type="cellIs" dxfId="0" priority="1175" operator="equal">
      <formula>0</formula>
    </cfRule>
    <cfRule type="cellIs" dxfId="0" priority="1174" operator="equal">
      <formula>0</formula>
    </cfRule>
    <cfRule type="cellIs" dxfId="0" priority="1173" operator="equal">
      <formula>0</formula>
    </cfRule>
    <cfRule type="cellIs" dxfId="0" priority="1172" operator="equal">
      <formula>0</formula>
    </cfRule>
    <cfRule type="cellIs" dxfId="0" priority="1171" operator="equal">
      <formula>0</formula>
    </cfRule>
    <cfRule type="cellIs" dxfId="0" priority="1170" operator="equal">
      <formula>0</formula>
    </cfRule>
    <cfRule type="cellIs" dxfId="0" priority="1169" operator="equal">
      <formula>0</formula>
    </cfRule>
    <cfRule type="cellIs" dxfId="0" priority="1168" operator="equal">
      <formula>0</formula>
    </cfRule>
    <cfRule type="cellIs" dxfId="0" priority="1167" operator="equal">
      <formula>0</formula>
    </cfRule>
    <cfRule type="cellIs" dxfId="0" priority="1166" operator="equal">
      <formula>0</formula>
    </cfRule>
    <cfRule type="cellIs" dxfId="0" priority="1165" operator="equal">
      <formula>0</formula>
    </cfRule>
    <cfRule type="cellIs" dxfId="0" priority="1164" operator="equal">
      <formula>0</formula>
    </cfRule>
    <cfRule type="cellIs" dxfId="0" priority="1163" operator="equal">
      <formula>0</formula>
    </cfRule>
    <cfRule type="cellIs" dxfId="0" priority="1162" operator="equal">
      <formula>0</formula>
    </cfRule>
    <cfRule type="cellIs" dxfId="0" priority="1161" operator="equal">
      <formula>0</formula>
    </cfRule>
    <cfRule type="cellIs" dxfId="0" priority="1160" operator="equal">
      <formula>0</formula>
    </cfRule>
    <cfRule type="cellIs" dxfId="0" priority="1159" operator="equal">
      <formula>0</formula>
    </cfRule>
    <cfRule type="cellIs" dxfId="0" priority="1158" operator="equal">
      <formula>0</formula>
    </cfRule>
    <cfRule type="cellIs" dxfId="0" priority="1157" operator="equal">
      <formula>0</formula>
    </cfRule>
    <cfRule type="cellIs" dxfId="0" priority="1156" operator="equal">
      <formula>0</formula>
    </cfRule>
    <cfRule type="cellIs" dxfId="0" priority="1155" operator="equal">
      <formula>0</formula>
    </cfRule>
    <cfRule type="cellIs" dxfId="0" priority="1154" operator="equal">
      <formula>0</formula>
    </cfRule>
    <cfRule type="cellIs" dxfId="0" priority="1153" operator="equal">
      <formula>0</formula>
    </cfRule>
  </conditionalFormatting>
  <conditionalFormatting sqref="E644">
    <cfRule type="cellIs" dxfId="0" priority="385" operator="equal">
      <formula>0</formula>
    </cfRule>
    <cfRule type="cellIs" dxfId="0" priority="386" operator="equal">
      <formula>0</formula>
    </cfRule>
    <cfRule type="cellIs" dxfId="0" priority="387" operator="equal">
      <formula>0</formula>
    </cfRule>
    <cfRule type="cellIs" dxfId="0" priority="388" operator="equal">
      <formula>0</formula>
    </cfRule>
    <cfRule type="cellIs" dxfId="0" priority="389" operator="equal">
      <formula>0</formula>
    </cfRule>
    <cfRule type="cellIs" dxfId="0" priority="390" operator="equal">
      <formula>0</formula>
    </cfRule>
    <cfRule type="cellIs" dxfId="0" priority="391" operator="equal">
      <formula>0</formula>
    </cfRule>
    <cfRule type="cellIs" dxfId="0" priority="392" operator="equal">
      <formula>0</formula>
    </cfRule>
    <cfRule type="cellIs" dxfId="0" priority="393" operator="equal">
      <formula>0</formula>
    </cfRule>
    <cfRule type="cellIs" dxfId="0" priority="394" operator="equal">
      <formula>0</formula>
    </cfRule>
    <cfRule type="cellIs" dxfId="0" priority="395" operator="equal">
      <formula>0</formula>
    </cfRule>
    <cfRule type="cellIs" dxfId="0" priority="396" operator="equal">
      <formula>0</formula>
    </cfRule>
    <cfRule type="cellIs" dxfId="0" priority="397" operator="equal">
      <formula>0</formula>
    </cfRule>
    <cfRule type="cellIs" dxfId="0" priority="398" operator="equal">
      <formula>0</formula>
    </cfRule>
    <cfRule type="cellIs" dxfId="0" priority="399" operator="equal">
      <formula>0</formula>
    </cfRule>
    <cfRule type="cellIs" dxfId="0" priority="400" operator="equal">
      <formula>0</formula>
    </cfRule>
    <cfRule type="cellIs" dxfId="0" priority="401" operator="equal">
      <formula>0</formula>
    </cfRule>
    <cfRule type="cellIs" dxfId="0" priority="402" operator="equal">
      <formula>0</formula>
    </cfRule>
    <cfRule type="cellIs" dxfId="0" priority="403" operator="equal">
      <formula>0</formula>
    </cfRule>
    <cfRule type="cellIs" dxfId="0" priority="404" operator="equal">
      <formula>0</formula>
    </cfRule>
    <cfRule type="cellIs" dxfId="0" priority="405" operator="equal">
      <formula>0</formula>
    </cfRule>
    <cfRule type="cellIs" dxfId="0" priority="406" operator="equal">
      <formula>0</formula>
    </cfRule>
    <cfRule type="cellIs" dxfId="0" priority="407" operator="equal">
      <formula>0</formula>
    </cfRule>
    <cfRule type="cellIs" dxfId="0" priority="408" operator="equal">
      <formula>0</formula>
    </cfRule>
    <cfRule type="cellIs" dxfId="0" priority="409" operator="equal">
      <formula>0</formula>
    </cfRule>
    <cfRule type="cellIs" dxfId="0" priority="410" operator="equal">
      <formula>0</formula>
    </cfRule>
    <cfRule type="cellIs" dxfId="0" priority="411" operator="equal">
      <formula>0</formula>
    </cfRule>
    <cfRule type="cellIs" dxfId="0" priority="412" operator="equal">
      <formula>0</formula>
    </cfRule>
    <cfRule type="cellIs" dxfId="0" priority="413" operator="equal">
      <formula>0</formula>
    </cfRule>
    <cfRule type="cellIs" dxfId="0" priority="414" operator="equal">
      <formula>0</formula>
    </cfRule>
    <cfRule type="cellIs" dxfId="0" priority="415" operator="equal">
      <formula>0</formula>
    </cfRule>
    <cfRule type="cellIs" dxfId="0" priority="416" operator="equal">
      <formula>0</formula>
    </cfRule>
    <cfRule type="cellIs" dxfId="0" priority="417" operator="equal">
      <formula>0</formula>
    </cfRule>
    <cfRule type="cellIs" dxfId="0" priority="418" operator="equal">
      <formula>0</formula>
    </cfRule>
    <cfRule type="cellIs" dxfId="0" priority="419" operator="equal">
      <formula>0</formula>
    </cfRule>
    <cfRule type="cellIs" dxfId="0" priority="420" operator="equal">
      <formula>0</formula>
    </cfRule>
    <cfRule type="cellIs" dxfId="0" priority="421" operator="equal">
      <formula>0</formula>
    </cfRule>
    <cfRule type="cellIs" dxfId="0" priority="422" operator="equal">
      <formula>0</formula>
    </cfRule>
    <cfRule type="cellIs" dxfId="0" priority="423" operator="equal">
      <formula>0</formula>
    </cfRule>
    <cfRule type="cellIs" dxfId="0" priority="424" operator="equal">
      <formula>0</formula>
    </cfRule>
    <cfRule type="cellIs" dxfId="0" priority="425" operator="equal">
      <formula>0</formula>
    </cfRule>
    <cfRule type="cellIs" dxfId="0" priority="426" operator="equal">
      <formula>0</formula>
    </cfRule>
    <cfRule type="cellIs" dxfId="0" priority="427" operator="equal">
      <formula>0</formula>
    </cfRule>
    <cfRule type="cellIs" dxfId="0" priority="428" operator="equal">
      <formula>0</formula>
    </cfRule>
    <cfRule type="cellIs" dxfId="0" priority="429" operator="equal">
      <formula>0</formula>
    </cfRule>
    <cfRule type="cellIs" dxfId="0" priority="430" operator="equal">
      <formula>0</formula>
    </cfRule>
    <cfRule type="cellIs" dxfId="0" priority="431" operator="equal">
      <formula>0</formula>
    </cfRule>
    <cfRule type="cellIs" dxfId="0" priority="432" operator="equal">
      <formula>0</formula>
    </cfRule>
    <cfRule type="cellIs" dxfId="0" priority="433" operator="equal">
      <formula>0</formula>
    </cfRule>
    <cfRule type="cellIs" dxfId="0" priority="434" operator="equal">
      <formula>0</formula>
    </cfRule>
    <cfRule type="cellIs" dxfId="0" priority="435" operator="equal">
      <formula>0</formula>
    </cfRule>
    <cfRule type="cellIs" dxfId="0" priority="436" operator="equal">
      <formula>0</formula>
    </cfRule>
    <cfRule type="cellIs" dxfId="0" priority="437" operator="equal">
      <formula>0</formula>
    </cfRule>
    <cfRule type="cellIs" dxfId="0" priority="438" operator="equal">
      <formula>0</formula>
    </cfRule>
    <cfRule type="cellIs" dxfId="0" priority="439" operator="equal">
      <formula>0</formula>
    </cfRule>
    <cfRule type="cellIs" dxfId="0" priority="440" operator="equal">
      <formula>0</formula>
    </cfRule>
    <cfRule type="cellIs" dxfId="0" priority="441" operator="equal">
      <formula>0</formula>
    </cfRule>
    <cfRule type="cellIs" dxfId="0" priority="442" operator="equal">
      <formula>0</formula>
    </cfRule>
    <cfRule type="cellIs" dxfId="0" priority="443" operator="equal">
      <formula>0</formula>
    </cfRule>
    <cfRule type="cellIs" dxfId="0" priority="444" operator="equal">
      <formula>0</formula>
    </cfRule>
    <cfRule type="cellIs" dxfId="0" priority="445" operator="equal">
      <formula>0</formula>
    </cfRule>
    <cfRule type="cellIs" dxfId="0" priority="446" operator="equal">
      <formula>0</formula>
    </cfRule>
    <cfRule type="cellIs" dxfId="0" priority="447" operator="equal">
      <formula>0</formula>
    </cfRule>
    <cfRule type="cellIs" dxfId="0" priority="448" operator="equal">
      <formula>0</formula>
    </cfRule>
    <cfRule type="cellIs" dxfId="0" priority="449" operator="equal">
      <formula>0</formula>
    </cfRule>
    <cfRule type="cellIs" dxfId="0" priority="450" operator="equal">
      <formula>0</formula>
    </cfRule>
    <cfRule type="cellIs" dxfId="0" priority="451" operator="equal">
      <formula>0</formula>
    </cfRule>
    <cfRule type="cellIs" dxfId="0" priority="452" operator="equal">
      <formula>0</formula>
    </cfRule>
    <cfRule type="cellIs" dxfId="0" priority="453" operator="equal">
      <formula>0</formula>
    </cfRule>
    <cfRule type="cellIs" dxfId="0" priority="454" operator="equal">
      <formula>0</formula>
    </cfRule>
    <cfRule type="cellIs" dxfId="0" priority="455" operator="equal">
      <formula>0</formula>
    </cfRule>
    <cfRule type="cellIs" dxfId="0" priority="456" operator="equal">
      <formula>0</formula>
    </cfRule>
    <cfRule type="cellIs" dxfId="0" priority="457" operator="equal">
      <formula>0</formula>
    </cfRule>
    <cfRule type="cellIs" dxfId="0" priority="458" operator="equal">
      <formula>0</formula>
    </cfRule>
    <cfRule type="cellIs" dxfId="0" priority="459" operator="equal">
      <formula>0</formula>
    </cfRule>
    <cfRule type="cellIs" dxfId="0" priority="460" operator="equal">
      <formula>0</formula>
    </cfRule>
    <cfRule type="cellIs" dxfId="0" priority="461" operator="equal">
      <formula>0</formula>
    </cfRule>
    <cfRule type="cellIs" dxfId="0" priority="462" operator="equal">
      <formula>0</formula>
    </cfRule>
    <cfRule type="cellIs" dxfId="0" priority="463" operator="equal">
      <formula>0</formula>
    </cfRule>
    <cfRule type="cellIs" dxfId="0" priority="464" operator="equal">
      <formula>0</formula>
    </cfRule>
    <cfRule type="cellIs" dxfId="0" priority="465" operator="equal">
      <formula>0</formula>
    </cfRule>
    <cfRule type="cellIs" dxfId="0" priority="466" operator="equal">
      <formula>0</formula>
    </cfRule>
    <cfRule type="cellIs" dxfId="0" priority="467" operator="equal">
      <formula>0</formula>
    </cfRule>
    <cfRule type="cellIs" dxfId="0" priority="468" operator="equal">
      <formula>0</formula>
    </cfRule>
    <cfRule type="cellIs" dxfId="0" priority="469" operator="equal">
      <formula>0</formula>
    </cfRule>
    <cfRule type="cellIs" dxfId="0" priority="470" operator="equal">
      <formula>0</formula>
    </cfRule>
    <cfRule type="cellIs" dxfId="0" priority="471" operator="equal">
      <formula>0</formula>
    </cfRule>
    <cfRule type="cellIs" dxfId="0" priority="472" operator="equal">
      <formula>0</formula>
    </cfRule>
    <cfRule type="cellIs" dxfId="0" priority="473" operator="equal">
      <formula>0</formula>
    </cfRule>
    <cfRule type="cellIs" dxfId="0" priority="474" operator="equal">
      <formula>0</formula>
    </cfRule>
    <cfRule type="cellIs" dxfId="0" priority="475" operator="equal">
      <formula>0</formula>
    </cfRule>
    <cfRule type="cellIs" dxfId="0" priority="476" operator="equal">
      <formula>0</formula>
    </cfRule>
    <cfRule type="cellIs" dxfId="0" priority="477" operator="equal">
      <formula>0</formula>
    </cfRule>
    <cfRule type="cellIs" dxfId="0" priority="478" operator="equal">
      <formula>0</formula>
    </cfRule>
    <cfRule type="cellIs" dxfId="0" priority="479" operator="equal">
      <formula>0</formula>
    </cfRule>
    <cfRule type="cellIs" dxfId="0" priority="480" operator="equal">
      <formula>0</formula>
    </cfRule>
    <cfRule type="cellIs" dxfId="0" priority="481" operator="equal">
      <formula>0</formula>
    </cfRule>
    <cfRule type="cellIs" dxfId="0" priority="482" operator="equal">
      <formula>0</formula>
    </cfRule>
    <cfRule type="cellIs" dxfId="0" priority="483" operator="equal">
      <formula>0</formula>
    </cfRule>
    <cfRule type="cellIs" dxfId="0" priority="484" operator="equal">
      <formula>0</formula>
    </cfRule>
    <cfRule type="cellIs" dxfId="0" priority="485" operator="equal">
      <formula>0</formula>
    </cfRule>
    <cfRule type="cellIs" dxfId="0" priority="486" operator="equal">
      <formula>0</formula>
    </cfRule>
    <cfRule type="cellIs" dxfId="0" priority="487" operator="equal">
      <formula>0</formula>
    </cfRule>
    <cfRule type="cellIs" dxfId="0" priority="488" operator="equal">
      <formula>0</formula>
    </cfRule>
    <cfRule type="cellIs" dxfId="0" priority="489" operator="equal">
      <formula>0</formula>
    </cfRule>
    <cfRule type="cellIs" dxfId="0" priority="490" operator="equal">
      <formula>0</formula>
    </cfRule>
    <cfRule type="cellIs" dxfId="0" priority="491" operator="equal">
      <formula>0</formula>
    </cfRule>
    <cfRule type="cellIs" dxfId="0" priority="492" operator="equal">
      <formula>0</formula>
    </cfRule>
    <cfRule type="cellIs" dxfId="0" priority="493" operator="equal">
      <formula>0</formula>
    </cfRule>
    <cfRule type="cellIs" dxfId="0" priority="494" operator="equal">
      <formula>0</formula>
    </cfRule>
    <cfRule type="cellIs" dxfId="0" priority="495" operator="equal">
      <formula>0</formula>
    </cfRule>
    <cfRule type="cellIs" dxfId="0" priority="496" operator="equal">
      <formula>0</formula>
    </cfRule>
    <cfRule type="cellIs" dxfId="0" priority="497" operator="equal">
      <formula>0</formula>
    </cfRule>
    <cfRule type="cellIs" dxfId="0" priority="498" operator="equal">
      <formula>0</formula>
    </cfRule>
    <cfRule type="cellIs" dxfId="0" priority="499" operator="equal">
      <formula>0</formula>
    </cfRule>
    <cfRule type="cellIs" dxfId="0" priority="500" operator="equal">
      <formula>0</formula>
    </cfRule>
    <cfRule type="cellIs" dxfId="0" priority="501" operator="equal">
      <formula>0</formula>
    </cfRule>
    <cfRule type="cellIs" dxfId="0" priority="502" operator="equal">
      <formula>0</formula>
    </cfRule>
    <cfRule type="cellIs" dxfId="0" priority="503" operator="equal">
      <formula>0</formula>
    </cfRule>
    <cfRule type="cellIs" dxfId="0" priority="504" operator="equal">
      <formula>0</formula>
    </cfRule>
    <cfRule type="cellIs" dxfId="0" priority="505" operator="equal">
      <formula>0</formula>
    </cfRule>
    <cfRule type="cellIs" dxfId="0" priority="506" operator="equal">
      <formula>0</formula>
    </cfRule>
    <cfRule type="cellIs" dxfId="0" priority="507" operator="equal">
      <formula>0</formula>
    </cfRule>
    <cfRule type="cellIs" dxfId="0" priority="508" operator="equal">
      <formula>0</formula>
    </cfRule>
    <cfRule type="cellIs" dxfId="0" priority="509" operator="equal">
      <formula>0</formula>
    </cfRule>
    <cfRule type="cellIs" dxfId="0" priority="510" operator="equal">
      <formula>0</formula>
    </cfRule>
    <cfRule type="cellIs" dxfId="0" priority="511" operator="equal">
      <formula>0</formula>
    </cfRule>
    <cfRule type="cellIs" dxfId="0" priority="512" operator="equal">
      <formula>0</formula>
    </cfRule>
    <cfRule type="cellIs" dxfId="0" priority="513" operator="equal">
      <formula>0</formula>
    </cfRule>
    <cfRule type="cellIs" dxfId="0" priority="514" operator="equal">
      <formula>0</formula>
    </cfRule>
    <cfRule type="cellIs" dxfId="0" priority="515" operator="equal">
      <formula>0</formula>
    </cfRule>
    <cfRule type="cellIs" dxfId="0" priority="516" operator="equal">
      <formula>0</formula>
    </cfRule>
    <cfRule type="cellIs" dxfId="0" priority="517" operator="equal">
      <formula>0</formula>
    </cfRule>
    <cfRule type="cellIs" dxfId="0" priority="518" operator="equal">
      <formula>0</formula>
    </cfRule>
    <cfRule type="cellIs" dxfId="0" priority="519" operator="equal">
      <formula>0</formula>
    </cfRule>
    <cfRule type="cellIs" dxfId="0" priority="520" operator="equal">
      <formula>0</formula>
    </cfRule>
    <cfRule type="cellIs" dxfId="0" priority="521" operator="equal">
      <formula>0</formula>
    </cfRule>
    <cfRule type="cellIs" dxfId="0" priority="522" operator="equal">
      <formula>0</formula>
    </cfRule>
    <cfRule type="cellIs" dxfId="0" priority="523" operator="equal">
      <formula>0</formula>
    </cfRule>
    <cfRule type="cellIs" dxfId="0" priority="524" operator="equal">
      <formula>0</formula>
    </cfRule>
    <cfRule type="cellIs" dxfId="0" priority="525" operator="equal">
      <formula>0</formula>
    </cfRule>
    <cfRule type="cellIs" dxfId="0" priority="526" operator="equal">
      <formula>0</formula>
    </cfRule>
    <cfRule type="cellIs" dxfId="0" priority="527" operator="equal">
      <formula>0</formula>
    </cfRule>
    <cfRule type="cellIs" dxfId="0" priority="528" operator="equal">
      <formula>0</formula>
    </cfRule>
    <cfRule type="cellIs" dxfId="0" priority="529" operator="equal">
      <formula>0</formula>
    </cfRule>
    <cfRule type="cellIs" dxfId="0" priority="530" operator="equal">
      <formula>0</formula>
    </cfRule>
    <cfRule type="cellIs" dxfId="0" priority="531" operator="equal">
      <formula>0</formula>
    </cfRule>
    <cfRule type="cellIs" dxfId="0" priority="532" operator="equal">
      <formula>0</formula>
    </cfRule>
    <cfRule type="cellIs" dxfId="0" priority="533" operator="equal">
      <formula>0</formula>
    </cfRule>
    <cfRule type="cellIs" dxfId="0" priority="534" operator="equal">
      <formula>0</formula>
    </cfRule>
    <cfRule type="cellIs" dxfId="0" priority="535" operator="equal">
      <formula>0</formula>
    </cfRule>
    <cfRule type="cellIs" dxfId="0" priority="536" operator="equal">
      <formula>0</formula>
    </cfRule>
    <cfRule type="cellIs" dxfId="0" priority="537" operator="equal">
      <formula>0</formula>
    </cfRule>
    <cfRule type="cellIs" dxfId="0" priority="538" operator="equal">
      <formula>0</formula>
    </cfRule>
    <cfRule type="cellIs" dxfId="0" priority="539" operator="equal">
      <formula>0</formula>
    </cfRule>
    <cfRule type="cellIs" dxfId="0" priority="540" operator="equal">
      <formula>0</formula>
    </cfRule>
    <cfRule type="cellIs" dxfId="0" priority="541" operator="equal">
      <formula>0</formula>
    </cfRule>
    <cfRule type="cellIs" dxfId="0" priority="542" operator="equal">
      <formula>0</formula>
    </cfRule>
    <cfRule type="cellIs" dxfId="0" priority="543" operator="equal">
      <formula>0</formula>
    </cfRule>
    <cfRule type="cellIs" dxfId="0" priority="544" operator="equal">
      <formula>0</formula>
    </cfRule>
    <cfRule type="cellIs" dxfId="0" priority="545" operator="equal">
      <formula>0</formula>
    </cfRule>
    <cfRule type="cellIs" dxfId="0" priority="546" operator="equal">
      <formula>0</formula>
    </cfRule>
    <cfRule type="cellIs" dxfId="0" priority="547" operator="equal">
      <formula>0</formula>
    </cfRule>
    <cfRule type="cellIs" dxfId="0" priority="548" operator="equal">
      <formula>0</formula>
    </cfRule>
    <cfRule type="cellIs" dxfId="0" priority="549" operator="equal">
      <formula>0</formula>
    </cfRule>
    <cfRule type="cellIs" dxfId="0" priority="550" operator="equal">
      <formula>0</formula>
    </cfRule>
    <cfRule type="cellIs" dxfId="0" priority="551" operator="equal">
      <formula>0</formula>
    </cfRule>
    <cfRule type="cellIs" dxfId="0" priority="552" operator="equal">
      <formula>0</formula>
    </cfRule>
    <cfRule type="cellIs" dxfId="0" priority="553" operator="equal">
      <formula>0</formula>
    </cfRule>
    <cfRule type="cellIs" dxfId="0" priority="554" operator="equal">
      <formula>0</formula>
    </cfRule>
    <cfRule type="cellIs" dxfId="0" priority="555" operator="equal">
      <formula>0</formula>
    </cfRule>
    <cfRule type="cellIs" dxfId="0" priority="556" operator="equal">
      <formula>0</formula>
    </cfRule>
    <cfRule type="cellIs" dxfId="0" priority="557" operator="equal">
      <formula>0</formula>
    </cfRule>
    <cfRule type="cellIs" dxfId="0" priority="558" operator="equal">
      <formula>0</formula>
    </cfRule>
    <cfRule type="cellIs" dxfId="0" priority="559" operator="equal">
      <formula>0</formula>
    </cfRule>
    <cfRule type="cellIs" dxfId="0" priority="560" operator="equal">
      <formula>0</formula>
    </cfRule>
    <cfRule type="cellIs" dxfId="0" priority="561" operator="equal">
      <formula>0</formula>
    </cfRule>
    <cfRule type="cellIs" dxfId="0" priority="562" operator="equal">
      <formula>0</formula>
    </cfRule>
    <cfRule type="cellIs" dxfId="0" priority="563" operator="equal">
      <formula>0</formula>
    </cfRule>
    <cfRule type="cellIs" dxfId="0" priority="564" operator="equal">
      <formula>0</formula>
    </cfRule>
    <cfRule type="cellIs" dxfId="0" priority="565" operator="equal">
      <formula>0</formula>
    </cfRule>
    <cfRule type="cellIs" dxfId="0" priority="566" operator="equal">
      <formula>0</formula>
    </cfRule>
    <cfRule type="cellIs" dxfId="0" priority="567" operator="equal">
      <formula>0</formula>
    </cfRule>
    <cfRule type="cellIs" dxfId="0" priority="568" operator="equal">
      <formula>0</formula>
    </cfRule>
    <cfRule type="cellIs" dxfId="0" priority="569" operator="equal">
      <formula>0</formula>
    </cfRule>
    <cfRule type="cellIs" dxfId="0" priority="570" operator="equal">
      <formula>0</formula>
    </cfRule>
    <cfRule type="cellIs" dxfId="0" priority="571" operator="equal">
      <formula>0</formula>
    </cfRule>
    <cfRule type="cellIs" dxfId="0" priority="572" operator="equal">
      <formula>0</formula>
    </cfRule>
    <cfRule type="cellIs" dxfId="0" priority="573" operator="equal">
      <formula>0</formula>
    </cfRule>
    <cfRule type="cellIs" dxfId="0" priority="574" operator="equal">
      <formula>0</formula>
    </cfRule>
    <cfRule type="cellIs" dxfId="0" priority="575" operator="equal">
      <formula>0</formula>
    </cfRule>
    <cfRule type="cellIs" dxfId="0" priority="576" operator="equal">
      <formula>0</formula>
    </cfRule>
    <cfRule type="cellIs" dxfId="0" priority="577" operator="equal">
      <formula>0</formula>
    </cfRule>
    <cfRule type="cellIs" dxfId="0" priority="578" operator="equal">
      <formula>0</formula>
    </cfRule>
    <cfRule type="cellIs" dxfId="0" priority="579" operator="equal">
      <formula>0</formula>
    </cfRule>
    <cfRule type="cellIs" dxfId="0" priority="580" operator="equal">
      <formula>0</formula>
    </cfRule>
    <cfRule type="cellIs" dxfId="0" priority="581" operator="equal">
      <formula>0</formula>
    </cfRule>
    <cfRule type="cellIs" dxfId="0" priority="582" operator="equal">
      <formula>0</formula>
    </cfRule>
    <cfRule type="cellIs" dxfId="0" priority="583" operator="equal">
      <formula>0</formula>
    </cfRule>
    <cfRule type="cellIs" dxfId="0" priority="584" operator="equal">
      <formula>0</formula>
    </cfRule>
    <cfRule type="cellIs" dxfId="0" priority="585" operator="equal">
      <formula>0</formula>
    </cfRule>
    <cfRule type="cellIs" dxfId="0" priority="586" operator="equal">
      <formula>0</formula>
    </cfRule>
    <cfRule type="cellIs" dxfId="0" priority="587" operator="equal">
      <formula>0</formula>
    </cfRule>
    <cfRule type="cellIs" dxfId="0" priority="588" operator="equal">
      <formula>0</formula>
    </cfRule>
    <cfRule type="cellIs" dxfId="0" priority="589" operator="equal">
      <formula>0</formula>
    </cfRule>
    <cfRule type="cellIs" dxfId="0" priority="590" operator="equal">
      <formula>0</formula>
    </cfRule>
    <cfRule type="cellIs" dxfId="0" priority="591" operator="equal">
      <formula>0</formula>
    </cfRule>
    <cfRule type="cellIs" dxfId="0" priority="592" operator="equal">
      <formula>0</formula>
    </cfRule>
    <cfRule type="cellIs" dxfId="0" priority="593" operator="equal">
      <formula>0</formula>
    </cfRule>
    <cfRule type="cellIs" dxfId="0" priority="594" operator="equal">
      <formula>0</formula>
    </cfRule>
    <cfRule type="cellIs" dxfId="0" priority="595" operator="equal">
      <formula>0</formula>
    </cfRule>
    <cfRule type="cellIs" dxfId="0" priority="596" operator="equal">
      <formula>0</formula>
    </cfRule>
    <cfRule type="cellIs" dxfId="0" priority="597" operator="equal">
      <formula>0</formula>
    </cfRule>
    <cfRule type="cellIs" dxfId="0" priority="598" operator="equal">
      <formula>0</formula>
    </cfRule>
    <cfRule type="cellIs" dxfId="0" priority="599" operator="equal">
      <formula>0</formula>
    </cfRule>
    <cfRule type="cellIs" dxfId="0" priority="600" operator="equal">
      <formula>0</formula>
    </cfRule>
    <cfRule type="cellIs" dxfId="0" priority="601" operator="equal">
      <formula>0</formula>
    </cfRule>
    <cfRule type="cellIs" dxfId="0" priority="602" operator="equal">
      <formula>0</formula>
    </cfRule>
    <cfRule type="cellIs" dxfId="0" priority="603" operator="equal">
      <formula>0</formula>
    </cfRule>
    <cfRule type="cellIs" dxfId="0" priority="604" operator="equal">
      <formula>0</formula>
    </cfRule>
    <cfRule type="cellIs" dxfId="0" priority="605" operator="equal">
      <formula>0</formula>
    </cfRule>
    <cfRule type="cellIs" dxfId="0" priority="606" operator="equal">
      <formula>0</formula>
    </cfRule>
    <cfRule type="cellIs" dxfId="0" priority="607" operator="equal">
      <formula>0</formula>
    </cfRule>
    <cfRule type="cellIs" dxfId="0" priority="608" operator="equal">
      <formula>0</formula>
    </cfRule>
    <cfRule type="cellIs" dxfId="0" priority="609" operator="equal">
      <formula>0</formula>
    </cfRule>
    <cfRule type="cellIs" dxfId="0" priority="610" operator="equal">
      <formula>0</formula>
    </cfRule>
    <cfRule type="cellIs" dxfId="0" priority="611" operator="equal">
      <formula>0</formula>
    </cfRule>
    <cfRule type="cellIs" dxfId="0" priority="612" operator="equal">
      <formula>0</formula>
    </cfRule>
    <cfRule type="cellIs" dxfId="0" priority="613" operator="equal">
      <formula>0</formula>
    </cfRule>
    <cfRule type="cellIs" dxfId="0" priority="614" operator="equal">
      <formula>0</formula>
    </cfRule>
    <cfRule type="cellIs" dxfId="0" priority="615" operator="equal">
      <formula>0</formula>
    </cfRule>
    <cfRule type="cellIs" dxfId="0" priority="616" operator="equal">
      <formula>0</formula>
    </cfRule>
    <cfRule type="cellIs" dxfId="0" priority="617" operator="equal">
      <formula>0</formula>
    </cfRule>
    <cfRule type="cellIs" dxfId="0" priority="618" operator="equal">
      <formula>0</formula>
    </cfRule>
    <cfRule type="cellIs" dxfId="0" priority="619" operator="equal">
      <formula>0</formula>
    </cfRule>
    <cfRule type="cellIs" dxfId="0" priority="620" operator="equal">
      <formula>0</formula>
    </cfRule>
    <cfRule type="cellIs" dxfId="0" priority="621" operator="equal">
      <formula>0</formula>
    </cfRule>
    <cfRule type="cellIs" dxfId="0" priority="622" operator="equal">
      <formula>0</formula>
    </cfRule>
    <cfRule type="cellIs" dxfId="0" priority="623" operator="equal">
      <formula>0</formula>
    </cfRule>
    <cfRule type="cellIs" dxfId="0" priority="624" operator="equal">
      <formula>0</formula>
    </cfRule>
    <cfRule type="cellIs" dxfId="0" priority="625" operator="equal">
      <formula>0</formula>
    </cfRule>
    <cfRule type="cellIs" dxfId="0" priority="626" operator="equal">
      <formula>0</formula>
    </cfRule>
    <cfRule type="cellIs" dxfId="0" priority="627" operator="equal">
      <formula>0</formula>
    </cfRule>
    <cfRule type="cellIs" dxfId="0" priority="628" operator="equal">
      <formula>0</formula>
    </cfRule>
    <cfRule type="cellIs" dxfId="0" priority="629" operator="equal">
      <formula>0</formula>
    </cfRule>
    <cfRule type="cellIs" dxfId="0" priority="630" operator="equal">
      <formula>0</formula>
    </cfRule>
    <cfRule type="cellIs" dxfId="0" priority="631" operator="equal">
      <formula>0</formula>
    </cfRule>
    <cfRule type="cellIs" dxfId="0" priority="632" operator="equal">
      <formula>0</formula>
    </cfRule>
    <cfRule type="cellIs" dxfId="0" priority="633" operator="equal">
      <formula>0</formula>
    </cfRule>
    <cfRule type="cellIs" dxfId="0" priority="634" operator="equal">
      <formula>0</formula>
    </cfRule>
    <cfRule type="cellIs" dxfId="0" priority="635" operator="equal">
      <formula>0</formula>
    </cfRule>
    <cfRule type="cellIs" dxfId="0" priority="636" operator="equal">
      <formula>0</formula>
    </cfRule>
    <cfRule type="cellIs" dxfId="0" priority="637" operator="equal">
      <formula>0</formula>
    </cfRule>
    <cfRule type="cellIs" dxfId="0" priority="638" operator="equal">
      <formula>0</formula>
    </cfRule>
    <cfRule type="cellIs" dxfId="0" priority="639" operator="equal">
      <formula>0</formula>
    </cfRule>
    <cfRule type="cellIs" dxfId="0" priority="640" operator="equal">
      <formula>0</formula>
    </cfRule>
    <cfRule type="cellIs" dxfId="0" priority="641" operator="equal">
      <formula>0</formula>
    </cfRule>
    <cfRule type="cellIs" dxfId="0" priority="642" operator="equal">
      <formula>0</formula>
    </cfRule>
    <cfRule type="cellIs" dxfId="0" priority="643" operator="equal">
      <formula>0</formula>
    </cfRule>
    <cfRule type="cellIs" dxfId="0" priority="644" operator="equal">
      <formula>0</formula>
    </cfRule>
    <cfRule type="cellIs" dxfId="0" priority="645" operator="equal">
      <formula>0</formula>
    </cfRule>
    <cfRule type="cellIs" dxfId="0" priority="646" operator="equal">
      <formula>0</formula>
    </cfRule>
    <cfRule type="cellIs" dxfId="0" priority="647" operator="equal">
      <formula>0</formula>
    </cfRule>
    <cfRule type="cellIs" dxfId="0" priority="648" operator="equal">
      <formula>0</formula>
    </cfRule>
    <cfRule type="cellIs" dxfId="0" priority="649" operator="equal">
      <formula>0</formula>
    </cfRule>
    <cfRule type="cellIs" dxfId="0" priority="650" operator="equal">
      <formula>0</formula>
    </cfRule>
    <cfRule type="cellIs" dxfId="0" priority="651" operator="equal">
      <formula>0</formula>
    </cfRule>
    <cfRule type="cellIs" dxfId="0" priority="652" operator="equal">
      <formula>0</formula>
    </cfRule>
    <cfRule type="cellIs" dxfId="0" priority="653" operator="equal">
      <formula>0</formula>
    </cfRule>
    <cfRule type="cellIs" dxfId="0" priority="654" operator="equal">
      <formula>0</formula>
    </cfRule>
    <cfRule type="cellIs" dxfId="0" priority="655" operator="equal">
      <formula>0</formula>
    </cfRule>
    <cfRule type="cellIs" dxfId="0" priority="656" operator="equal">
      <formula>0</formula>
    </cfRule>
    <cfRule type="cellIs" dxfId="0" priority="657" operator="equal">
      <formula>0</formula>
    </cfRule>
    <cfRule type="cellIs" dxfId="0" priority="658" operator="equal">
      <formula>0</formula>
    </cfRule>
    <cfRule type="cellIs" dxfId="0" priority="659" operator="equal">
      <formula>0</formula>
    </cfRule>
    <cfRule type="cellIs" dxfId="0" priority="660" operator="equal">
      <formula>0</formula>
    </cfRule>
    <cfRule type="cellIs" dxfId="0" priority="661" operator="equal">
      <formula>0</formula>
    </cfRule>
    <cfRule type="cellIs" dxfId="0" priority="662" operator="equal">
      <formula>0</formula>
    </cfRule>
    <cfRule type="cellIs" dxfId="0" priority="663" operator="equal">
      <formula>0</formula>
    </cfRule>
    <cfRule type="cellIs" dxfId="0" priority="664" operator="equal">
      <formula>0</formula>
    </cfRule>
    <cfRule type="cellIs" dxfId="0" priority="665" operator="equal">
      <formula>0</formula>
    </cfRule>
    <cfRule type="cellIs" dxfId="0" priority="666" operator="equal">
      <formula>0</formula>
    </cfRule>
    <cfRule type="cellIs" dxfId="0" priority="667" operator="equal">
      <formula>0</formula>
    </cfRule>
    <cfRule type="cellIs" dxfId="0" priority="668" operator="equal">
      <formula>0</formula>
    </cfRule>
    <cfRule type="cellIs" dxfId="0" priority="669" operator="equal">
      <formula>0</formula>
    </cfRule>
    <cfRule type="cellIs" dxfId="0" priority="670" operator="equal">
      <formula>0</formula>
    </cfRule>
    <cfRule type="cellIs" dxfId="0" priority="671" operator="equal">
      <formula>0</formula>
    </cfRule>
    <cfRule type="cellIs" dxfId="0" priority="672" operator="equal">
      <formula>0</formula>
    </cfRule>
    <cfRule type="cellIs" dxfId="0" priority="673" operator="equal">
      <formula>0</formula>
    </cfRule>
    <cfRule type="cellIs" dxfId="0" priority="674" operator="equal">
      <formula>0</formula>
    </cfRule>
    <cfRule type="cellIs" dxfId="0" priority="675" operator="equal">
      <formula>0</formula>
    </cfRule>
    <cfRule type="cellIs" dxfId="0" priority="676" operator="equal">
      <formula>0</formula>
    </cfRule>
    <cfRule type="cellIs" dxfId="0" priority="677" operator="equal">
      <formula>0</formula>
    </cfRule>
    <cfRule type="cellIs" dxfId="0" priority="678" operator="equal">
      <formula>0</formula>
    </cfRule>
    <cfRule type="cellIs" dxfId="0" priority="679" operator="equal">
      <formula>0</formula>
    </cfRule>
    <cfRule type="cellIs" dxfId="0" priority="680" operator="equal">
      <formula>0</formula>
    </cfRule>
    <cfRule type="cellIs" dxfId="0" priority="681" operator="equal">
      <formula>0</formula>
    </cfRule>
    <cfRule type="cellIs" dxfId="0" priority="682" operator="equal">
      <formula>0</formula>
    </cfRule>
    <cfRule type="cellIs" dxfId="0" priority="683" operator="equal">
      <formula>0</formula>
    </cfRule>
    <cfRule type="cellIs" dxfId="0" priority="684" operator="equal">
      <formula>0</formula>
    </cfRule>
    <cfRule type="cellIs" dxfId="0" priority="685" operator="equal">
      <formula>0</formula>
    </cfRule>
    <cfRule type="cellIs" dxfId="0" priority="686" operator="equal">
      <formula>0</formula>
    </cfRule>
    <cfRule type="cellIs" dxfId="0" priority="687" operator="equal">
      <formula>0</formula>
    </cfRule>
    <cfRule type="cellIs" dxfId="0" priority="688" operator="equal">
      <formula>0</formula>
    </cfRule>
    <cfRule type="cellIs" dxfId="0" priority="689" operator="equal">
      <formula>0</formula>
    </cfRule>
    <cfRule type="cellIs" dxfId="0" priority="690" operator="equal">
      <formula>0</formula>
    </cfRule>
    <cfRule type="cellIs" dxfId="0" priority="691" operator="equal">
      <formula>0</formula>
    </cfRule>
    <cfRule type="cellIs" dxfId="0" priority="692" operator="equal">
      <formula>0</formula>
    </cfRule>
    <cfRule type="cellIs" dxfId="0" priority="693" operator="equal">
      <formula>0</formula>
    </cfRule>
    <cfRule type="cellIs" dxfId="0" priority="694" operator="equal">
      <formula>0</formula>
    </cfRule>
    <cfRule type="cellIs" dxfId="0" priority="695" operator="equal">
      <formula>0</formula>
    </cfRule>
    <cfRule type="cellIs" dxfId="0" priority="696" operator="equal">
      <formula>0</formula>
    </cfRule>
    <cfRule type="cellIs" dxfId="0" priority="697" operator="equal">
      <formula>0</formula>
    </cfRule>
    <cfRule type="cellIs" dxfId="0" priority="698" operator="equal">
      <formula>0</formula>
    </cfRule>
    <cfRule type="cellIs" dxfId="0" priority="699" operator="equal">
      <formula>0</formula>
    </cfRule>
    <cfRule type="cellIs" dxfId="0" priority="700" operator="equal">
      <formula>0</formula>
    </cfRule>
    <cfRule type="cellIs" dxfId="0" priority="701" operator="equal">
      <formula>0</formula>
    </cfRule>
    <cfRule type="cellIs" dxfId="0" priority="702" operator="equal">
      <formula>0</formula>
    </cfRule>
    <cfRule type="cellIs" dxfId="0" priority="703" operator="equal">
      <formula>0</formula>
    </cfRule>
    <cfRule type="cellIs" dxfId="0" priority="704" operator="equal">
      <formula>0</formula>
    </cfRule>
    <cfRule type="cellIs" dxfId="0" priority="705" operator="equal">
      <formula>0</formula>
    </cfRule>
    <cfRule type="cellIs" dxfId="0" priority="706" operator="equal">
      <formula>0</formula>
    </cfRule>
    <cfRule type="cellIs" dxfId="0" priority="707" operator="equal">
      <formula>0</formula>
    </cfRule>
    <cfRule type="cellIs" dxfId="0" priority="708" operator="equal">
      <formula>0</formula>
    </cfRule>
    <cfRule type="cellIs" dxfId="0" priority="709" operator="equal">
      <formula>0</formula>
    </cfRule>
    <cfRule type="cellIs" dxfId="0" priority="710" operator="equal">
      <formula>0</formula>
    </cfRule>
    <cfRule type="cellIs" dxfId="0" priority="711" operator="equal">
      <formula>0</formula>
    </cfRule>
    <cfRule type="cellIs" dxfId="0" priority="712" operator="equal">
      <formula>0</formula>
    </cfRule>
    <cfRule type="cellIs" dxfId="0" priority="713" operator="equal">
      <formula>0</formula>
    </cfRule>
    <cfRule type="cellIs" dxfId="0" priority="714" operator="equal">
      <formula>0</formula>
    </cfRule>
    <cfRule type="cellIs" dxfId="0" priority="715" operator="equal">
      <formula>0</formula>
    </cfRule>
    <cfRule type="cellIs" dxfId="0" priority="716" operator="equal">
      <formula>0</formula>
    </cfRule>
    <cfRule type="cellIs" dxfId="0" priority="717" operator="equal">
      <formula>0</formula>
    </cfRule>
    <cfRule type="cellIs" dxfId="0" priority="718" operator="equal">
      <formula>0</formula>
    </cfRule>
    <cfRule type="cellIs" dxfId="0" priority="719" operator="equal">
      <formula>0</formula>
    </cfRule>
    <cfRule type="cellIs" dxfId="0" priority="720" operator="equal">
      <formula>0</formula>
    </cfRule>
    <cfRule type="cellIs" dxfId="0" priority="721" operator="equal">
      <formula>0</formula>
    </cfRule>
    <cfRule type="cellIs" dxfId="0" priority="722" operator="equal">
      <formula>0</formula>
    </cfRule>
    <cfRule type="cellIs" dxfId="0" priority="723" operator="equal">
      <formula>0</formula>
    </cfRule>
    <cfRule type="cellIs" dxfId="0" priority="724" operator="equal">
      <formula>0</formula>
    </cfRule>
    <cfRule type="cellIs" dxfId="0" priority="725" operator="equal">
      <formula>0</formula>
    </cfRule>
    <cfRule type="cellIs" dxfId="0" priority="726" operator="equal">
      <formula>0</formula>
    </cfRule>
    <cfRule type="cellIs" dxfId="0" priority="727" operator="equal">
      <formula>0</formula>
    </cfRule>
    <cfRule type="cellIs" dxfId="0" priority="728" operator="equal">
      <formula>0</formula>
    </cfRule>
    <cfRule type="cellIs" dxfId="0" priority="729" operator="equal">
      <formula>0</formula>
    </cfRule>
    <cfRule type="cellIs" dxfId="0" priority="730" operator="equal">
      <formula>0</formula>
    </cfRule>
    <cfRule type="cellIs" dxfId="0" priority="731" operator="equal">
      <formula>0</formula>
    </cfRule>
    <cfRule type="cellIs" dxfId="0" priority="732" operator="equal">
      <formula>0</formula>
    </cfRule>
    <cfRule type="cellIs" dxfId="0" priority="733" operator="equal">
      <formula>0</formula>
    </cfRule>
    <cfRule type="cellIs" dxfId="0" priority="734" operator="equal">
      <formula>0</formula>
    </cfRule>
    <cfRule type="cellIs" dxfId="0" priority="735" operator="equal">
      <formula>0</formula>
    </cfRule>
    <cfRule type="cellIs" dxfId="0" priority="736" operator="equal">
      <formula>0</formula>
    </cfRule>
    <cfRule type="cellIs" dxfId="0" priority="737" operator="equal">
      <formula>0</formula>
    </cfRule>
    <cfRule type="cellIs" dxfId="0" priority="738" operator="equal">
      <formula>0</formula>
    </cfRule>
    <cfRule type="cellIs" dxfId="0" priority="739" operator="equal">
      <formula>0</formula>
    </cfRule>
    <cfRule type="cellIs" dxfId="0" priority="740" operator="equal">
      <formula>0</formula>
    </cfRule>
    <cfRule type="cellIs" dxfId="0" priority="741" operator="equal">
      <formula>0</formula>
    </cfRule>
    <cfRule type="cellIs" dxfId="0" priority="742" operator="equal">
      <formula>0</formula>
    </cfRule>
    <cfRule type="cellIs" dxfId="0" priority="743" operator="equal">
      <formula>0</formula>
    </cfRule>
    <cfRule type="cellIs" dxfId="0" priority="744" operator="equal">
      <formula>0</formula>
    </cfRule>
    <cfRule type="cellIs" dxfId="0" priority="745" operator="equal">
      <formula>0</formula>
    </cfRule>
    <cfRule type="cellIs" dxfId="0" priority="746" operator="equal">
      <formula>0</formula>
    </cfRule>
    <cfRule type="cellIs" dxfId="0" priority="747" operator="equal">
      <formula>0</formula>
    </cfRule>
    <cfRule type="cellIs" dxfId="0" priority="748" operator="equal">
      <formula>0</formula>
    </cfRule>
    <cfRule type="cellIs" dxfId="0" priority="749" operator="equal">
      <formula>0</formula>
    </cfRule>
    <cfRule type="cellIs" dxfId="0" priority="750" operator="equal">
      <formula>0</formula>
    </cfRule>
    <cfRule type="cellIs" dxfId="0" priority="751" operator="equal">
      <formula>0</formula>
    </cfRule>
    <cfRule type="cellIs" dxfId="0" priority="752" operator="equal">
      <formula>0</formula>
    </cfRule>
    <cfRule type="cellIs" dxfId="0" priority="753" operator="equal">
      <formula>0</formula>
    </cfRule>
    <cfRule type="cellIs" dxfId="0" priority="754" operator="equal">
      <formula>0</formula>
    </cfRule>
    <cfRule type="cellIs" dxfId="0" priority="755" operator="equal">
      <formula>0</formula>
    </cfRule>
    <cfRule type="cellIs" dxfId="0" priority="756" operator="equal">
      <formula>0</formula>
    </cfRule>
    <cfRule type="cellIs" dxfId="0" priority="757" operator="equal">
      <formula>0</formula>
    </cfRule>
    <cfRule type="cellIs" dxfId="0" priority="758" operator="equal">
      <formula>0</formula>
    </cfRule>
    <cfRule type="cellIs" dxfId="0" priority="759" operator="equal">
      <formula>0</formula>
    </cfRule>
    <cfRule type="cellIs" dxfId="0" priority="760" operator="equal">
      <formula>0</formula>
    </cfRule>
    <cfRule type="cellIs" dxfId="0" priority="761" operator="equal">
      <formula>0</formula>
    </cfRule>
    <cfRule type="cellIs" dxfId="0" priority="762" operator="equal">
      <formula>0</formula>
    </cfRule>
    <cfRule type="cellIs" dxfId="0" priority="763" operator="equal">
      <formula>0</formula>
    </cfRule>
    <cfRule type="cellIs" dxfId="0" priority="764" operator="equal">
      <formula>0</formula>
    </cfRule>
    <cfRule type="cellIs" dxfId="0" priority="765" operator="equal">
      <formula>0</formula>
    </cfRule>
    <cfRule type="cellIs" dxfId="0" priority="766" operator="equal">
      <formula>0</formula>
    </cfRule>
    <cfRule type="cellIs" dxfId="0" priority="767" operator="equal">
      <formula>0</formula>
    </cfRule>
    <cfRule type="cellIs" dxfId="0" priority="768" operator="equal">
      <formula>0</formula>
    </cfRule>
  </conditionalFormatting>
  <conditionalFormatting sqref="E647">
    <cfRule type="cellIs" dxfId="0" priority="1" operator="equal">
      <formula>0</formula>
    </cfRule>
    <cfRule type="cellIs" dxfId="0" priority="2" operator="equal">
      <formula>0</formula>
    </cfRule>
    <cfRule type="cellIs" dxfId="0" priority="3" operator="equal">
      <formula>0</formula>
    </cfRule>
    <cfRule type="cellIs" dxfId="0" priority="4" operator="equal">
      <formula>0</formula>
    </cfRule>
    <cfRule type="cellIs" dxfId="0" priority="5" operator="equal">
      <formula>0</formula>
    </cfRule>
    <cfRule type="cellIs" dxfId="0" priority="6" operator="equal">
      <formula>0</formula>
    </cfRule>
    <cfRule type="cellIs" dxfId="0" priority="7" operator="equal">
      <formula>0</formula>
    </cfRule>
    <cfRule type="cellIs" dxfId="0" priority="8" operator="equal">
      <formula>0</formula>
    </cfRule>
    <cfRule type="cellIs" dxfId="0" priority="9" operator="equal">
      <formula>0</formula>
    </cfRule>
    <cfRule type="cellIs" dxfId="0" priority="10" operator="equal">
      <formula>0</formula>
    </cfRule>
    <cfRule type="cellIs" dxfId="0" priority="11" operator="equal">
      <formula>0</formula>
    </cfRule>
    <cfRule type="cellIs" dxfId="0" priority="12" operator="equal">
      <formula>0</formula>
    </cfRule>
    <cfRule type="cellIs" dxfId="0" priority="13" operator="equal">
      <formula>0</formula>
    </cfRule>
    <cfRule type="cellIs" dxfId="0" priority="14" operator="equal">
      <formula>0</formula>
    </cfRule>
    <cfRule type="cellIs" dxfId="0" priority="15" operator="equal">
      <formula>0</formula>
    </cfRule>
    <cfRule type="cellIs" dxfId="0" priority="16" operator="equal">
      <formula>0</formula>
    </cfRule>
    <cfRule type="cellIs" dxfId="0" priority="17" operator="equal">
      <formula>0</formula>
    </cfRule>
    <cfRule type="cellIs" dxfId="0" priority="18" operator="equal">
      <formula>0</formula>
    </cfRule>
    <cfRule type="cellIs" dxfId="0" priority="19" operator="equal">
      <formula>0</formula>
    </cfRule>
    <cfRule type="cellIs" dxfId="0" priority="20" operator="equal">
      <formula>0</formula>
    </cfRule>
    <cfRule type="cellIs" dxfId="0" priority="21" operator="equal">
      <formula>0</formula>
    </cfRule>
    <cfRule type="cellIs" dxfId="0" priority="22" operator="equal">
      <formula>0</formula>
    </cfRule>
    <cfRule type="cellIs" dxfId="0" priority="23" operator="equal">
      <formula>0</formula>
    </cfRule>
    <cfRule type="cellIs" dxfId="0" priority="24" operator="equal">
      <formula>0</formula>
    </cfRule>
    <cfRule type="cellIs" dxfId="0" priority="25" operator="equal">
      <formula>0</formula>
    </cfRule>
    <cfRule type="cellIs" dxfId="0" priority="26" operator="equal">
      <formula>0</formula>
    </cfRule>
    <cfRule type="cellIs" dxfId="0" priority="27" operator="equal">
      <formula>0</formula>
    </cfRule>
    <cfRule type="cellIs" dxfId="0" priority="28" operator="equal">
      <formula>0</formula>
    </cfRule>
    <cfRule type="cellIs" dxfId="0" priority="29" operator="equal">
      <formula>0</formula>
    </cfRule>
    <cfRule type="cellIs" dxfId="0" priority="30" operator="equal">
      <formula>0</formula>
    </cfRule>
    <cfRule type="cellIs" dxfId="0" priority="31" operator="equal">
      <formula>0</formula>
    </cfRule>
    <cfRule type="cellIs" dxfId="0" priority="32" operator="equal">
      <formula>0</formula>
    </cfRule>
    <cfRule type="cellIs" dxfId="0" priority="33" operator="equal">
      <formula>0</formula>
    </cfRule>
    <cfRule type="cellIs" dxfId="0" priority="34" operator="equal">
      <formula>0</formula>
    </cfRule>
    <cfRule type="cellIs" dxfId="0" priority="35" operator="equal">
      <formula>0</formula>
    </cfRule>
    <cfRule type="cellIs" dxfId="0" priority="36" operator="equal">
      <formula>0</formula>
    </cfRule>
    <cfRule type="cellIs" dxfId="0" priority="37" operator="equal">
      <formula>0</formula>
    </cfRule>
    <cfRule type="cellIs" dxfId="0" priority="38" operator="equal">
      <formula>0</formula>
    </cfRule>
    <cfRule type="cellIs" dxfId="0" priority="39" operator="equal">
      <formula>0</formula>
    </cfRule>
    <cfRule type="cellIs" dxfId="0" priority="40" operator="equal">
      <formula>0</formula>
    </cfRule>
    <cfRule type="cellIs" dxfId="0" priority="41" operator="equal">
      <formula>0</formula>
    </cfRule>
    <cfRule type="cellIs" dxfId="0" priority="42" operator="equal">
      <formula>0</formula>
    </cfRule>
    <cfRule type="cellIs" dxfId="0" priority="43" operator="equal">
      <formula>0</formula>
    </cfRule>
    <cfRule type="cellIs" dxfId="0" priority="44" operator="equal">
      <formula>0</formula>
    </cfRule>
    <cfRule type="cellIs" dxfId="0" priority="45" operator="equal">
      <formula>0</formula>
    </cfRule>
    <cfRule type="cellIs" dxfId="0" priority="46" operator="equal">
      <formula>0</formula>
    </cfRule>
    <cfRule type="cellIs" dxfId="0" priority="47" operator="equal">
      <formula>0</formula>
    </cfRule>
    <cfRule type="cellIs" dxfId="0" priority="48" operator="equal">
      <formula>0</formula>
    </cfRule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  <cfRule type="cellIs" dxfId="0" priority="65" operator="equal">
      <formula>0</formula>
    </cfRule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  <cfRule type="cellIs" dxfId="0" priority="106" operator="equal">
      <formula>0</formula>
    </cfRule>
    <cfRule type="cellIs" dxfId="0" priority="107" operator="equal">
      <formula>0</formula>
    </cfRule>
    <cfRule type="cellIs" dxfId="0" priority="108" operator="equal">
      <formula>0</formula>
    </cfRule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  <cfRule type="cellIs" dxfId="0" priority="113" operator="equal">
      <formula>0</formula>
    </cfRule>
    <cfRule type="cellIs" dxfId="0" priority="114" operator="equal">
      <formula>0</formula>
    </cfRule>
    <cfRule type="cellIs" dxfId="0" priority="115" operator="equal">
      <formula>0</formula>
    </cfRule>
    <cfRule type="cellIs" dxfId="0" priority="116" operator="equal">
      <formula>0</formula>
    </cfRule>
    <cfRule type="cellIs" dxfId="0" priority="117" operator="equal">
      <formula>0</formula>
    </cfRule>
    <cfRule type="cellIs" dxfId="0" priority="118" operator="equal">
      <formula>0</formula>
    </cfRule>
    <cfRule type="cellIs" dxfId="0" priority="119" operator="equal">
      <formula>0</formula>
    </cfRule>
    <cfRule type="cellIs" dxfId="0" priority="120" operator="equal">
      <formula>0</formula>
    </cfRule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  <cfRule type="cellIs" dxfId="0" priority="141" operator="equal">
      <formula>0</formula>
    </cfRule>
    <cfRule type="cellIs" dxfId="0" priority="142" operator="equal">
      <formula>0</formula>
    </cfRule>
    <cfRule type="cellIs" dxfId="0" priority="143" operator="equal">
      <formula>0</formula>
    </cfRule>
    <cfRule type="cellIs" dxfId="0" priority="144" operator="equal">
      <formula>0</formula>
    </cfRule>
    <cfRule type="cellIs" dxfId="0" priority="145" operator="equal">
      <formula>0</formula>
    </cfRule>
    <cfRule type="cellIs" dxfId="0" priority="146" operator="equal">
      <formula>0</formula>
    </cfRule>
    <cfRule type="cellIs" dxfId="0" priority="147" operator="equal">
      <formula>0</formula>
    </cfRule>
    <cfRule type="cellIs" dxfId="0" priority="148" operator="equal">
      <formula>0</formula>
    </cfRule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  <cfRule type="cellIs" dxfId="0" priority="161" operator="equal">
      <formula>0</formula>
    </cfRule>
    <cfRule type="cellIs" dxfId="0" priority="162" operator="equal">
      <formula>0</formula>
    </cfRule>
    <cfRule type="cellIs" dxfId="0" priority="163" operator="equal">
      <formula>0</formula>
    </cfRule>
    <cfRule type="cellIs" dxfId="0" priority="164" operator="equal">
      <formula>0</formula>
    </cfRule>
    <cfRule type="cellIs" dxfId="0" priority="165" operator="equal">
      <formula>0</formula>
    </cfRule>
    <cfRule type="cellIs" dxfId="0" priority="166" operator="equal">
      <formula>0</formula>
    </cfRule>
    <cfRule type="cellIs" dxfId="0" priority="167" operator="equal">
      <formula>0</formula>
    </cfRule>
    <cfRule type="cellIs" dxfId="0" priority="168" operator="equal">
      <formula>0</formula>
    </cfRule>
    <cfRule type="cellIs" dxfId="0" priority="169" operator="equal">
      <formula>0</formula>
    </cfRule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  <cfRule type="cellIs" dxfId="0" priority="174" operator="equal">
      <formula>0</formula>
    </cfRule>
    <cfRule type="cellIs" dxfId="0" priority="175" operator="equal">
      <formula>0</formula>
    </cfRule>
    <cfRule type="cellIs" dxfId="0" priority="176" operator="equal">
      <formula>0</formula>
    </cfRule>
    <cfRule type="cellIs" dxfId="0" priority="177" operator="equal">
      <formula>0</formula>
    </cfRule>
    <cfRule type="cellIs" dxfId="0" priority="178" operator="equal">
      <formula>0</formula>
    </cfRule>
    <cfRule type="cellIs" dxfId="0" priority="179" operator="equal">
      <formula>0</formula>
    </cfRule>
    <cfRule type="cellIs" dxfId="0" priority="180" operator="equal">
      <formula>0</formula>
    </cfRule>
    <cfRule type="cellIs" dxfId="0" priority="181" operator="equal">
      <formula>0</formula>
    </cfRule>
    <cfRule type="cellIs" dxfId="0" priority="182" operator="equal">
      <formula>0</formula>
    </cfRule>
    <cfRule type="cellIs" dxfId="0" priority="183" operator="equal">
      <formula>0</formula>
    </cfRule>
    <cfRule type="cellIs" dxfId="0" priority="184" operator="equal">
      <formula>0</formula>
    </cfRule>
    <cfRule type="cellIs" dxfId="0" priority="185" operator="equal">
      <formula>0</formula>
    </cfRule>
    <cfRule type="cellIs" dxfId="0" priority="186" operator="equal">
      <formula>0</formula>
    </cfRule>
    <cfRule type="cellIs" dxfId="0" priority="187" operator="equal">
      <formula>0</formula>
    </cfRule>
    <cfRule type="cellIs" dxfId="0" priority="188" operator="equal">
      <formula>0</formula>
    </cfRule>
    <cfRule type="cellIs" dxfId="0" priority="189" operator="equal">
      <formula>0</formula>
    </cfRule>
    <cfRule type="cellIs" dxfId="0" priority="190" operator="equal">
      <formula>0</formula>
    </cfRule>
    <cfRule type="cellIs" dxfId="0" priority="191" operator="equal">
      <formula>0</formula>
    </cfRule>
    <cfRule type="cellIs" dxfId="0" priority="192" operator="equal">
      <formula>0</formula>
    </cfRule>
    <cfRule type="cellIs" dxfId="0" priority="193" operator="equal">
      <formula>0</formula>
    </cfRule>
    <cfRule type="cellIs" dxfId="0" priority="194" operator="equal">
      <formula>0</formula>
    </cfRule>
    <cfRule type="cellIs" dxfId="0" priority="195" operator="equal">
      <formula>0</formula>
    </cfRule>
    <cfRule type="cellIs" dxfId="0" priority="196" operator="equal">
      <formula>0</formula>
    </cfRule>
    <cfRule type="cellIs" dxfId="0" priority="197" operator="equal">
      <formula>0</formula>
    </cfRule>
    <cfRule type="cellIs" dxfId="0" priority="198" operator="equal">
      <formula>0</formula>
    </cfRule>
    <cfRule type="cellIs" dxfId="0" priority="199" operator="equal">
      <formula>0</formula>
    </cfRule>
    <cfRule type="cellIs" dxfId="0" priority="200" operator="equal">
      <formula>0</formula>
    </cfRule>
    <cfRule type="cellIs" dxfId="0" priority="201" operator="equal">
      <formula>0</formula>
    </cfRule>
    <cfRule type="cellIs" dxfId="0" priority="202" operator="equal">
      <formula>0</formula>
    </cfRule>
    <cfRule type="cellIs" dxfId="0" priority="203" operator="equal">
      <formula>0</formula>
    </cfRule>
    <cfRule type="cellIs" dxfId="0" priority="204" operator="equal">
      <formula>0</formula>
    </cfRule>
    <cfRule type="cellIs" dxfId="0" priority="205" operator="equal">
      <formula>0</formula>
    </cfRule>
    <cfRule type="cellIs" dxfId="0" priority="206" operator="equal">
      <formula>0</formula>
    </cfRule>
    <cfRule type="cellIs" dxfId="0" priority="207" operator="equal">
      <formula>0</formula>
    </cfRule>
    <cfRule type="cellIs" dxfId="0" priority="208" operator="equal">
      <formula>0</formula>
    </cfRule>
    <cfRule type="cellIs" dxfId="0" priority="209" operator="equal">
      <formula>0</formula>
    </cfRule>
    <cfRule type="cellIs" dxfId="0" priority="210" operator="equal">
      <formula>0</formula>
    </cfRule>
    <cfRule type="cellIs" dxfId="0" priority="211" operator="equal">
      <formula>0</formula>
    </cfRule>
    <cfRule type="cellIs" dxfId="0" priority="212" operator="equal">
      <formula>0</formula>
    </cfRule>
    <cfRule type="cellIs" dxfId="0" priority="213" operator="equal">
      <formula>0</formula>
    </cfRule>
    <cfRule type="cellIs" dxfId="0" priority="214" operator="equal">
      <formula>0</formula>
    </cfRule>
    <cfRule type="cellIs" dxfId="0" priority="215" operator="equal">
      <formula>0</formula>
    </cfRule>
    <cfRule type="cellIs" dxfId="0" priority="216" operator="equal">
      <formula>0</formula>
    </cfRule>
    <cfRule type="cellIs" dxfId="0" priority="217" operator="equal">
      <formula>0</formula>
    </cfRule>
    <cfRule type="cellIs" dxfId="0" priority="218" operator="equal">
      <formula>0</formula>
    </cfRule>
    <cfRule type="cellIs" dxfId="0" priority="219" operator="equal">
      <formula>0</formula>
    </cfRule>
    <cfRule type="cellIs" dxfId="0" priority="220" operator="equal">
      <formula>0</formula>
    </cfRule>
    <cfRule type="cellIs" dxfId="0" priority="221" operator="equal">
      <formula>0</formula>
    </cfRule>
    <cfRule type="cellIs" dxfId="0" priority="222" operator="equal">
      <formula>0</formula>
    </cfRule>
    <cfRule type="cellIs" dxfId="0" priority="223" operator="equal">
      <formula>0</formula>
    </cfRule>
    <cfRule type="cellIs" dxfId="0" priority="224" operator="equal">
      <formula>0</formula>
    </cfRule>
    <cfRule type="cellIs" dxfId="0" priority="225" operator="equal">
      <formula>0</formula>
    </cfRule>
    <cfRule type="cellIs" dxfId="0" priority="226" operator="equal">
      <formula>0</formula>
    </cfRule>
    <cfRule type="cellIs" dxfId="0" priority="227" operator="equal">
      <formula>0</formula>
    </cfRule>
    <cfRule type="cellIs" dxfId="0" priority="228" operator="equal">
      <formula>0</formula>
    </cfRule>
    <cfRule type="cellIs" dxfId="0" priority="229" operator="equal">
      <formula>0</formula>
    </cfRule>
    <cfRule type="cellIs" dxfId="0" priority="230" operator="equal">
      <formula>0</formula>
    </cfRule>
    <cfRule type="cellIs" dxfId="0" priority="231" operator="equal">
      <formula>0</formula>
    </cfRule>
    <cfRule type="cellIs" dxfId="0" priority="232" operator="equal">
      <formula>0</formula>
    </cfRule>
    <cfRule type="cellIs" dxfId="0" priority="233" operator="equal">
      <formula>0</formula>
    </cfRule>
    <cfRule type="cellIs" dxfId="0" priority="234" operator="equal">
      <formula>0</formula>
    </cfRule>
    <cfRule type="cellIs" dxfId="0" priority="235" operator="equal">
      <formula>0</formula>
    </cfRule>
    <cfRule type="cellIs" dxfId="0" priority="236" operator="equal">
      <formula>0</formula>
    </cfRule>
    <cfRule type="cellIs" dxfId="0" priority="237" operator="equal">
      <formula>0</formula>
    </cfRule>
    <cfRule type="cellIs" dxfId="0" priority="238" operator="equal">
      <formula>0</formula>
    </cfRule>
    <cfRule type="cellIs" dxfId="0" priority="239" operator="equal">
      <formula>0</formula>
    </cfRule>
    <cfRule type="cellIs" dxfId="0" priority="240" operator="equal">
      <formula>0</formula>
    </cfRule>
    <cfRule type="cellIs" dxfId="0" priority="241" operator="equal">
      <formula>0</formula>
    </cfRule>
    <cfRule type="cellIs" dxfId="0" priority="242" operator="equal">
      <formula>0</formula>
    </cfRule>
    <cfRule type="cellIs" dxfId="0" priority="243" operator="equal">
      <formula>0</formula>
    </cfRule>
    <cfRule type="cellIs" dxfId="0" priority="244" operator="equal">
      <formula>0</formula>
    </cfRule>
    <cfRule type="cellIs" dxfId="0" priority="245" operator="equal">
      <formula>0</formula>
    </cfRule>
    <cfRule type="cellIs" dxfId="0" priority="246" operator="equal">
      <formula>0</formula>
    </cfRule>
    <cfRule type="cellIs" dxfId="0" priority="247" operator="equal">
      <formula>0</formula>
    </cfRule>
    <cfRule type="cellIs" dxfId="0" priority="248" operator="equal">
      <formula>0</formula>
    </cfRule>
    <cfRule type="cellIs" dxfId="0" priority="249" operator="equal">
      <formula>0</formula>
    </cfRule>
    <cfRule type="cellIs" dxfId="0" priority="250" operator="equal">
      <formula>0</formula>
    </cfRule>
    <cfRule type="cellIs" dxfId="0" priority="251" operator="equal">
      <formula>0</formula>
    </cfRule>
    <cfRule type="cellIs" dxfId="0" priority="252" operator="equal">
      <formula>0</formula>
    </cfRule>
    <cfRule type="cellIs" dxfId="0" priority="253" operator="equal">
      <formula>0</formula>
    </cfRule>
    <cfRule type="cellIs" dxfId="0" priority="254" operator="equal">
      <formula>0</formula>
    </cfRule>
    <cfRule type="cellIs" dxfId="0" priority="255" operator="equal">
      <formula>0</formula>
    </cfRule>
    <cfRule type="cellIs" dxfId="0" priority="256" operator="equal">
      <formula>0</formula>
    </cfRule>
    <cfRule type="cellIs" dxfId="0" priority="257" operator="equal">
      <formula>0</formula>
    </cfRule>
    <cfRule type="cellIs" dxfId="0" priority="258" operator="equal">
      <formula>0</formula>
    </cfRule>
    <cfRule type="cellIs" dxfId="0" priority="259" operator="equal">
      <formula>0</formula>
    </cfRule>
    <cfRule type="cellIs" dxfId="0" priority="260" operator="equal">
      <formula>0</formula>
    </cfRule>
    <cfRule type="cellIs" dxfId="0" priority="261" operator="equal">
      <formula>0</formula>
    </cfRule>
    <cfRule type="cellIs" dxfId="0" priority="262" operator="equal">
      <formula>0</formula>
    </cfRule>
    <cfRule type="cellIs" dxfId="0" priority="263" operator="equal">
      <formula>0</formula>
    </cfRule>
    <cfRule type="cellIs" dxfId="0" priority="264" operator="equal">
      <formula>0</formula>
    </cfRule>
    <cfRule type="cellIs" dxfId="0" priority="265" operator="equal">
      <formula>0</formula>
    </cfRule>
    <cfRule type="cellIs" dxfId="0" priority="266" operator="equal">
      <formula>0</formula>
    </cfRule>
    <cfRule type="cellIs" dxfId="0" priority="267" operator="equal">
      <formula>0</formula>
    </cfRule>
    <cfRule type="cellIs" dxfId="0" priority="268" operator="equal">
      <formula>0</formula>
    </cfRule>
    <cfRule type="cellIs" dxfId="0" priority="269" operator="equal">
      <formula>0</formula>
    </cfRule>
    <cfRule type="cellIs" dxfId="0" priority="270" operator="equal">
      <formula>0</formula>
    </cfRule>
    <cfRule type="cellIs" dxfId="0" priority="271" operator="equal">
      <formula>0</formula>
    </cfRule>
    <cfRule type="cellIs" dxfId="0" priority="272" operator="equal">
      <formula>0</formula>
    </cfRule>
    <cfRule type="cellIs" dxfId="0" priority="273" operator="equal">
      <formula>0</formula>
    </cfRule>
    <cfRule type="cellIs" dxfId="0" priority="274" operator="equal">
      <formula>0</formula>
    </cfRule>
    <cfRule type="cellIs" dxfId="0" priority="275" operator="equal">
      <formula>0</formula>
    </cfRule>
    <cfRule type="cellIs" dxfId="0" priority="276" operator="equal">
      <formula>0</formula>
    </cfRule>
    <cfRule type="cellIs" dxfId="0" priority="277" operator="equal">
      <formula>0</formula>
    </cfRule>
    <cfRule type="cellIs" dxfId="0" priority="278" operator="equal">
      <formula>0</formula>
    </cfRule>
    <cfRule type="cellIs" dxfId="0" priority="279" operator="equal">
      <formula>0</formula>
    </cfRule>
    <cfRule type="cellIs" dxfId="0" priority="280" operator="equal">
      <formula>0</formula>
    </cfRule>
    <cfRule type="cellIs" dxfId="0" priority="281" operator="equal">
      <formula>0</formula>
    </cfRule>
    <cfRule type="cellIs" dxfId="0" priority="282" operator="equal">
      <formula>0</formula>
    </cfRule>
    <cfRule type="cellIs" dxfId="0" priority="283" operator="equal">
      <formula>0</formula>
    </cfRule>
    <cfRule type="cellIs" dxfId="0" priority="284" operator="equal">
      <formula>0</formula>
    </cfRule>
    <cfRule type="cellIs" dxfId="0" priority="285" operator="equal">
      <formula>0</formula>
    </cfRule>
    <cfRule type="cellIs" dxfId="0" priority="286" operator="equal">
      <formula>0</formula>
    </cfRule>
    <cfRule type="cellIs" dxfId="0" priority="287" operator="equal">
      <formula>0</formula>
    </cfRule>
    <cfRule type="cellIs" dxfId="0" priority="288" operator="equal">
      <formula>0</formula>
    </cfRule>
    <cfRule type="cellIs" dxfId="0" priority="289" operator="equal">
      <formula>0</formula>
    </cfRule>
    <cfRule type="cellIs" dxfId="0" priority="290" operator="equal">
      <formula>0</formula>
    </cfRule>
    <cfRule type="cellIs" dxfId="0" priority="291" operator="equal">
      <formula>0</formula>
    </cfRule>
    <cfRule type="cellIs" dxfId="0" priority="292" operator="equal">
      <formula>0</formula>
    </cfRule>
    <cfRule type="cellIs" dxfId="0" priority="293" operator="equal">
      <formula>0</formula>
    </cfRule>
    <cfRule type="cellIs" dxfId="0" priority="294" operator="equal">
      <formula>0</formula>
    </cfRule>
    <cfRule type="cellIs" dxfId="0" priority="295" operator="equal">
      <formula>0</formula>
    </cfRule>
    <cfRule type="cellIs" dxfId="0" priority="296" operator="equal">
      <formula>0</formula>
    </cfRule>
    <cfRule type="cellIs" dxfId="0" priority="297" operator="equal">
      <formula>0</formula>
    </cfRule>
    <cfRule type="cellIs" dxfId="0" priority="298" operator="equal">
      <formula>0</formula>
    </cfRule>
    <cfRule type="cellIs" dxfId="0" priority="299" operator="equal">
      <formula>0</formula>
    </cfRule>
    <cfRule type="cellIs" dxfId="0" priority="300" operator="equal">
      <formula>0</formula>
    </cfRule>
    <cfRule type="cellIs" dxfId="0" priority="301" operator="equal">
      <formula>0</formula>
    </cfRule>
    <cfRule type="cellIs" dxfId="0" priority="302" operator="equal">
      <formula>0</formula>
    </cfRule>
    <cfRule type="cellIs" dxfId="0" priority="303" operator="equal">
      <formula>0</formula>
    </cfRule>
    <cfRule type="cellIs" dxfId="0" priority="304" operator="equal">
      <formula>0</formula>
    </cfRule>
    <cfRule type="cellIs" dxfId="0" priority="305" operator="equal">
      <formula>0</formula>
    </cfRule>
    <cfRule type="cellIs" dxfId="0" priority="306" operator="equal">
      <formula>0</formula>
    </cfRule>
    <cfRule type="cellIs" dxfId="0" priority="307" operator="equal">
      <formula>0</formula>
    </cfRule>
    <cfRule type="cellIs" dxfId="0" priority="308" operator="equal">
      <formula>0</formula>
    </cfRule>
    <cfRule type="cellIs" dxfId="0" priority="309" operator="equal">
      <formula>0</formula>
    </cfRule>
    <cfRule type="cellIs" dxfId="0" priority="310" operator="equal">
      <formula>0</formula>
    </cfRule>
    <cfRule type="cellIs" dxfId="0" priority="311" operator="equal">
      <formula>0</formula>
    </cfRule>
    <cfRule type="cellIs" dxfId="0" priority="312" operator="equal">
      <formula>0</formula>
    </cfRule>
    <cfRule type="cellIs" dxfId="0" priority="313" operator="equal">
      <formula>0</formula>
    </cfRule>
    <cfRule type="cellIs" dxfId="0" priority="314" operator="equal">
      <formula>0</formula>
    </cfRule>
    <cfRule type="cellIs" dxfId="0" priority="315" operator="equal">
      <formula>0</formula>
    </cfRule>
    <cfRule type="cellIs" dxfId="0" priority="316" operator="equal">
      <formula>0</formula>
    </cfRule>
    <cfRule type="cellIs" dxfId="0" priority="317" operator="equal">
      <formula>0</formula>
    </cfRule>
    <cfRule type="cellIs" dxfId="0" priority="318" operator="equal">
      <formula>0</formula>
    </cfRule>
    <cfRule type="cellIs" dxfId="0" priority="319" operator="equal">
      <formula>0</formula>
    </cfRule>
    <cfRule type="cellIs" dxfId="0" priority="320" operator="equal">
      <formula>0</formula>
    </cfRule>
    <cfRule type="cellIs" dxfId="0" priority="321" operator="equal">
      <formula>0</formula>
    </cfRule>
    <cfRule type="cellIs" dxfId="0" priority="322" operator="equal">
      <formula>0</formula>
    </cfRule>
    <cfRule type="cellIs" dxfId="0" priority="323" operator="equal">
      <formula>0</formula>
    </cfRule>
    <cfRule type="cellIs" dxfId="0" priority="324" operator="equal">
      <formula>0</formula>
    </cfRule>
    <cfRule type="cellIs" dxfId="0" priority="325" operator="equal">
      <formula>0</formula>
    </cfRule>
    <cfRule type="cellIs" dxfId="0" priority="326" operator="equal">
      <formula>0</formula>
    </cfRule>
    <cfRule type="cellIs" dxfId="0" priority="327" operator="equal">
      <formula>0</formula>
    </cfRule>
    <cfRule type="cellIs" dxfId="0" priority="328" operator="equal">
      <formula>0</formula>
    </cfRule>
    <cfRule type="cellIs" dxfId="0" priority="329" operator="equal">
      <formula>0</formula>
    </cfRule>
    <cfRule type="cellIs" dxfId="0" priority="330" operator="equal">
      <formula>0</formula>
    </cfRule>
    <cfRule type="cellIs" dxfId="0" priority="331" operator="equal">
      <formula>0</formula>
    </cfRule>
    <cfRule type="cellIs" dxfId="0" priority="332" operator="equal">
      <formula>0</formula>
    </cfRule>
    <cfRule type="cellIs" dxfId="0" priority="333" operator="equal">
      <formula>0</formula>
    </cfRule>
    <cfRule type="cellIs" dxfId="0" priority="334" operator="equal">
      <formula>0</formula>
    </cfRule>
    <cfRule type="cellIs" dxfId="0" priority="335" operator="equal">
      <formula>0</formula>
    </cfRule>
    <cfRule type="cellIs" dxfId="0" priority="336" operator="equal">
      <formula>0</formula>
    </cfRule>
    <cfRule type="cellIs" dxfId="0" priority="337" operator="equal">
      <formula>0</formula>
    </cfRule>
    <cfRule type="cellIs" dxfId="0" priority="338" operator="equal">
      <formula>0</formula>
    </cfRule>
    <cfRule type="cellIs" dxfId="0" priority="339" operator="equal">
      <formula>0</formula>
    </cfRule>
    <cfRule type="cellIs" dxfId="0" priority="340" operator="equal">
      <formula>0</formula>
    </cfRule>
    <cfRule type="cellIs" dxfId="0" priority="341" operator="equal">
      <formula>0</formula>
    </cfRule>
    <cfRule type="cellIs" dxfId="0" priority="342" operator="equal">
      <formula>0</formula>
    </cfRule>
    <cfRule type="cellIs" dxfId="0" priority="343" operator="equal">
      <formula>0</formula>
    </cfRule>
    <cfRule type="cellIs" dxfId="0" priority="344" operator="equal">
      <formula>0</formula>
    </cfRule>
    <cfRule type="cellIs" dxfId="0" priority="345" operator="equal">
      <formula>0</formula>
    </cfRule>
    <cfRule type="cellIs" dxfId="0" priority="346" operator="equal">
      <formula>0</formula>
    </cfRule>
    <cfRule type="cellIs" dxfId="0" priority="347" operator="equal">
      <formula>0</formula>
    </cfRule>
    <cfRule type="cellIs" dxfId="0" priority="348" operator="equal">
      <formula>0</formula>
    </cfRule>
    <cfRule type="cellIs" dxfId="0" priority="349" operator="equal">
      <formula>0</formula>
    </cfRule>
    <cfRule type="cellIs" dxfId="0" priority="350" operator="equal">
      <formula>0</formula>
    </cfRule>
    <cfRule type="cellIs" dxfId="0" priority="351" operator="equal">
      <formula>0</formula>
    </cfRule>
    <cfRule type="cellIs" dxfId="0" priority="352" operator="equal">
      <formula>0</formula>
    </cfRule>
    <cfRule type="cellIs" dxfId="0" priority="353" operator="equal">
      <formula>0</formula>
    </cfRule>
    <cfRule type="cellIs" dxfId="0" priority="354" operator="equal">
      <formula>0</formula>
    </cfRule>
    <cfRule type="cellIs" dxfId="0" priority="355" operator="equal">
      <formula>0</formula>
    </cfRule>
    <cfRule type="cellIs" dxfId="0" priority="356" operator="equal">
      <formula>0</formula>
    </cfRule>
    <cfRule type="cellIs" dxfId="0" priority="357" operator="equal">
      <formula>0</formula>
    </cfRule>
    <cfRule type="cellIs" dxfId="0" priority="358" operator="equal">
      <formula>0</formula>
    </cfRule>
    <cfRule type="cellIs" dxfId="0" priority="359" operator="equal">
      <formula>0</formula>
    </cfRule>
    <cfRule type="cellIs" dxfId="0" priority="360" operator="equal">
      <formula>0</formula>
    </cfRule>
    <cfRule type="cellIs" dxfId="0" priority="361" operator="equal">
      <formula>0</formula>
    </cfRule>
    <cfRule type="cellIs" dxfId="0" priority="362" operator="equal">
      <formula>0</formula>
    </cfRule>
    <cfRule type="cellIs" dxfId="0" priority="363" operator="equal">
      <formula>0</formula>
    </cfRule>
    <cfRule type="cellIs" dxfId="0" priority="364" operator="equal">
      <formula>0</formula>
    </cfRule>
    <cfRule type="cellIs" dxfId="0" priority="365" operator="equal">
      <formula>0</formula>
    </cfRule>
    <cfRule type="cellIs" dxfId="0" priority="366" operator="equal">
      <formula>0</formula>
    </cfRule>
    <cfRule type="cellIs" dxfId="0" priority="367" operator="equal">
      <formula>0</formula>
    </cfRule>
    <cfRule type="cellIs" dxfId="0" priority="368" operator="equal">
      <formula>0</formula>
    </cfRule>
    <cfRule type="cellIs" dxfId="0" priority="369" operator="equal">
      <formula>0</formula>
    </cfRule>
    <cfRule type="cellIs" dxfId="0" priority="370" operator="equal">
      <formula>0</formula>
    </cfRule>
    <cfRule type="cellIs" dxfId="0" priority="371" operator="equal">
      <formula>0</formula>
    </cfRule>
    <cfRule type="cellIs" dxfId="0" priority="372" operator="equal">
      <formula>0</formula>
    </cfRule>
    <cfRule type="cellIs" dxfId="0" priority="373" operator="equal">
      <formula>0</formula>
    </cfRule>
    <cfRule type="cellIs" dxfId="0" priority="374" operator="equal">
      <formula>0</formula>
    </cfRule>
    <cfRule type="cellIs" dxfId="0" priority="375" operator="equal">
      <formula>0</formula>
    </cfRule>
    <cfRule type="cellIs" dxfId="0" priority="376" operator="equal">
      <formula>0</formula>
    </cfRule>
    <cfRule type="cellIs" dxfId="0" priority="377" operator="equal">
      <formula>0</formula>
    </cfRule>
    <cfRule type="cellIs" dxfId="0" priority="378" operator="equal">
      <formula>0</formula>
    </cfRule>
    <cfRule type="cellIs" dxfId="0" priority="379" operator="equal">
      <formula>0</formula>
    </cfRule>
    <cfRule type="cellIs" dxfId="0" priority="380" operator="equal">
      <formula>0</formula>
    </cfRule>
    <cfRule type="cellIs" dxfId="0" priority="381" operator="equal">
      <formula>0</formula>
    </cfRule>
    <cfRule type="cellIs" dxfId="0" priority="382" operator="equal">
      <formula>0</formula>
    </cfRule>
    <cfRule type="cellIs" dxfId="0" priority="383" operator="equal">
      <formula>0</formula>
    </cfRule>
    <cfRule type="cellIs" dxfId="0" priority="384" operator="equal">
      <formula>0</formula>
    </cfRule>
  </conditionalFormatting>
  <conditionalFormatting sqref="E658">
    <cfRule type="cellIs" dxfId="0" priority="34150" operator="equal">
      <formula>0</formula>
    </cfRule>
    <cfRule type="cellIs" dxfId="0" priority="34164" operator="equal">
      <formula>0</formula>
    </cfRule>
    <cfRule type="cellIs" dxfId="0" priority="34178" operator="equal">
      <formula>0</formula>
    </cfRule>
    <cfRule type="cellIs" dxfId="0" priority="34192" operator="equal">
      <formula>0</formula>
    </cfRule>
  </conditionalFormatting>
  <conditionalFormatting sqref="E3:E5">
    <cfRule type="cellIs" dxfId="0" priority="35334" operator="equal">
      <formula>0</formula>
    </cfRule>
    <cfRule type="cellIs" dxfId="0" priority="35335" operator="equal">
      <formula>0</formula>
    </cfRule>
    <cfRule type="cellIs" dxfId="0" priority="35336" operator="equal">
      <formula>0</formula>
    </cfRule>
    <cfRule type="cellIs" dxfId="0" priority="35337" operator="equal">
      <formula>0</formula>
    </cfRule>
  </conditionalFormatting>
  <conditionalFormatting sqref="E7:E12">
    <cfRule type="cellIs" dxfId="0" priority="35249" operator="equal">
      <formula>0</formula>
    </cfRule>
    <cfRule type="cellIs" dxfId="0" priority="35250" operator="equal">
      <formula>0</formula>
    </cfRule>
    <cfRule type="cellIs" dxfId="0" priority="35251" operator="equal">
      <formula>0</formula>
    </cfRule>
    <cfRule type="cellIs" dxfId="0" priority="35252" operator="equal">
      <formula>0</formula>
    </cfRule>
  </conditionalFormatting>
  <conditionalFormatting sqref="E17:E21">
    <cfRule type="cellIs" dxfId="0" priority="35421" operator="equal">
      <formula>0</formula>
    </cfRule>
  </conditionalFormatting>
  <conditionalFormatting sqref="E33:E34">
    <cfRule type="cellIs" dxfId="0" priority="35406" operator="equal">
      <formula>0</formula>
    </cfRule>
  </conditionalFormatting>
  <conditionalFormatting sqref="E39:E42">
    <cfRule type="cellIs" dxfId="0" priority="35400" operator="equal">
      <formula>0</formula>
    </cfRule>
  </conditionalFormatting>
  <conditionalFormatting sqref="E57:E58">
    <cfRule type="cellIs" dxfId="0" priority="35389" operator="equal">
      <formula>0</formula>
    </cfRule>
  </conditionalFormatting>
  <conditionalFormatting sqref="E68:E70">
    <cfRule type="cellIs" dxfId="0" priority="35345" operator="equal">
      <formula>0</formula>
    </cfRule>
  </conditionalFormatting>
  <conditionalFormatting sqref="E76:E77">
    <cfRule type="cellIs" dxfId="0" priority="35344" operator="equal">
      <formula>0</formula>
    </cfRule>
  </conditionalFormatting>
  <conditionalFormatting sqref="E80:E81">
    <cfRule type="cellIs" dxfId="0" priority="35361" operator="equal">
      <formula>0</formula>
    </cfRule>
  </conditionalFormatting>
  <conditionalFormatting sqref="E120:E121">
    <cfRule type="cellIs" dxfId="0" priority="35133" operator="equal">
      <formula>0</formula>
    </cfRule>
    <cfRule type="cellIs" dxfId="0" priority="35151" operator="equal">
      <formula>0</formula>
    </cfRule>
    <cfRule type="cellIs" dxfId="0" priority="35169" operator="equal">
      <formula>0</formula>
    </cfRule>
    <cfRule type="cellIs" dxfId="0" priority="35187" operator="equal">
      <formula>0</formula>
    </cfRule>
  </conditionalFormatting>
  <conditionalFormatting sqref="E124:E126">
    <cfRule type="cellIs" dxfId="0" priority="35117" operator="equal">
      <formula>0</formula>
    </cfRule>
    <cfRule type="cellIs" dxfId="0" priority="35118" operator="equal">
      <formula>0</formula>
    </cfRule>
    <cfRule type="cellIs" dxfId="0" priority="35119" operator="equal">
      <formula>0</formula>
    </cfRule>
    <cfRule type="cellIs" dxfId="0" priority="35120" operator="equal">
      <formula>0</formula>
    </cfRule>
  </conditionalFormatting>
  <conditionalFormatting sqref="E145:E147">
    <cfRule type="cellIs" dxfId="0" priority="35025" operator="equal">
      <formula>0</formula>
    </cfRule>
    <cfRule type="cellIs" dxfId="0" priority="35026" operator="equal">
      <formula>0</formula>
    </cfRule>
    <cfRule type="cellIs" dxfId="0" priority="35027" operator="equal">
      <formula>0</formula>
    </cfRule>
    <cfRule type="cellIs" dxfId="0" priority="35028" operator="equal">
      <formula>0</formula>
    </cfRule>
  </conditionalFormatting>
  <conditionalFormatting sqref="E160:E161">
    <cfRule type="cellIs" dxfId="0" priority="34941" operator="equal">
      <formula>0</formula>
    </cfRule>
    <cfRule type="cellIs" dxfId="0" priority="34942" operator="equal">
      <formula>0</formula>
    </cfRule>
    <cfRule type="cellIs" dxfId="0" priority="34943" operator="equal">
      <formula>0</formula>
    </cfRule>
    <cfRule type="cellIs" dxfId="0" priority="34944" operator="equal">
      <formula>0</formula>
    </cfRule>
  </conditionalFormatting>
  <conditionalFormatting sqref="E173:E174">
    <cfRule type="cellIs" dxfId="0" priority="34841" operator="equal">
      <formula>0</formula>
    </cfRule>
    <cfRule type="cellIs" dxfId="0" priority="34842" operator="equal">
      <formula>0</formula>
    </cfRule>
    <cfRule type="cellIs" dxfId="0" priority="34843" operator="equal">
      <formula>0</formula>
    </cfRule>
    <cfRule type="cellIs" dxfId="0" priority="34844" operator="equal">
      <formula>0</formula>
    </cfRule>
  </conditionalFormatting>
  <conditionalFormatting sqref="E176:E177">
    <cfRule type="cellIs" dxfId="0" priority="34845" operator="equal">
      <formula>0</formula>
    </cfRule>
    <cfRule type="cellIs" dxfId="0" priority="34846" operator="equal">
      <formula>0</formula>
    </cfRule>
    <cfRule type="cellIs" dxfId="0" priority="34847" operator="equal">
      <formula>0</formula>
    </cfRule>
    <cfRule type="cellIs" dxfId="0" priority="34848" operator="equal">
      <formula>0</formula>
    </cfRule>
  </conditionalFormatting>
  <conditionalFormatting sqref="E181:E182">
    <cfRule type="cellIs" dxfId="0" priority="34833" operator="equal">
      <formula>0</formula>
    </cfRule>
    <cfRule type="cellIs" dxfId="0" priority="34834" operator="equal">
      <formula>0</formula>
    </cfRule>
    <cfRule type="cellIs" dxfId="0" priority="34835" operator="equal">
      <formula>0</formula>
    </cfRule>
    <cfRule type="cellIs" dxfId="0" priority="34836" operator="equal">
      <formula>0</formula>
    </cfRule>
  </conditionalFormatting>
  <conditionalFormatting sqref="E186:E188">
    <cfRule type="cellIs" dxfId="0" priority="34808" operator="equal">
      <formula>0</formula>
    </cfRule>
    <cfRule type="cellIs" dxfId="0" priority="34814" operator="equal">
      <formula>0</formula>
    </cfRule>
    <cfRule type="cellIs" dxfId="0" priority="34820" operator="equal">
      <formula>0</formula>
    </cfRule>
    <cfRule type="cellIs" dxfId="0" priority="34826" operator="equal">
      <formula>0</formula>
    </cfRule>
  </conditionalFormatting>
  <conditionalFormatting sqref="E206:E207">
    <cfRule type="cellIs" dxfId="0" priority="34716" operator="equal">
      <formula>0</formula>
    </cfRule>
    <cfRule type="cellIs" dxfId="0" priority="34732" operator="equal">
      <formula>0</formula>
    </cfRule>
    <cfRule type="cellIs" dxfId="0" priority="34748" operator="equal">
      <formula>0</formula>
    </cfRule>
    <cfRule type="cellIs" dxfId="0" priority="34764" operator="equal">
      <formula>0</formula>
    </cfRule>
  </conditionalFormatting>
  <conditionalFormatting sqref="E209:E210">
    <cfRule type="cellIs" dxfId="0" priority="34714" operator="equal">
      <formula>0</formula>
    </cfRule>
    <cfRule type="cellIs" dxfId="0" priority="34730" operator="equal">
      <formula>0</formula>
    </cfRule>
    <cfRule type="cellIs" dxfId="0" priority="34746" operator="equal">
      <formula>0</formula>
    </cfRule>
    <cfRule type="cellIs" dxfId="0" priority="34762" operator="equal">
      <formula>0</formula>
    </cfRule>
  </conditionalFormatting>
  <conditionalFormatting sqref="E226:E227">
    <cfRule type="cellIs" dxfId="0" priority="34570" operator="equal">
      <formula>0</formula>
    </cfRule>
    <cfRule type="cellIs" dxfId="0" priority="34571" operator="equal">
      <formula>0</formula>
    </cfRule>
    <cfRule type="cellIs" dxfId="0" priority="34572" operator="equal">
      <formula>0</formula>
    </cfRule>
    <cfRule type="cellIs" dxfId="0" priority="34573" operator="equal">
      <formula>0</formula>
    </cfRule>
  </conditionalFormatting>
  <conditionalFormatting sqref="E236:E237">
    <cfRule type="cellIs" dxfId="0" priority="34505" operator="equal">
      <formula>0</formula>
    </cfRule>
    <cfRule type="cellIs" dxfId="0" priority="34520" operator="equal">
      <formula>0</formula>
    </cfRule>
    <cfRule type="cellIs" dxfId="0" priority="34535" operator="equal">
      <formula>0</formula>
    </cfRule>
    <cfRule type="cellIs" dxfId="0" priority="34550" operator="equal">
      <formula>0</formula>
    </cfRule>
  </conditionalFormatting>
  <conditionalFormatting sqref="E244:E245">
    <cfRule type="cellIs" dxfId="0" priority="34290" operator="equal">
      <formula>0</formula>
    </cfRule>
    <cfRule type="cellIs" dxfId="0" priority="34291" operator="equal">
      <formula>0</formula>
    </cfRule>
    <cfRule type="cellIs" dxfId="0" priority="34292" operator="equal">
      <formula>0</formula>
    </cfRule>
    <cfRule type="cellIs" dxfId="0" priority="34293" operator="equal">
      <formula>0</formula>
    </cfRule>
  </conditionalFormatting>
  <conditionalFormatting sqref="E248:E250">
    <cfRule type="cellIs" dxfId="0" priority="34286" operator="equal">
      <formula>0</formula>
    </cfRule>
    <cfRule type="cellIs" dxfId="0" priority="34287" operator="equal">
      <formula>0</formula>
    </cfRule>
    <cfRule type="cellIs" dxfId="0" priority="34288" operator="equal">
      <formula>0</formula>
    </cfRule>
    <cfRule type="cellIs" dxfId="0" priority="34289" operator="equal">
      <formula>0</formula>
    </cfRule>
  </conditionalFormatting>
  <conditionalFormatting sqref="E254:E255">
    <cfRule type="cellIs" dxfId="0" priority="34282" operator="equal">
      <formula>0</formula>
    </cfRule>
    <cfRule type="cellIs" dxfId="0" priority="34283" operator="equal">
      <formula>0</formula>
    </cfRule>
    <cfRule type="cellIs" dxfId="0" priority="34284" operator="equal">
      <formula>0</formula>
    </cfRule>
    <cfRule type="cellIs" dxfId="0" priority="34285" operator="equal">
      <formula>0</formula>
    </cfRule>
  </conditionalFormatting>
  <conditionalFormatting sqref="E282:E283">
    <cfRule type="cellIs" dxfId="0" priority="34322" operator="equal">
      <formula>0</formula>
    </cfRule>
    <cfRule type="cellIs" dxfId="0" priority="34367" operator="equal">
      <formula>0</formula>
    </cfRule>
    <cfRule type="cellIs" dxfId="0" priority="34412" operator="equal">
      <formula>0</formula>
    </cfRule>
    <cfRule type="cellIs" dxfId="0" priority="34457" operator="equal">
      <formula>0</formula>
    </cfRule>
  </conditionalFormatting>
  <conditionalFormatting sqref="E290:E291">
    <cfRule type="cellIs" dxfId="0" priority="34137" operator="equal">
      <formula>0</formula>
    </cfRule>
    <cfRule type="cellIs" dxfId="0" priority="34138" operator="equal">
      <formula>0</formula>
    </cfRule>
    <cfRule type="cellIs" dxfId="0" priority="34139" operator="equal">
      <formula>0</formula>
    </cfRule>
    <cfRule type="cellIs" dxfId="0" priority="34140" operator="equal">
      <formula>0</formula>
    </cfRule>
  </conditionalFormatting>
  <conditionalFormatting sqref="E293:E301">
    <cfRule type="cellIs" dxfId="0" priority="34155" operator="equal">
      <formula>0</formula>
    </cfRule>
    <cfRule type="cellIs" dxfId="0" priority="34169" operator="equal">
      <formula>0</formula>
    </cfRule>
    <cfRule type="cellIs" dxfId="0" priority="34183" operator="equal">
      <formula>0</formula>
    </cfRule>
    <cfRule type="cellIs" dxfId="0" priority="34197" operator="equal">
      <formula>0</formula>
    </cfRule>
  </conditionalFormatting>
  <conditionalFormatting sqref="E300:E301">
    <cfRule type="cellIs" dxfId="0" priority="34117" operator="equal">
      <formula>0</formula>
    </cfRule>
    <cfRule type="cellIs" dxfId="0" priority="34118" operator="equal">
      <formula>0</formula>
    </cfRule>
    <cfRule type="cellIs" dxfId="0" priority="34119" operator="equal">
      <formula>0</formula>
    </cfRule>
    <cfRule type="cellIs" dxfId="0" priority="34120" operator="equal">
      <formula>0</formula>
    </cfRule>
  </conditionalFormatting>
  <conditionalFormatting sqref="E323:E325">
    <cfRule type="cellIs" dxfId="0" priority="34109" operator="equal">
      <formula>0</formula>
    </cfRule>
    <cfRule type="cellIs" dxfId="0" priority="34110" operator="equal">
      <formula>0</formula>
    </cfRule>
    <cfRule type="cellIs" dxfId="0" priority="34111" operator="equal">
      <formula>0</formula>
    </cfRule>
    <cfRule type="cellIs" dxfId="0" priority="34112" operator="equal">
      <formula>0</formula>
    </cfRule>
  </conditionalFormatting>
  <conditionalFormatting sqref="E331:E332">
    <cfRule type="cellIs" dxfId="0" priority="34053" operator="equal">
      <formula>0</formula>
    </cfRule>
    <cfRule type="cellIs" dxfId="0" priority="34054" operator="equal">
      <formula>0</formula>
    </cfRule>
    <cfRule type="cellIs" dxfId="0" priority="34055" operator="equal">
      <formula>0</formula>
    </cfRule>
    <cfRule type="cellIs" dxfId="0" priority="34056" operator="equal">
      <formula>0</formula>
    </cfRule>
    <cfRule type="cellIs" dxfId="0" priority="34057" operator="equal">
      <formula>0</formula>
    </cfRule>
    <cfRule type="cellIs" dxfId="0" priority="34058" operator="equal">
      <formula>0</formula>
    </cfRule>
    <cfRule type="cellIs" dxfId="0" priority="34059" operator="equal">
      <formula>0</formula>
    </cfRule>
    <cfRule type="cellIs" dxfId="0" priority="34060" operator="equal">
      <formula>0</formula>
    </cfRule>
  </conditionalFormatting>
  <conditionalFormatting sqref="E334:E335">
    <cfRule type="cellIs" dxfId="0" priority="34069" operator="equal">
      <formula>0</formula>
    </cfRule>
    <cfRule type="cellIs" dxfId="0" priority="34070" operator="equal">
      <formula>0</formula>
    </cfRule>
    <cfRule type="cellIs" dxfId="0" priority="34071" operator="equal">
      <formula>0</formula>
    </cfRule>
    <cfRule type="cellIs" dxfId="0" priority="34072" operator="equal">
      <formula>0</formula>
    </cfRule>
    <cfRule type="cellIs" dxfId="0" priority="34073" operator="equal">
      <formula>0</formula>
    </cfRule>
    <cfRule type="cellIs" dxfId="0" priority="34074" operator="equal">
      <formula>0</formula>
    </cfRule>
    <cfRule type="cellIs" dxfId="0" priority="34075" operator="equal">
      <formula>0</formula>
    </cfRule>
    <cfRule type="cellIs" dxfId="0" priority="34076" operator="equal">
      <formula>0</formula>
    </cfRule>
  </conditionalFormatting>
  <conditionalFormatting sqref="E338:E339">
    <cfRule type="cellIs" dxfId="0" priority="34029" operator="equal">
      <formula>0</formula>
    </cfRule>
    <cfRule type="cellIs" dxfId="0" priority="34030" operator="equal">
      <formula>0</formula>
    </cfRule>
    <cfRule type="cellIs" dxfId="0" priority="34031" operator="equal">
      <formula>0</formula>
    </cfRule>
    <cfRule type="cellIs" dxfId="0" priority="34032" operator="equal">
      <formula>0</formula>
    </cfRule>
    <cfRule type="cellIs" dxfId="0" priority="34033" operator="equal">
      <formula>0</formula>
    </cfRule>
    <cfRule type="cellIs" dxfId="0" priority="34034" operator="equal">
      <formula>0</formula>
    </cfRule>
    <cfRule type="cellIs" dxfId="0" priority="34035" operator="equal">
      <formula>0</formula>
    </cfRule>
    <cfRule type="cellIs" dxfId="0" priority="34036" operator="equal">
      <formula>0</formula>
    </cfRule>
  </conditionalFormatting>
  <conditionalFormatting sqref="E340:E341">
    <cfRule type="cellIs" dxfId="0" priority="34021" operator="equal">
      <formula>0</formula>
    </cfRule>
    <cfRule type="cellIs" dxfId="0" priority="34022" operator="equal">
      <formula>0</formula>
    </cfRule>
    <cfRule type="cellIs" dxfId="0" priority="34023" operator="equal">
      <formula>0</formula>
    </cfRule>
    <cfRule type="cellIs" dxfId="0" priority="34024" operator="equal">
      <formula>0</formula>
    </cfRule>
    <cfRule type="cellIs" dxfId="0" priority="34025" operator="equal">
      <formula>0</formula>
    </cfRule>
    <cfRule type="cellIs" dxfId="0" priority="34026" operator="equal">
      <formula>0</formula>
    </cfRule>
    <cfRule type="cellIs" dxfId="0" priority="34027" operator="equal">
      <formula>0</formula>
    </cfRule>
    <cfRule type="cellIs" dxfId="0" priority="34028" operator="equal">
      <formula>0</formula>
    </cfRule>
  </conditionalFormatting>
  <conditionalFormatting sqref="E344:E347">
    <cfRule type="cellIs" dxfId="0" priority="34013" operator="equal">
      <formula>0</formula>
    </cfRule>
    <cfRule type="cellIs" dxfId="0" priority="34014" operator="equal">
      <formula>0</formula>
    </cfRule>
    <cfRule type="cellIs" dxfId="0" priority="34015" operator="equal">
      <formula>0</formula>
    </cfRule>
    <cfRule type="cellIs" dxfId="0" priority="34016" operator="equal">
      <formula>0</formula>
    </cfRule>
    <cfRule type="cellIs" dxfId="0" priority="34017" operator="equal">
      <formula>0</formula>
    </cfRule>
    <cfRule type="cellIs" dxfId="0" priority="34018" operator="equal">
      <formula>0</formula>
    </cfRule>
    <cfRule type="cellIs" dxfId="0" priority="34019" operator="equal">
      <formula>0</formula>
    </cfRule>
    <cfRule type="cellIs" dxfId="0" priority="34020" operator="equal">
      <formula>0</formula>
    </cfRule>
  </conditionalFormatting>
  <conditionalFormatting sqref="E356:E358">
    <cfRule type="cellIs" dxfId="0" priority="33973" operator="equal">
      <formula>0</formula>
    </cfRule>
    <cfRule type="cellIs" dxfId="0" priority="33974" operator="equal">
      <formula>0</formula>
    </cfRule>
    <cfRule type="cellIs" dxfId="0" priority="33975" operator="equal">
      <formula>0</formula>
    </cfRule>
    <cfRule type="cellIs" dxfId="0" priority="33976" operator="equal">
      <formula>0</formula>
    </cfRule>
    <cfRule type="cellIs" dxfId="0" priority="33977" operator="equal">
      <formula>0</formula>
    </cfRule>
    <cfRule type="cellIs" dxfId="0" priority="33978" operator="equal">
      <formula>0</formula>
    </cfRule>
    <cfRule type="cellIs" dxfId="0" priority="33979" operator="equal">
      <formula>0</formula>
    </cfRule>
    <cfRule type="cellIs" dxfId="0" priority="33980" operator="equal">
      <formula>0</formula>
    </cfRule>
  </conditionalFormatting>
  <conditionalFormatting sqref="E369:E370">
    <cfRule type="cellIs" dxfId="0" priority="33817" operator="equal">
      <formula>0</formula>
    </cfRule>
    <cfRule type="cellIs" dxfId="0" priority="33818" operator="equal">
      <formula>0</formula>
    </cfRule>
    <cfRule type="cellIs" dxfId="0" priority="33819" operator="equal">
      <formula>0</formula>
    </cfRule>
    <cfRule type="cellIs" dxfId="0" priority="33820" operator="equal">
      <formula>0</formula>
    </cfRule>
    <cfRule type="cellIs" dxfId="0" priority="33821" operator="equal">
      <formula>0</formula>
    </cfRule>
    <cfRule type="cellIs" dxfId="0" priority="33822" operator="equal">
      <formula>0</formula>
    </cfRule>
    <cfRule type="cellIs" dxfId="0" priority="33823" operator="equal">
      <formula>0</formula>
    </cfRule>
    <cfRule type="cellIs" dxfId="0" priority="33824" operator="equal">
      <formula>0</formula>
    </cfRule>
    <cfRule type="cellIs" dxfId="0" priority="33825" operator="equal">
      <formula>0</formula>
    </cfRule>
    <cfRule type="cellIs" dxfId="0" priority="33826" operator="equal">
      <formula>0</formula>
    </cfRule>
    <cfRule type="cellIs" dxfId="0" priority="33827" operator="equal">
      <formula>0</formula>
    </cfRule>
    <cfRule type="cellIs" dxfId="0" priority="33828" operator="equal">
      <formula>0</formula>
    </cfRule>
    <cfRule type="cellIs" dxfId="0" priority="33829" operator="equal">
      <formula>0</formula>
    </cfRule>
    <cfRule type="cellIs" dxfId="0" priority="33830" operator="equal">
      <formula>0</formula>
    </cfRule>
    <cfRule type="cellIs" dxfId="0" priority="33831" operator="equal">
      <formula>0</formula>
    </cfRule>
    <cfRule type="cellIs" dxfId="0" priority="33832" operator="equal">
      <formula>0</formula>
    </cfRule>
    <cfRule type="cellIs" dxfId="0" priority="33833" operator="equal">
      <formula>0</formula>
    </cfRule>
    <cfRule type="cellIs" dxfId="0" priority="33834" operator="equal">
      <formula>0</formula>
    </cfRule>
    <cfRule type="cellIs" dxfId="0" priority="33835" operator="equal">
      <formula>0</formula>
    </cfRule>
    <cfRule type="cellIs" dxfId="0" priority="33836" operator="equal">
      <formula>0</formula>
    </cfRule>
    <cfRule type="cellIs" dxfId="0" priority="33837" operator="equal">
      <formula>0</formula>
    </cfRule>
    <cfRule type="cellIs" dxfId="0" priority="33838" operator="equal">
      <formula>0</formula>
    </cfRule>
    <cfRule type="cellIs" dxfId="0" priority="33839" operator="equal">
      <formula>0</formula>
    </cfRule>
    <cfRule type="cellIs" dxfId="0" priority="33840" operator="equal">
      <formula>0</formula>
    </cfRule>
  </conditionalFormatting>
  <conditionalFormatting sqref="E373:E374">
    <cfRule type="cellIs" dxfId="0" priority="33513" operator="equal">
      <formula>0</formula>
    </cfRule>
    <cfRule type="cellIs" dxfId="0" priority="33514" operator="equal">
      <formula>0</formula>
    </cfRule>
    <cfRule type="cellIs" dxfId="0" priority="33515" operator="equal">
      <formula>0</formula>
    </cfRule>
    <cfRule type="cellIs" dxfId="0" priority="33516" operator="equal">
      <formula>0</formula>
    </cfRule>
    <cfRule type="cellIs" dxfId="0" priority="33517" operator="equal">
      <formula>0</formula>
    </cfRule>
    <cfRule type="cellIs" dxfId="0" priority="33518" operator="equal">
      <formula>0</formula>
    </cfRule>
    <cfRule type="cellIs" dxfId="0" priority="33519" operator="equal">
      <formula>0</formula>
    </cfRule>
    <cfRule type="cellIs" dxfId="0" priority="33520" operator="equal">
      <formula>0</formula>
    </cfRule>
    <cfRule type="cellIs" dxfId="0" priority="33521" operator="equal">
      <formula>0</formula>
    </cfRule>
    <cfRule type="cellIs" dxfId="0" priority="33522" operator="equal">
      <formula>0</formula>
    </cfRule>
    <cfRule type="cellIs" dxfId="0" priority="33523" operator="equal">
      <formula>0</formula>
    </cfRule>
    <cfRule type="cellIs" dxfId="0" priority="33524" operator="equal">
      <formula>0</formula>
    </cfRule>
    <cfRule type="cellIs" dxfId="0" priority="33525" operator="equal">
      <formula>0</formula>
    </cfRule>
    <cfRule type="cellIs" dxfId="0" priority="33526" operator="equal">
      <formula>0</formula>
    </cfRule>
    <cfRule type="cellIs" dxfId="0" priority="33527" operator="equal">
      <formula>0</formula>
    </cfRule>
    <cfRule type="cellIs" dxfId="0" priority="33528" operator="equal">
      <formula>0</formula>
    </cfRule>
    <cfRule type="cellIs" dxfId="0" priority="33529" operator="equal">
      <formula>0</formula>
    </cfRule>
    <cfRule type="cellIs" dxfId="0" priority="33530" operator="equal">
      <formula>0</formula>
    </cfRule>
    <cfRule type="cellIs" dxfId="0" priority="33531" operator="equal">
      <formula>0</formula>
    </cfRule>
    <cfRule type="cellIs" dxfId="0" priority="33532" operator="equal">
      <formula>0</formula>
    </cfRule>
    <cfRule type="cellIs" dxfId="0" priority="33533" operator="equal">
      <formula>0</formula>
    </cfRule>
    <cfRule type="cellIs" dxfId="0" priority="33534" operator="equal">
      <formula>0</formula>
    </cfRule>
    <cfRule type="cellIs" dxfId="0" priority="33535" operator="equal">
      <formula>0</formula>
    </cfRule>
    <cfRule type="cellIs" dxfId="0" priority="33536" operator="equal">
      <formula>0</formula>
    </cfRule>
    <cfRule type="cellIs" dxfId="0" priority="33537" operator="equal">
      <formula>0</formula>
    </cfRule>
    <cfRule type="cellIs" dxfId="0" priority="33538" operator="equal">
      <formula>0</formula>
    </cfRule>
    <cfRule type="cellIs" dxfId="0" priority="33539" operator="equal">
      <formula>0</formula>
    </cfRule>
    <cfRule type="cellIs" dxfId="0" priority="33540" operator="equal">
      <formula>0</formula>
    </cfRule>
    <cfRule type="cellIs" dxfId="0" priority="33541" operator="equal">
      <formula>0</formula>
    </cfRule>
    <cfRule type="cellIs" dxfId="0" priority="33542" operator="equal">
      <formula>0</formula>
    </cfRule>
    <cfRule type="cellIs" dxfId="0" priority="33543" operator="equal">
      <formula>0</formula>
    </cfRule>
    <cfRule type="cellIs" dxfId="0" priority="33544" operator="equal">
      <formula>0</formula>
    </cfRule>
  </conditionalFormatting>
  <conditionalFormatting sqref="E377:E386">
    <cfRule type="cellIs" dxfId="0" priority="33465" operator="equal">
      <formula>0</formula>
    </cfRule>
    <cfRule type="cellIs" dxfId="0" priority="33466" operator="equal">
      <formula>0</formula>
    </cfRule>
    <cfRule type="cellIs" dxfId="0" priority="33467" operator="equal">
      <formula>0</formula>
    </cfRule>
    <cfRule type="cellIs" dxfId="0" priority="33468" operator="equal">
      <formula>0</formula>
    </cfRule>
    <cfRule type="cellIs" dxfId="0" priority="33469" operator="equal">
      <formula>0</formula>
    </cfRule>
    <cfRule type="cellIs" dxfId="0" priority="33470" operator="equal">
      <formula>0</formula>
    </cfRule>
    <cfRule type="cellIs" dxfId="0" priority="33471" operator="equal">
      <formula>0</formula>
    </cfRule>
    <cfRule type="cellIs" dxfId="0" priority="33472" operator="equal">
      <formula>0</formula>
    </cfRule>
    <cfRule type="cellIs" dxfId="0" priority="33473" operator="equal">
      <formula>0</formula>
    </cfRule>
    <cfRule type="cellIs" dxfId="0" priority="33474" operator="equal">
      <formula>0</formula>
    </cfRule>
    <cfRule type="cellIs" dxfId="0" priority="33475" operator="equal">
      <formula>0</formula>
    </cfRule>
    <cfRule type="cellIs" dxfId="0" priority="33476" operator="equal">
      <formula>0</formula>
    </cfRule>
    <cfRule type="cellIs" dxfId="0" priority="33477" operator="equal">
      <formula>0</formula>
    </cfRule>
    <cfRule type="cellIs" dxfId="0" priority="33478" operator="equal">
      <formula>0</formula>
    </cfRule>
    <cfRule type="cellIs" dxfId="0" priority="33479" operator="equal">
      <formula>0</formula>
    </cfRule>
    <cfRule type="cellIs" dxfId="0" priority="33480" operator="equal">
      <formula>0</formula>
    </cfRule>
    <cfRule type="cellIs" dxfId="0" priority="33481" operator="equal">
      <formula>0</formula>
    </cfRule>
    <cfRule type="cellIs" dxfId="0" priority="33482" operator="equal">
      <formula>0</formula>
    </cfRule>
    <cfRule type="cellIs" dxfId="0" priority="33483" operator="equal">
      <formula>0</formula>
    </cfRule>
    <cfRule type="cellIs" dxfId="0" priority="33484" operator="equal">
      <formula>0</formula>
    </cfRule>
    <cfRule type="cellIs" dxfId="0" priority="33485" operator="equal">
      <formula>0</formula>
    </cfRule>
    <cfRule type="cellIs" dxfId="0" priority="33486" operator="equal">
      <formula>0</formula>
    </cfRule>
    <cfRule type="cellIs" dxfId="0" priority="33487" operator="equal">
      <formula>0</formula>
    </cfRule>
    <cfRule type="cellIs" dxfId="0" priority="33488" operator="equal">
      <formula>0</formula>
    </cfRule>
    <cfRule type="cellIs" dxfId="0" priority="33489" operator="equal">
      <formula>0</formula>
    </cfRule>
    <cfRule type="cellIs" dxfId="0" priority="33490" operator="equal">
      <formula>0</formula>
    </cfRule>
    <cfRule type="cellIs" dxfId="0" priority="33491" operator="equal">
      <formula>0</formula>
    </cfRule>
    <cfRule type="cellIs" dxfId="0" priority="33492" operator="equal">
      <formula>0</formula>
    </cfRule>
    <cfRule type="cellIs" dxfId="0" priority="33493" operator="equal">
      <formula>0</formula>
    </cfRule>
    <cfRule type="cellIs" dxfId="0" priority="33494" operator="equal">
      <formula>0</formula>
    </cfRule>
    <cfRule type="cellIs" dxfId="0" priority="33495" operator="equal">
      <formula>0</formula>
    </cfRule>
    <cfRule type="cellIs" dxfId="0" priority="33496" operator="equal">
      <formula>0</formula>
    </cfRule>
  </conditionalFormatting>
  <conditionalFormatting sqref="E393:E394">
    <cfRule type="cellIs" dxfId="0" priority="32569" operator="equal">
      <formula>0</formula>
    </cfRule>
    <cfRule type="cellIs" dxfId="0" priority="32570" operator="equal">
      <formula>0</formula>
    </cfRule>
    <cfRule type="cellIs" dxfId="0" priority="32571" operator="equal">
      <formula>0</formula>
    </cfRule>
    <cfRule type="cellIs" dxfId="0" priority="32572" operator="equal">
      <formula>0</formula>
    </cfRule>
    <cfRule type="cellIs" dxfId="0" priority="32573" operator="equal">
      <formula>0</formula>
    </cfRule>
    <cfRule type="cellIs" dxfId="0" priority="32574" operator="equal">
      <formula>0</formula>
    </cfRule>
    <cfRule type="cellIs" dxfId="0" priority="32575" operator="equal">
      <formula>0</formula>
    </cfRule>
    <cfRule type="cellIs" dxfId="0" priority="32576" operator="equal">
      <formula>0</formula>
    </cfRule>
    <cfRule type="cellIs" dxfId="0" priority="32577" operator="equal">
      <formula>0</formula>
    </cfRule>
    <cfRule type="cellIs" dxfId="0" priority="32578" operator="equal">
      <formula>0</formula>
    </cfRule>
    <cfRule type="cellIs" dxfId="0" priority="32579" operator="equal">
      <formula>0</formula>
    </cfRule>
    <cfRule type="cellIs" dxfId="0" priority="32580" operator="equal">
      <formula>0</formula>
    </cfRule>
    <cfRule type="cellIs" dxfId="0" priority="32581" operator="equal">
      <formula>0</formula>
    </cfRule>
    <cfRule type="cellIs" dxfId="0" priority="32582" operator="equal">
      <formula>0</formula>
    </cfRule>
    <cfRule type="cellIs" dxfId="0" priority="32583" operator="equal">
      <formula>0</formula>
    </cfRule>
    <cfRule type="cellIs" dxfId="0" priority="32584" operator="equal">
      <formula>0</formula>
    </cfRule>
    <cfRule type="cellIs" dxfId="0" priority="32585" operator="equal">
      <formula>0</formula>
    </cfRule>
    <cfRule type="cellIs" dxfId="0" priority="32586" operator="equal">
      <formula>0</formula>
    </cfRule>
    <cfRule type="cellIs" dxfId="0" priority="32587" operator="equal">
      <formula>0</formula>
    </cfRule>
    <cfRule type="cellIs" dxfId="0" priority="32588" operator="equal">
      <formula>0</formula>
    </cfRule>
    <cfRule type="cellIs" dxfId="0" priority="32589" operator="equal">
      <formula>0</formula>
    </cfRule>
    <cfRule type="cellIs" dxfId="0" priority="32590" operator="equal">
      <formula>0</formula>
    </cfRule>
    <cfRule type="cellIs" dxfId="0" priority="32591" operator="equal">
      <formula>0</formula>
    </cfRule>
    <cfRule type="cellIs" dxfId="0" priority="32592" operator="equal">
      <formula>0</formula>
    </cfRule>
    <cfRule type="cellIs" dxfId="0" priority="32593" operator="equal">
      <formula>0</formula>
    </cfRule>
    <cfRule type="cellIs" dxfId="0" priority="32594" operator="equal">
      <formula>0</formula>
    </cfRule>
    <cfRule type="cellIs" dxfId="0" priority="32595" operator="equal">
      <formula>0</formula>
    </cfRule>
    <cfRule type="cellIs" dxfId="0" priority="32596" operator="equal">
      <formula>0</formula>
    </cfRule>
    <cfRule type="cellIs" dxfId="0" priority="32597" operator="equal">
      <formula>0</formula>
    </cfRule>
    <cfRule type="cellIs" dxfId="0" priority="32598" operator="equal">
      <formula>0</formula>
    </cfRule>
    <cfRule type="cellIs" dxfId="0" priority="32599" operator="equal">
      <formula>0</formula>
    </cfRule>
    <cfRule type="cellIs" dxfId="0" priority="32600" operator="equal">
      <formula>0</formula>
    </cfRule>
    <cfRule type="cellIs" dxfId="0" priority="32601" operator="equal">
      <formula>0</formula>
    </cfRule>
    <cfRule type="cellIs" dxfId="0" priority="32602" operator="equal">
      <formula>0</formula>
    </cfRule>
    <cfRule type="cellIs" dxfId="0" priority="32603" operator="equal">
      <formula>0</formula>
    </cfRule>
    <cfRule type="cellIs" dxfId="0" priority="32604" operator="equal">
      <formula>0</formula>
    </cfRule>
    <cfRule type="cellIs" dxfId="0" priority="32605" operator="equal">
      <formula>0</formula>
    </cfRule>
    <cfRule type="cellIs" dxfId="0" priority="32606" operator="equal">
      <formula>0</formula>
    </cfRule>
    <cfRule type="cellIs" dxfId="0" priority="32607" operator="equal">
      <formula>0</formula>
    </cfRule>
    <cfRule type="cellIs" dxfId="0" priority="32608" operator="equal">
      <formula>0</formula>
    </cfRule>
    <cfRule type="cellIs" dxfId="0" priority="32609" operator="equal">
      <formula>0</formula>
    </cfRule>
    <cfRule type="cellIs" dxfId="0" priority="32610" operator="equal">
      <formula>0</formula>
    </cfRule>
    <cfRule type="cellIs" dxfId="0" priority="32611" operator="equal">
      <formula>0</formula>
    </cfRule>
    <cfRule type="cellIs" dxfId="0" priority="32612" operator="equal">
      <formula>0</formula>
    </cfRule>
    <cfRule type="cellIs" dxfId="0" priority="32613" operator="equal">
      <formula>0</formula>
    </cfRule>
    <cfRule type="cellIs" dxfId="0" priority="32614" operator="equal">
      <formula>0</formula>
    </cfRule>
    <cfRule type="cellIs" dxfId="0" priority="32615" operator="equal">
      <formula>0</formula>
    </cfRule>
    <cfRule type="cellIs" dxfId="0" priority="32616" operator="equal">
      <formula>0</formula>
    </cfRule>
    <cfRule type="cellIs" dxfId="0" priority="32617" operator="equal">
      <formula>0</formula>
    </cfRule>
    <cfRule type="cellIs" dxfId="0" priority="32618" operator="equal">
      <formula>0</formula>
    </cfRule>
    <cfRule type="cellIs" dxfId="0" priority="32619" operator="equal">
      <formula>0</formula>
    </cfRule>
    <cfRule type="cellIs" dxfId="0" priority="32620" operator="equal">
      <formula>0</formula>
    </cfRule>
    <cfRule type="cellIs" dxfId="0" priority="32621" operator="equal">
      <formula>0</formula>
    </cfRule>
    <cfRule type="cellIs" dxfId="0" priority="32622" operator="equal">
      <formula>0</formula>
    </cfRule>
    <cfRule type="cellIs" dxfId="0" priority="32623" operator="equal">
      <formula>0</formula>
    </cfRule>
    <cfRule type="cellIs" dxfId="0" priority="32624" operator="equal">
      <formula>0</formula>
    </cfRule>
    <cfRule type="cellIs" dxfId="0" priority="32625" operator="equal">
      <formula>0</formula>
    </cfRule>
    <cfRule type="cellIs" dxfId="0" priority="32626" operator="equal">
      <formula>0</formula>
    </cfRule>
    <cfRule type="cellIs" dxfId="0" priority="32627" operator="equal">
      <formula>0</formula>
    </cfRule>
    <cfRule type="cellIs" dxfId="0" priority="32628" operator="equal">
      <formula>0</formula>
    </cfRule>
    <cfRule type="cellIs" dxfId="0" priority="32629" operator="equal">
      <formula>0</formula>
    </cfRule>
    <cfRule type="cellIs" dxfId="0" priority="32630" operator="equal">
      <formula>0</formula>
    </cfRule>
    <cfRule type="cellIs" dxfId="0" priority="32631" operator="equal">
      <formula>0</formula>
    </cfRule>
    <cfRule type="cellIs" dxfId="0" priority="32632" operator="equal">
      <formula>0</formula>
    </cfRule>
    <cfRule type="cellIs" dxfId="0" priority="32633" operator="equal">
      <formula>0</formula>
    </cfRule>
    <cfRule type="cellIs" dxfId="0" priority="32634" operator="equal">
      <formula>0</formula>
    </cfRule>
    <cfRule type="cellIs" dxfId="0" priority="32635" operator="equal">
      <formula>0</formula>
    </cfRule>
    <cfRule type="cellIs" dxfId="0" priority="32636" operator="equal">
      <formula>0</formula>
    </cfRule>
    <cfRule type="cellIs" dxfId="0" priority="32637" operator="equal">
      <formula>0</formula>
    </cfRule>
    <cfRule type="cellIs" dxfId="0" priority="32638" operator="equal">
      <formula>0</formula>
    </cfRule>
    <cfRule type="cellIs" dxfId="0" priority="32639" operator="equal">
      <formula>0</formula>
    </cfRule>
    <cfRule type="cellIs" dxfId="0" priority="32640" operator="equal">
      <formula>0</formula>
    </cfRule>
    <cfRule type="cellIs" dxfId="0" priority="32641" operator="equal">
      <formula>0</formula>
    </cfRule>
    <cfRule type="cellIs" dxfId="0" priority="32642" operator="equal">
      <formula>0</formula>
    </cfRule>
    <cfRule type="cellIs" dxfId="0" priority="32643" operator="equal">
      <formula>0</formula>
    </cfRule>
    <cfRule type="cellIs" dxfId="0" priority="32644" operator="equal">
      <formula>0</formula>
    </cfRule>
    <cfRule type="cellIs" dxfId="0" priority="32645" operator="equal">
      <formula>0</formula>
    </cfRule>
    <cfRule type="cellIs" dxfId="0" priority="32646" operator="equal">
      <formula>0</formula>
    </cfRule>
    <cfRule type="cellIs" dxfId="0" priority="32647" operator="equal">
      <formula>0</formula>
    </cfRule>
    <cfRule type="cellIs" dxfId="0" priority="32648" operator="equal">
      <formula>0</formula>
    </cfRule>
    <cfRule type="cellIs" dxfId="0" priority="32649" operator="equal">
      <formula>0</formula>
    </cfRule>
    <cfRule type="cellIs" dxfId="0" priority="32650" operator="equal">
      <formula>0</formula>
    </cfRule>
    <cfRule type="cellIs" dxfId="0" priority="32651" operator="equal">
      <formula>0</formula>
    </cfRule>
    <cfRule type="cellIs" dxfId="0" priority="32652" operator="equal">
      <formula>0</formula>
    </cfRule>
    <cfRule type="cellIs" dxfId="0" priority="32653" operator="equal">
      <formula>0</formula>
    </cfRule>
    <cfRule type="cellIs" dxfId="0" priority="32654" operator="equal">
      <formula>0</formula>
    </cfRule>
    <cfRule type="cellIs" dxfId="0" priority="32655" operator="equal">
      <formula>0</formula>
    </cfRule>
    <cfRule type="cellIs" dxfId="0" priority="32656" operator="equal">
      <formula>0</formula>
    </cfRule>
    <cfRule type="cellIs" dxfId="0" priority="32657" operator="equal">
      <formula>0</formula>
    </cfRule>
    <cfRule type="cellIs" dxfId="0" priority="32658" operator="equal">
      <formula>0</formula>
    </cfRule>
    <cfRule type="cellIs" dxfId="0" priority="32659" operator="equal">
      <formula>0</formula>
    </cfRule>
    <cfRule type="cellIs" dxfId="0" priority="32660" operator="equal">
      <formula>0</formula>
    </cfRule>
    <cfRule type="cellIs" dxfId="0" priority="32661" operator="equal">
      <formula>0</formula>
    </cfRule>
    <cfRule type="cellIs" dxfId="0" priority="32662" operator="equal">
      <formula>0</formula>
    </cfRule>
    <cfRule type="cellIs" dxfId="0" priority="32663" operator="equal">
      <formula>0</formula>
    </cfRule>
    <cfRule type="cellIs" dxfId="0" priority="32664" operator="equal">
      <formula>0</formula>
    </cfRule>
  </conditionalFormatting>
  <conditionalFormatting sqref="E395:E397">
    <cfRule type="cellIs" dxfId="0" priority="33241" operator="equal">
      <formula>0</formula>
    </cfRule>
    <cfRule type="cellIs" dxfId="0" priority="33242" operator="equal">
      <formula>0</formula>
    </cfRule>
    <cfRule type="cellIs" dxfId="0" priority="33243" operator="equal">
      <formula>0</formula>
    </cfRule>
    <cfRule type="cellIs" dxfId="0" priority="33244" operator="equal">
      <formula>0</formula>
    </cfRule>
    <cfRule type="cellIs" dxfId="0" priority="33245" operator="equal">
      <formula>0</formula>
    </cfRule>
    <cfRule type="cellIs" dxfId="0" priority="33246" operator="equal">
      <formula>0</formula>
    </cfRule>
    <cfRule type="cellIs" dxfId="0" priority="33247" operator="equal">
      <formula>0</formula>
    </cfRule>
    <cfRule type="cellIs" dxfId="0" priority="33248" operator="equal">
      <formula>0</formula>
    </cfRule>
    <cfRule type="cellIs" dxfId="0" priority="33249" operator="equal">
      <formula>0</formula>
    </cfRule>
    <cfRule type="cellIs" dxfId="0" priority="33250" operator="equal">
      <formula>0</formula>
    </cfRule>
    <cfRule type="cellIs" dxfId="0" priority="33251" operator="equal">
      <formula>0</formula>
    </cfRule>
    <cfRule type="cellIs" dxfId="0" priority="33252" operator="equal">
      <formula>0</formula>
    </cfRule>
    <cfRule type="cellIs" dxfId="0" priority="33253" operator="equal">
      <formula>0</formula>
    </cfRule>
    <cfRule type="cellIs" dxfId="0" priority="33254" operator="equal">
      <formula>0</formula>
    </cfRule>
    <cfRule type="cellIs" dxfId="0" priority="33255" operator="equal">
      <formula>0</formula>
    </cfRule>
    <cfRule type="cellIs" dxfId="0" priority="33256" operator="equal">
      <formula>0</formula>
    </cfRule>
    <cfRule type="cellIs" dxfId="0" priority="33257" operator="equal">
      <formula>0</formula>
    </cfRule>
    <cfRule type="cellIs" dxfId="0" priority="33258" operator="equal">
      <formula>0</formula>
    </cfRule>
    <cfRule type="cellIs" dxfId="0" priority="33259" operator="equal">
      <formula>0</formula>
    </cfRule>
    <cfRule type="cellIs" dxfId="0" priority="33260" operator="equal">
      <formula>0</formula>
    </cfRule>
    <cfRule type="cellIs" dxfId="0" priority="33261" operator="equal">
      <formula>0</formula>
    </cfRule>
    <cfRule type="cellIs" dxfId="0" priority="33262" operator="equal">
      <formula>0</formula>
    </cfRule>
    <cfRule type="cellIs" dxfId="0" priority="33263" operator="equal">
      <formula>0</formula>
    </cfRule>
    <cfRule type="cellIs" dxfId="0" priority="33264" operator="equal">
      <formula>0</formula>
    </cfRule>
    <cfRule type="cellIs" dxfId="0" priority="33265" operator="equal">
      <formula>0</formula>
    </cfRule>
    <cfRule type="cellIs" dxfId="0" priority="33266" operator="equal">
      <formula>0</formula>
    </cfRule>
    <cfRule type="cellIs" dxfId="0" priority="33267" operator="equal">
      <formula>0</formula>
    </cfRule>
    <cfRule type="cellIs" dxfId="0" priority="33268" operator="equal">
      <formula>0</formula>
    </cfRule>
    <cfRule type="cellIs" dxfId="0" priority="33269" operator="equal">
      <formula>0</formula>
    </cfRule>
    <cfRule type="cellIs" dxfId="0" priority="33270" operator="equal">
      <formula>0</formula>
    </cfRule>
    <cfRule type="cellIs" dxfId="0" priority="33271" operator="equal">
      <formula>0</formula>
    </cfRule>
    <cfRule type="cellIs" dxfId="0" priority="33272" operator="equal">
      <formula>0</formula>
    </cfRule>
    <cfRule type="cellIs" dxfId="0" priority="33273" operator="equal">
      <formula>0</formula>
    </cfRule>
    <cfRule type="cellIs" dxfId="0" priority="33274" operator="equal">
      <formula>0</formula>
    </cfRule>
    <cfRule type="cellIs" dxfId="0" priority="33275" operator="equal">
      <formula>0</formula>
    </cfRule>
    <cfRule type="cellIs" dxfId="0" priority="33276" operator="equal">
      <formula>0</formula>
    </cfRule>
    <cfRule type="cellIs" dxfId="0" priority="33277" operator="equal">
      <formula>0</formula>
    </cfRule>
    <cfRule type="cellIs" dxfId="0" priority="33278" operator="equal">
      <formula>0</formula>
    </cfRule>
    <cfRule type="cellIs" dxfId="0" priority="33279" operator="equal">
      <formula>0</formula>
    </cfRule>
    <cfRule type="cellIs" dxfId="0" priority="33280" operator="equal">
      <formula>0</formula>
    </cfRule>
    <cfRule type="cellIs" dxfId="0" priority="33281" operator="equal">
      <formula>0</formula>
    </cfRule>
    <cfRule type="cellIs" dxfId="0" priority="33282" operator="equal">
      <formula>0</formula>
    </cfRule>
    <cfRule type="cellIs" dxfId="0" priority="33283" operator="equal">
      <formula>0</formula>
    </cfRule>
    <cfRule type="cellIs" dxfId="0" priority="33284" operator="equal">
      <formula>0</formula>
    </cfRule>
    <cfRule type="cellIs" dxfId="0" priority="33285" operator="equal">
      <formula>0</formula>
    </cfRule>
    <cfRule type="cellIs" dxfId="0" priority="33286" operator="equal">
      <formula>0</formula>
    </cfRule>
    <cfRule type="cellIs" dxfId="0" priority="33287" operator="equal">
      <formula>0</formula>
    </cfRule>
    <cfRule type="cellIs" dxfId="0" priority="33288" operator="equal">
      <formula>0</formula>
    </cfRule>
    <cfRule type="cellIs" dxfId="0" priority="33289" operator="equal">
      <formula>0</formula>
    </cfRule>
    <cfRule type="cellIs" dxfId="0" priority="33290" operator="equal">
      <formula>0</formula>
    </cfRule>
    <cfRule type="cellIs" dxfId="0" priority="33291" operator="equal">
      <formula>0</formula>
    </cfRule>
    <cfRule type="cellIs" dxfId="0" priority="33292" operator="equal">
      <formula>0</formula>
    </cfRule>
    <cfRule type="cellIs" dxfId="0" priority="33293" operator="equal">
      <formula>0</formula>
    </cfRule>
    <cfRule type="cellIs" dxfId="0" priority="33294" operator="equal">
      <formula>0</formula>
    </cfRule>
    <cfRule type="cellIs" dxfId="0" priority="33295" operator="equal">
      <formula>0</formula>
    </cfRule>
    <cfRule type="cellIs" dxfId="0" priority="33296" operator="equal">
      <formula>0</formula>
    </cfRule>
    <cfRule type="cellIs" dxfId="0" priority="33297" operator="equal">
      <formula>0</formula>
    </cfRule>
    <cfRule type="cellIs" dxfId="0" priority="33298" operator="equal">
      <formula>0</formula>
    </cfRule>
    <cfRule type="cellIs" dxfId="0" priority="33299" operator="equal">
      <formula>0</formula>
    </cfRule>
    <cfRule type="cellIs" dxfId="0" priority="33300" operator="equal">
      <formula>0</formula>
    </cfRule>
    <cfRule type="cellIs" dxfId="0" priority="33301" operator="equal">
      <formula>0</formula>
    </cfRule>
    <cfRule type="cellIs" dxfId="0" priority="33302" operator="equal">
      <formula>0</formula>
    </cfRule>
    <cfRule type="cellIs" dxfId="0" priority="33303" operator="equal">
      <formula>0</formula>
    </cfRule>
    <cfRule type="cellIs" dxfId="0" priority="33304" operator="equal">
      <formula>0</formula>
    </cfRule>
    <cfRule type="cellIs" dxfId="0" priority="33305" operator="equal">
      <formula>0</formula>
    </cfRule>
    <cfRule type="cellIs" dxfId="0" priority="33306" operator="equal">
      <formula>0</formula>
    </cfRule>
    <cfRule type="cellIs" dxfId="0" priority="33307" operator="equal">
      <formula>0</formula>
    </cfRule>
    <cfRule type="cellIs" dxfId="0" priority="33308" operator="equal">
      <formula>0</formula>
    </cfRule>
    <cfRule type="cellIs" dxfId="0" priority="33309" operator="equal">
      <formula>0</formula>
    </cfRule>
    <cfRule type="cellIs" dxfId="0" priority="33310" operator="equal">
      <formula>0</formula>
    </cfRule>
    <cfRule type="cellIs" dxfId="0" priority="33311" operator="equal">
      <formula>0</formula>
    </cfRule>
    <cfRule type="cellIs" dxfId="0" priority="33312" operator="equal">
      <formula>0</formula>
    </cfRule>
    <cfRule type="cellIs" dxfId="0" priority="33313" operator="equal">
      <formula>0</formula>
    </cfRule>
    <cfRule type="cellIs" dxfId="0" priority="33314" operator="equal">
      <formula>0</formula>
    </cfRule>
    <cfRule type="cellIs" dxfId="0" priority="33315" operator="equal">
      <formula>0</formula>
    </cfRule>
    <cfRule type="cellIs" dxfId="0" priority="33316" operator="equal">
      <formula>0</formula>
    </cfRule>
    <cfRule type="cellIs" dxfId="0" priority="33317" operator="equal">
      <formula>0</formula>
    </cfRule>
    <cfRule type="cellIs" dxfId="0" priority="33318" operator="equal">
      <formula>0</formula>
    </cfRule>
    <cfRule type="cellIs" dxfId="0" priority="33319" operator="equal">
      <formula>0</formula>
    </cfRule>
    <cfRule type="cellIs" dxfId="0" priority="33320" operator="equal">
      <formula>0</formula>
    </cfRule>
    <cfRule type="cellIs" dxfId="0" priority="33321" operator="equal">
      <formula>0</formula>
    </cfRule>
    <cfRule type="cellIs" dxfId="0" priority="33322" operator="equal">
      <formula>0</formula>
    </cfRule>
    <cfRule type="cellIs" dxfId="0" priority="33323" operator="equal">
      <formula>0</formula>
    </cfRule>
    <cfRule type="cellIs" dxfId="0" priority="33324" operator="equal">
      <formula>0</formula>
    </cfRule>
    <cfRule type="cellIs" dxfId="0" priority="33325" operator="equal">
      <formula>0</formula>
    </cfRule>
    <cfRule type="cellIs" dxfId="0" priority="33326" operator="equal">
      <formula>0</formula>
    </cfRule>
    <cfRule type="cellIs" dxfId="0" priority="33327" operator="equal">
      <formula>0</formula>
    </cfRule>
    <cfRule type="cellIs" dxfId="0" priority="33328" operator="equal">
      <formula>0</formula>
    </cfRule>
    <cfRule type="cellIs" dxfId="0" priority="33329" operator="equal">
      <formula>0</formula>
    </cfRule>
    <cfRule type="cellIs" dxfId="0" priority="33330" operator="equal">
      <formula>0</formula>
    </cfRule>
    <cfRule type="cellIs" dxfId="0" priority="33331" operator="equal">
      <formula>0</formula>
    </cfRule>
    <cfRule type="cellIs" dxfId="0" priority="33332" operator="equal">
      <formula>0</formula>
    </cfRule>
    <cfRule type="cellIs" dxfId="0" priority="33333" operator="equal">
      <formula>0</formula>
    </cfRule>
    <cfRule type="cellIs" dxfId="0" priority="33334" operator="equal">
      <formula>0</formula>
    </cfRule>
    <cfRule type="cellIs" dxfId="0" priority="33335" operator="equal">
      <formula>0</formula>
    </cfRule>
    <cfRule type="cellIs" dxfId="0" priority="33336" operator="equal">
      <formula>0</formula>
    </cfRule>
  </conditionalFormatting>
  <conditionalFormatting sqref="E399:E400">
    <cfRule type="cellIs" dxfId="0" priority="32473" operator="equal">
      <formula>0</formula>
    </cfRule>
    <cfRule type="cellIs" dxfId="0" priority="32474" operator="equal">
      <formula>0</formula>
    </cfRule>
    <cfRule type="cellIs" dxfId="0" priority="32475" operator="equal">
      <formula>0</formula>
    </cfRule>
    <cfRule type="cellIs" dxfId="0" priority="32476" operator="equal">
      <formula>0</formula>
    </cfRule>
    <cfRule type="cellIs" dxfId="0" priority="32477" operator="equal">
      <formula>0</formula>
    </cfRule>
    <cfRule type="cellIs" dxfId="0" priority="32478" operator="equal">
      <formula>0</formula>
    </cfRule>
    <cfRule type="cellIs" dxfId="0" priority="32479" operator="equal">
      <formula>0</formula>
    </cfRule>
    <cfRule type="cellIs" dxfId="0" priority="32480" operator="equal">
      <formula>0</formula>
    </cfRule>
    <cfRule type="cellIs" dxfId="0" priority="32481" operator="equal">
      <formula>0</formula>
    </cfRule>
    <cfRule type="cellIs" dxfId="0" priority="32482" operator="equal">
      <formula>0</formula>
    </cfRule>
    <cfRule type="cellIs" dxfId="0" priority="32483" operator="equal">
      <formula>0</formula>
    </cfRule>
    <cfRule type="cellIs" dxfId="0" priority="32484" operator="equal">
      <formula>0</formula>
    </cfRule>
    <cfRule type="cellIs" dxfId="0" priority="32485" operator="equal">
      <formula>0</formula>
    </cfRule>
    <cfRule type="cellIs" dxfId="0" priority="32486" operator="equal">
      <formula>0</formula>
    </cfRule>
    <cfRule type="cellIs" dxfId="0" priority="32487" operator="equal">
      <formula>0</formula>
    </cfRule>
    <cfRule type="cellIs" dxfId="0" priority="32488" operator="equal">
      <formula>0</formula>
    </cfRule>
    <cfRule type="cellIs" dxfId="0" priority="32489" operator="equal">
      <formula>0</formula>
    </cfRule>
    <cfRule type="cellIs" dxfId="0" priority="32490" operator="equal">
      <formula>0</formula>
    </cfRule>
    <cfRule type="cellIs" dxfId="0" priority="32491" operator="equal">
      <formula>0</formula>
    </cfRule>
    <cfRule type="cellIs" dxfId="0" priority="32492" operator="equal">
      <formula>0</formula>
    </cfRule>
    <cfRule type="cellIs" dxfId="0" priority="32493" operator="equal">
      <formula>0</formula>
    </cfRule>
    <cfRule type="cellIs" dxfId="0" priority="32494" operator="equal">
      <formula>0</formula>
    </cfRule>
    <cfRule type="cellIs" dxfId="0" priority="32495" operator="equal">
      <formula>0</formula>
    </cfRule>
    <cfRule type="cellIs" dxfId="0" priority="32496" operator="equal">
      <formula>0</formula>
    </cfRule>
    <cfRule type="cellIs" dxfId="0" priority="32497" operator="equal">
      <formula>0</formula>
    </cfRule>
    <cfRule type="cellIs" dxfId="0" priority="32498" operator="equal">
      <formula>0</formula>
    </cfRule>
    <cfRule type="cellIs" dxfId="0" priority="32499" operator="equal">
      <formula>0</formula>
    </cfRule>
    <cfRule type="cellIs" dxfId="0" priority="32500" operator="equal">
      <formula>0</formula>
    </cfRule>
    <cfRule type="cellIs" dxfId="0" priority="32501" operator="equal">
      <formula>0</formula>
    </cfRule>
    <cfRule type="cellIs" dxfId="0" priority="32502" operator="equal">
      <formula>0</formula>
    </cfRule>
    <cfRule type="cellIs" dxfId="0" priority="32503" operator="equal">
      <formula>0</formula>
    </cfRule>
    <cfRule type="cellIs" dxfId="0" priority="32504" operator="equal">
      <formula>0</formula>
    </cfRule>
    <cfRule type="cellIs" dxfId="0" priority="32505" operator="equal">
      <formula>0</formula>
    </cfRule>
    <cfRule type="cellIs" dxfId="0" priority="32506" operator="equal">
      <formula>0</formula>
    </cfRule>
    <cfRule type="cellIs" dxfId="0" priority="32507" operator="equal">
      <formula>0</formula>
    </cfRule>
    <cfRule type="cellIs" dxfId="0" priority="32508" operator="equal">
      <formula>0</formula>
    </cfRule>
    <cfRule type="cellIs" dxfId="0" priority="32509" operator="equal">
      <formula>0</formula>
    </cfRule>
    <cfRule type="cellIs" dxfId="0" priority="32510" operator="equal">
      <formula>0</formula>
    </cfRule>
    <cfRule type="cellIs" dxfId="0" priority="32511" operator="equal">
      <formula>0</formula>
    </cfRule>
    <cfRule type="cellIs" dxfId="0" priority="32512" operator="equal">
      <formula>0</formula>
    </cfRule>
    <cfRule type="cellIs" dxfId="0" priority="32513" operator="equal">
      <formula>0</formula>
    </cfRule>
    <cfRule type="cellIs" dxfId="0" priority="32514" operator="equal">
      <formula>0</formula>
    </cfRule>
    <cfRule type="cellIs" dxfId="0" priority="32515" operator="equal">
      <formula>0</formula>
    </cfRule>
    <cfRule type="cellIs" dxfId="0" priority="32516" operator="equal">
      <formula>0</formula>
    </cfRule>
    <cfRule type="cellIs" dxfId="0" priority="32517" operator="equal">
      <formula>0</formula>
    </cfRule>
    <cfRule type="cellIs" dxfId="0" priority="32518" operator="equal">
      <formula>0</formula>
    </cfRule>
    <cfRule type="cellIs" dxfId="0" priority="32519" operator="equal">
      <formula>0</formula>
    </cfRule>
    <cfRule type="cellIs" dxfId="0" priority="32520" operator="equal">
      <formula>0</formula>
    </cfRule>
    <cfRule type="cellIs" dxfId="0" priority="32521" operator="equal">
      <formula>0</formula>
    </cfRule>
    <cfRule type="cellIs" dxfId="0" priority="32522" operator="equal">
      <formula>0</formula>
    </cfRule>
    <cfRule type="cellIs" dxfId="0" priority="32523" operator="equal">
      <formula>0</formula>
    </cfRule>
    <cfRule type="cellIs" dxfId="0" priority="32524" operator="equal">
      <formula>0</formula>
    </cfRule>
    <cfRule type="cellIs" dxfId="0" priority="32525" operator="equal">
      <formula>0</formula>
    </cfRule>
    <cfRule type="cellIs" dxfId="0" priority="32526" operator="equal">
      <formula>0</formula>
    </cfRule>
    <cfRule type="cellIs" dxfId="0" priority="32527" operator="equal">
      <formula>0</formula>
    </cfRule>
    <cfRule type="cellIs" dxfId="0" priority="32528" operator="equal">
      <formula>0</formula>
    </cfRule>
    <cfRule type="cellIs" dxfId="0" priority="32529" operator="equal">
      <formula>0</formula>
    </cfRule>
    <cfRule type="cellIs" dxfId="0" priority="32530" operator="equal">
      <formula>0</formula>
    </cfRule>
    <cfRule type="cellIs" dxfId="0" priority="32531" operator="equal">
      <formula>0</formula>
    </cfRule>
    <cfRule type="cellIs" dxfId="0" priority="32532" operator="equal">
      <formula>0</formula>
    </cfRule>
    <cfRule type="cellIs" dxfId="0" priority="32533" operator="equal">
      <formula>0</formula>
    </cfRule>
    <cfRule type="cellIs" dxfId="0" priority="32534" operator="equal">
      <formula>0</formula>
    </cfRule>
    <cfRule type="cellIs" dxfId="0" priority="32535" operator="equal">
      <formula>0</formula>
    </cfRule>
    <cfRule type="cellIs" dxfId="0" priority="32536" operator="equal">
      <formula>0</formula>
    </cfRule>
    <cfRule type="cellIs" dxfId="0" priority="32537" operator="equal">
      <formula>0</formula>
    </cfRule>
    <cfRule type="cellIs" dxfId="0" priority="32538" operator="equal">
      <formula>0</formula>
    </cfRule>
    <cfRule type="cellIs" dxfId="0" priority="32539" operator="equal">
      <formula>0</formula>
    </cfRule>
    <cfRule type="cellIs" dxfId="0" priority="32540" operator="equal">
      <formula>0</formula>
    </cfRule>
    <cfRule type="cellIs" dxfId="0" priority="32541" operator="equal">
      <formula>0</formula>
    </cfRule>
    <cfRule type="cellIs" dxfId="0" priority="32542" operator="equal">
      <formula>0</formula>
    </cfRule>
    <cfRule type="cellIs" dxfId="0" priority="32543" operator="equal">
      <formula>0</formula>
    </cfRule>
    <cfRule type="cellIs" dxfId="0" priority="32544" operator="equal">
      <formula>0</formula>
    </cfRule>
    <cfRule type="cellIs" dxfId="0" priority="32545" operator="equal">
      <formula>0</formula>
    </cfRule>
    <cfRule type="cellIs" dxfId="0" priority="32546" operator="equal">
      <formula>0</formula>
    </cfRule>
    <cfRule type="cellIs" dxfId="0" priority="32547" operator="equal">
      <formula>0</formula>
    </cfRule>
    <cfRule type="cellIs" dxfId="0" priority="32548" operator="equal">
      <formula>0</formula>
    </cfRule>
    <cfRule type="cellIs" dxfId="0" priority="32549" operator="equal">
      <formula>0</formula>
    </cfRule>
    <cfRule type="cellIs" dxfId="0" priority="32550" operator="equal">
      <formula>0</formula>
    </cfRule>
    <cfRule type="cellIs" dxfId="0" priority="32551" operator="equal">
      <formula>0</formula>
    </cfRule>
    <cfRule type="cellIs" dxfId="0" priority="32552" operator="equal">
      <formula>0</formula>
    </cfRule>
    <cfRule type="cellIs" dxfId="0" priority="32553" operator="equal">
      <formula>0</formula>
    </cfRule>
    <cfRule type="cellIs" dxfId="0" priority="32554" operator="equal">
      <formula>0</formula>
    </cfRule>
    <cfRule type="cellIs" dxfId="0" priority="32555" operator="equal">
      <formula>0</formula>
    </cfRule>
    <cfRule type="cellIs" dxfId="0" priority="32556" operator="equal">
      <formula>0</formula>
    </cfRule>
    <cfRule type="cellIs" dxfId="0" priority="32557" operator="equal">
      <formula>0</formula>
    </cfRule>
    <cfRule type="cellIs" dxfId="0" priority="32558" operator="equal">
      <formula>0</formula>
    </cfRule>
    <cfRule type="cellIs" dxfId="0" priority="32559" operator="equal">
      <formula>0</formula>
    </cfRule>
    <cfRule type="cellIs" dxfId="0" priority="32560" operator="equal">
      <formula>0</formula>
    </cfRule>
    <cfRule type="cellIs" dxfId="0" priority="32561" operator="equal">
      <formula>0</formula>
    </cfRule>
    <cfRule type="cellIs" dxfId="0" priority="32562" operator="equal">
      <formula>0</formula>
    </cfRule>
    <cfRule type="cellIs" dxfId="0" priority="32563" operator="equal">
      <formula>0</formula>
    </cfRule>
    <cfRule type="cellIs" dxfId="0" priority="32564" operator="equal">
      <formula>0</formula>
    </cfRule>
    <cfRule type="cellIs" dxfId="0" priority="32565" operator="equal">
      <formula>0</formula>
    </cfRule>
    <cfRule type="cellIs" dxfId="0" priority="32566" operator="equal">
      <formula>0</formula>
    </cfRule>
    <cfRule type="cellIs" dxfId="0" priority="32567" operator="equal">
      <formula>0</formula>
    </cfRule>
    <cfRule type="cellIs" dxfId="0" priority="32568" operator="equal">
      <formula>0</formula>
    </cfRule>
  </conditionalFormatting>
  <conditionalFormatting sqref="E408:E409">
    <cfRule type="cellIs" dxfId="0" priority="31865" operator="equal">
      <formula>0</formula>
    </cfRule>
    <cfRule type="cellIs" dxfId="0" priority="31866" operator="equal">
      <formula>0</formula>
    </cfRule>
    <cfRule type="cellIs" dxfId="0" priority="31867" operator="equal">
      <formula>0</formula>
    </cfRule>
    <cfRule type="cellIs" dxfId="0" priority="31868" operator="equal">
      <formula>0</formula>
    </cfRule>
    <cfRule type="cellIs" dxfId="0" priority="31869" operator="equal">
      <formula>0</formula>
    </cfRule>
    <cfRule type="cellIs" dxfId="0" priority="31870" operator="equal">
      <formula>0</formula>
    </cfRule>
    <cfRule type="cellIs" dxfId="0" priority="31871" operator="equal">
      <formula>0</formula>
    </cfRule>
    <cfRule type="cellIs" dxfId="0" priority="31872" operator="equal">
      <formula>0</formula>
    </cfRule>
    <cfRule type="cellIs" dxfId="0" priority="31873" operator="equal">
      <formula>0</formula>
    </cfRule>
    <cfRule type="cellIs" dxfId="0" priority="31874" operator="equal">
      <formula>0</formula>
    </cfRule>
    <cfRule type="cellIs" dxfId="0" priority="31875" operator="equal">
      <formula>0</formula>
    </cfRule>
    <cfRule type="cellIs" dxfId="0" priority="31876" operator="equal">
      <formula>0</formula>
    </cfRule>
    <cfRule type="cellIs" dxfId="0" priority="31877" operator="equal">
      <formula>0</formula>
    </cfRule>
    <cfRule type="cellIs" dxfId="0" priority="31878" operator="equal">
      <formula>0</formula>
    </cfRule>
    <cfRule type="cellIs" dxfId="0" priority="31879" operator="equal">
      <formula>0</formula>
    </cfRule>
    <cfRule type="cellIs" dxfId="0" priority="31880" operator="equal">
      <formula>0</formula>
    </cfRule>
    <cfRule type="cellIs" dxfId="0" priority="31881" operator="equal">
      <formula>0</formula>
    </cfRule>
    <cfRule type="cellIs" dxfId="0" priority="31882" operator="equal">
      <formula>0</formula>
    </cfRule>
    <cfRule type="cellIs" dxfId="0" priority="31883" operator="equal">
      <formula>0</formula>
    </cfRule>
    <cfRule type="cellIs" dxfId="0" priority="31884" operator="equal">
      <formula>0</formula>
    </cfRule>
    <cfRule type="cellIs" dxfId="0" priority="31885" operator="equal">
      <formula>0</formula>
    </cfRule>
    <cfRule type="cellIs" dxfId="0" priority="31886" operator="equal">
      <formula>0</formula>
    </cfRule>
    <cfRule type="cellIs" dxfId="0" priority="31887" operator="equal">
      <formula>0</formula>
    </cfRule>
    <cfRule type="cellIs" dxfId="0" priority="31888" operator="equal">
      <formula>0</formula>
    </cfRule>
    <cfRule type="cellIs" dxfId="0" priority="31889" operator="equal">
      <formula>0</formula>
    </cfRule>
    <cfRule type="cellIs" dxfId="0" priority="31890" operator="equal">
      <formula>0</formula>
    </cfRule>
    <cfRule type="cellIs" dxfId="0" priority="31891" operator="equal">
      <formula>0</formula>
    </cfRule>
    <cfRule type="cellIs" dxfId="0" priority="31892" operator="equal">
      <formula>0</formula>
    </cfRule>
    <cfRule type="cellIs" dxfId="0" priority="31893" operator="equal">
      <formula>0</formula>
    </cfRule>
    <cfRule type="cellIs" dxfId="0" priority="31894" operator="equal">
      <formula>0</formula>
    </cfRule>
    <cfRule type="cellIs" dxfId="0" priority="31895" operator="equal">
      <formula>0</formula>
    </cfRule>
    <cfRule type="cellIs" dxfId="0" priority="31896" operator="equal">
      <formula>0</formula>
    </cfRule>
    <cfRule type="cellIs" dxfId="0" priority="31897" operator="equal">
      <formula>0</formula>
    </cfRule>
    <cfRule type="cellIs" dxfId="0" priority="31898" operator="equal">
      <formula>0</formula>
    </cfRule>
    <cfRule type="cellIs" dxfId="0" priority="31899" operator="equal">
      <formula>0</formula>
    </cfRule>
    <cfRule type="cellIs" dxfId="0" priority="31900" operator="equal">
      <formula>0</formula>
    </cfRule>
    <cfRule type="cellIs" dxfId="0" priority="31901" operator="equal">
      <formula>0</formula>
    </cfRule>
    <cfRule type="cellIs" dxfId="0" priority="31902" operator="equal">
      <formula>0</formula>
    </cfRule>
    <cfRule type="cellIs" dxfId="0" priority="31903" operator="equal">
      <formula>0</formula>
    </cfRule>
    <cfRule type="cellIs" dxfId="0" priority="31904" operator="equal">
      <formula>0</formula>
    </cfRule>
    <cfRule type="cellIs" dxfId="0" priority="31905" operator="equal">
      <formula>0</formula>
    </cfRule>
    <cfRule type="cellIs" dxfId="0" priority="31906" operator="equal">
      <formula>0</formula>
    </cfRule>
    <cfRule type="cellIs" dxfId="0" priority="31907" operator="equal">
      <formula>0</formula>
    </cfRule>
    <cfRule type="cellIs" dxfId="0" priority="31908" operator="equal">
      <formula>0</formula>
    </cfRule>
    <cfRule type="cellIs" dxfId="0" priority="31909" operator="equal">
      <formula>0</formula>
    </cfRule>
    <cfRule type="cellIs" dxfId="0" priority="31910" operator="equal">
      <formula>0</formula>
    </cfRule>
    <cfRule type="cellIs" dxfId="0" priority="31911" operator="equal">
      <formula>0</formula>
    </cfRule>
    <cfRule type="cellIs" dxfId="0" priority="31912" operator="equal">
      <formula>0</formula>
    </cfRule>
    <cfRule type="cellIs" dxfId="0" priority="31913" operator="equal">
      <formula>0</formula>
    </cfRule>
    <cfRule type="cellIs" dxfId="0" priority="31914" operator="equal">
      <formula>0</formula>
    </cfRule>
    <cfRule type="cellIs" dxfId="0" priority="31915" operator="equal">
      <formula>0</formula>
    </cfRule>
    <cfRule type="cellIs" dxfId="0" priority="31916" operator="equal">
      <formula>0</formula>
    </cfRule>
    <cfRule type="cellIs" dxfId="0" priority="31917" operator="equal">
      <formula>0</formula>
    </cfRule>
    <cfRule type="cellIs" dxfId="0" priority="31918" operator="equal">
      <formula>0</formula>
    </cfRule>
    <cfRule type="cellIs" dxfId="0" priority="31919" operator="equal">
      <formula>0</formula>
    </cfRule>
    <cfRule type="cellIs" dxfId="0" priority="31920" operator="equal">
      <formula>0</formula>
    </cfRule>
    <cfRule type="cellIs" dxfId="0" priority="31921" operator="equal">
      <formula>0</formula>
    </cfRule>
    <cfRule type="cellIs" dxfId="0" priority="31922" operator="equal">
      <formula>0</formula>
    </cfRule>
    <cfRule type="cellIs" dxfId="0" priority="31923" operator="equal">
      <formula>0</formula>
    </cfRule>
    <cfRule type="cellIs" dxfId="0" priority="31924" operator="equal">
      <formula>0</formula>
    </cfRule>
    <cfRule type="cellIs" dxfId="0" priority="31925" operator="equal">
      <formula>0</formula>
    </cfRule>
    <cfRule type="cellIs" dxfId="0" priority="31926" operator="equal">
      <formula>0</formula>
    </cfRule>
    <cfRule type="cellIs" dxfId="0" priority="31927" operator="equal">
      <formula>0</formula>
    </cfRule>
    <cfRule type="cellIs" dxfId="0" priority="31928" operator="equal">
      <formula>0</formula>
    </cfRule>
    <cfRule type="cellIs" dxfId="0" priority="31929" operator="equal">
      <formula>0</formula>
    </cfRule>
    <cfRule type="cellIs" dxfId="0" priority="31930" operator="equal">
      <formula>0</formula>
    </cfRule>
    <cfRule type="cellIs" dxfId="0" priority="31931" operator="equal">
      <formula>0</formula>
    </cfRule>
    <cfRule type="cellIs" dxfId="0" priority="31932" operator="equal">
      <formula>0</formula>
    </cfRule>
    <cfRule type="cellIs" dxfId="0" priority="31933" operator="equal">
      <formula>0</formula>
    </cfRule>
    <cfRule type="cellIs" dxfId="0" priority="31934" operator="equal">
      <formula>0</formula>
    </cfRule>
    <cfRule type="cellIs" dxfId="0" priority="31935" operator="equal">
      <formula>0</formula>
    </cfRule>
    <cfRule type="cellIs" dxfId="0" priority="31936" operator="equal">
      <formula>0</formula>
    </cfRule>
    <cfRule type="cellIs" dxfId="0" priority="31937" operator="equal">
      <formula>0</formula>
    </cfRule>
    <cfRule type="cellIs" dxfId="0" priority="31938" operator="equal">
      <formula>0</formula>
    </cfRule>
    <cfRule type="cellIs" dxfId="0" priority="31939" operator="equal">
      <formula>0</formula>
    </cfRule>
    <cfRule type="cellIs" dxfId="0" priority="31940" operator="equal">
      <formula>0</formula>
    </cfRule>
    <cfRule type="cellIs" dxfId="0" priority="31941" operator="equal">
      <formula>0</formula>
    </cfRule>
    <cfRule type="cellIs" dxfId="0" priority="31942" operator="equal">
      <formula>0</formula>
    </cfRule>
    <cfRule type="cellIs" dxfId="0" priority="31943" operator="equal">
      <formula>0</formula>
    </cfRule>
    <cfRule type="cellIs" dxfId="0" priority="31944" operator="equal">
      <formula>0</formula>
    </cfRule>
    <cfRule type="cellIs" dxfId="0" priority="31945" operator="equal">
      <formula>0</formula>
    </cfRule>
    <cfRule type="cellIs" dxfId="0" priority="31946" operator="equal">
      <formula>0</formula>
    </cfRule>
    <cfRule type="cellIs" dxfId="0" priority="31947" operator="equal">
      <formula>0</formula>
    </cfRule>
    <cfRule type="cellIs" dxfId="0" priority="31948" operator="equal">
      <formula>0</formula>
    </cfRule>
    <cfRule type="cellIs" dxfId="0" priority="31949" operator="equal">
      <formula>0</formula>
    </cfRule>
    <cfRule type="cellIs" dxfId="0" priority="31950" operator="equal">
      <formula>0</formula>
    </cfRule>
    <cfRule type="cellIs" dxfId="0" priority="31951" operator="equal">
      <formula>0</formula>
    </cfRule>
    <cfRule type="cellIs" dxfId="0" priority="31952" operator="equal">
      <formula>0</formula>
    </cfRule>
    <cfRule type="cellIs" dxfId="0" priority="31953" operator="equal">
      <formula>0</formula>
    </cfRule>
    <cfRule type="cellIs" dxfId="0" priority="31954" operator="equal">
      <formula>0</formula>
    </cfRule>
    <cfRule type="cellIs" dxfId="0" priority="31955" operator="equal">
      <formula>0</formula>
    </cfRule>
    <cfRule type="cellIs" dxfId="0" priority="31956" operator="equal">
      <formula>0</formula>
    </cfRule>
    <cfRule type="cellIs" dxfId="0" priority="31957" operator="equal">
      <formula>0</formula>
    </cfRule>
    <cfRule type="cellIs" dxfId="0" priority="31958" operator="equal">
      <formula>0</formula>
    </cfRule>
    <cfRule type="cellIs" dxfId="0" priority="31959" operator="equal">
      <formula>0</formula>
    </cfRule>
    <cfRule type="cellIs" dxfId="0" priority="31960" operator="equal">
      <formula>0</formula>
    </cfRule>
  </conditionalFormatting>
  <conditionalFormatting sqref="E411:E413">
    <cfRule type="cellIs" dxfId="0" priority="31769" operator="equal">
      <formula>0</formula>
    </cfRule>
    <cfRule type="cellIs" dxfId="0" priority="31770" operator="equal">
      <formula>0</formula>
    </cfRule>
    <cfRule type="cellIs" dxfId="0" priority="31771" operator="equal">
      <formula>0</formula>
    </cfRule>
    <cfRule type="cellIs" dxfId="0" priority="31772" operator="equal">
      <formula>0</formula>
    </cfRule>
    <cfRule type="cellIs" dxfId="0" priority="31773" operator="equal">
      <formula>0</formula>
    </cfRule>
    <cfRule type="cellIs" dxfId="0" priority="31774" operator="equal">
      <formula>0</formula>
    </cfRule>
    <cfRule type="cellIs" dxfId="0" priority="31775" operator="equal">
      <formula>0</formula>
    </cfRule>
    <cfRule type="cellIs" dxfId="0" priority="31776" operator="equal">
      <formula>0</formula>
    </cfRule>
    <cfRule type="cellIs" dxfId="0" priority="31777" operator="equal">
      <formula>0</formula>
    </cfRule>
    <cfRule type="cellIs" dxfId="0" priority="31778" operator="equal">
      <formula>0</formula>
    </cfRule>
    <cfRule type="cellIs" dxfId="0" priority="31779" operator="equal">
      <formula>0</formula>
    </cfRule>
    <cfRule type="cellIs" dxfId="0" priority="31780" operator="equal">
      <formula>0</formula>
    </cfRule>
    <cfRule type="cellIs" dxfId="0" priority="31781" operator="equal">
      <formula>0</formula>
    </cfRule>
    <cfRule type="cellIs" dxfId="0" priority="31782" operator="equal">
      <formula>0</formula>
    </cfRule>
    <cfRule type="cellIs" dxfId="0" priority="31783" operator="equal">
      <formula>0</formula>
    </cfRule>
    <cfRule type="cellIs" dxfId="0" priority="31784" operator="equal">
      <formula>0</formula>
    </cfRule>
    <cfRule type="cellIs" dxfId="0" priority="31785" operator="equal">
      <formula>0</formula>
    </cfRule>
    <cfRule type="cellIs" dxfId="0" priority="31786" operator="equal">
      <formula>0</formula>
    </cfRule>
    <cfRule type="cellIs" dxfId="0" priority="31787" operator="equal">
      <formula>0</formula>
    </cfRule>
    <cfRule type="cellIs" dxfId="0" priority="31788" operator="equal">
      <formula>0</formula>
    </cfRule>
    <cfRule type="cellIs" dxfId="0" priority="31789" operator="equal">
      <formula>0</formula>
    </cfRule>
    <cfRule type="cellIs" dxfId="0" priority="31790" operator="equal">
      <formula>0</formula>
    </cfRule>
    <cfRule type="cellIs" dxfId="0" priority="31791" operator="equal">
      <formula>0</formula>
    </cfRule>
    <cfRule type="cellIs" dxfId="0" priority="31792" operator="equal">
      <formula>0</formula>
    </cfRule>
    <cfRule type="cellIs" dxfId="0" priority="31793" operator="equal">
      <formula>0</formula>
    </cfRule>
    <cfRule type="cellIs" dxfId="0" priority="31794" operator="equal">
      <formula>0</formula>
    </cfRule>
    <cfRule type="cellIs" dxfId="0" priority="31795" operator="equal">
      <formula>0</formula>
    </cfRule>
    <cfRule type="cellIs" dxfId="0" priority="31796" operator="equal">
      <formula>0</formula>
    </cfRule>
    <cfRule type="cellIs" dxfId="0" priority="31797" operator="equal">
      <formula>0</formula>
    </cfRule>
    <cfRule type="cellIs" dxfId="0" priority="31798" operator="equal">
      <formula>0</formula>
    </cfRule>
    <cfRule type="cellIs" dxfId="0" priority="31799" operator="equal">
      <formula>0</formula>
    </cfRule>
    <cfRule type="cellIs" dxfId="0" priority="31800" operator="equal">
      <formula>0</formula>
    </cfRule>
    <cfRule type="cellIs" dxfId="0" priority="31801" operator="equal">
      <formula>0</formula>
    </cfRule>
    <cfRule type="cellIs" dxfId="0" priority="31802" operator="equal">
      <formula>0</formula>
    </cfRule>
    <cfRule type="cellIs" dxfId="0" priority="31803" operator="equal">
      <formula>0</formula>
    </cfRule>
    <cfRule type="cellIs" dxfId="0" priority="31804" operator="equal">
      <formula>0</formula>
    </cfRule>
    <cfRule type="cellIs" dxfId="0" priority="31805" operator="equal">
      <formula>0</formula>
    </cfRule>
    <cfRule type="cellIs" dxfId="0" priority="31806" operator="equal">
      <formula>0</formula>
    </cfRule>
    <cfRule type="cellIs" dxfId="0" priority="31807" operator="equal">
      <formula>0</formula>
    </cfRule>
    <cfRule type="cellIs" dxfId="0" priority="31808" operator="equal">
      <formula>0</formula>
    </cfRule>
    <cfRule type="cellIs" dxfId="0" priority="31809" operator="equal">
      <formula>0</formula>
    </cfRule>
    <cfRule type="cellIs" dxfId="0" priority="31810" operator="equal">
      <formula>0</formula>
    </cfRule>
    <cfRule type="cellIs" dxfId="0" priority="31811" operator="equal">
      <formula>0</formula>
    </cfRule>
    <cfRule type="cellIs" dxfId="0" priority="31812" operator="equal">
      <formula>0</formula>
    </cfRule>
    <cfRule type="cellIs" dxfId="0" priority="31813" operator="equal">
      <formula>0</formula>
    </cfRule>
    <cfRule type="cellIs" dxfId="0" priority="31814" operator="equal">
      <formula>0</formula>
    </cfRule>
    <cfRule type="cellIs" dxfId="0" priority="31815" operator="equal">
      <formula>0</formula>
    </cfRule>
    <cfRule type="cellIs" dxfId="0" priority="31816" operator="equal">
      <formula>0</formula>
    </cfRule>
    <cfRule type="cellIs" dxfId="0" priority="31817" operator="equal">
      <formula>0</formula>
    </cfRule>
    <cfRule type="cellIs" dxfId="0" priority="31818" operator="equal">
      <formula>0</formula>
    </cfRule>
    <cfRule type="cellIs" dxfId="0" priority="31819" operator="equal">
      <formula>0</formula>
    </cfRule>
    <cfRule type="cellIs" dxfId="0" priority="31820" operator="equal">
      <formula>0</formula>
    </cfRule>
    <cfRule type="cellIs" dxfId="0" priority="31821" operator="equal">
      <formula>0</formula>
    </cfRule>
    <cfRule type="cellIs" dxfId="0" priority="31822" operator="equal">
      <formula>0</formula>
    </cfRule>
    <cfRule type="cellIs" dxfId="0" priority="31823" operator="equal">
      <formula>0</formula>
    </cfRule>
    <cfRule type="cellIs" dxfId="0" priority="31824" operator="equal">
      <formula>0</formula>
    </cfRule>
    <cfRule type="cellIs" dxfId="0" priority="31825" operator="equal">
      <formula>0</formula>
    </cfRule>
    <cfRule type="cellIs" dxfId="0" priority="31826" operator="equal">
      <formula>0</formula>
    </cfRule>
    <cfRule type="cellIs" dxfId="0" priority="31827" operator="equal">
      <formula>0</formula>
    </cfRule>
    <cfRule type="cellIs" dxfId="0" priority="31828" operator="equal">
      <formula>0</formula>
    </cfRule>
    <cfRule type="cellIs" dxfId="0" priority="31829" operator="equal">
      <formula>0</formula>
    </cfRule>
    <cfRule type="cellIs" dxfId="0" priority="31830" operator="equal">
      <formula>0</formula>
    </cfRule>
    <cfRule type="cellIs" dxfId="0" priority="31831" operator="equal">
      <formula>0</formula>
    </cfRule>
    <cfRule type="cellIs" dxfId="0" priority="31832" operator="equal">
      <formula>0</formula>
    </cfRule>
    <cfRule type="cellIs" dxfId="0" priority="31833" operator="equal">
      <formula>0</formula>
    </cfRule>
    <cfRule type="cellIs" dxfId="0" priority="31834" operator="equal">
      <formula>0</formula>
    </cfRule>
    <cfRule type="cellIs" dxfId="0" priority="31835" operator="equal">
      <formula>0</formula>
    </cfRule>
    <cfRule type="cellIs" dxfId="0" priority="31836" operator="equal">
      <formula>0</formula>
    </cfRule>
    <cfRule type="cellIs" dxfId="0" priority="31837" operator="equal">
      <formula>0</formula>
    </cfRule>
    <cfRule type="cellIs" dxfId="0" priority="31838" operator="equal">
      <formula>0</formula>
    </cfRule>
    <cfRule type="cellIs" dxfId="0" priority="31839" operator="equal">
      <formula>0</formula>
    </cfRule>
    <cfRule type="cellIs" dxfId="0" priority="31840" operator="equal">
      <formula>0</formula>
    </cfRule>
    <cfRule type="cellIs" dxfId="0" priority="31841" operator="equal">
      <formula>0</formula>
    </cfRule>
    <cfRule type="cellIs" dxfId="0" priority="31842" operator="equal">
      <formula>0</formula>
    </cfRule>
    <cfRule type="cellIs" dxfId="0" priority="31843" operator="equal">
      <formula>0</formula>
    </cfRule>
    <cfRule type="cellIs" dxfId="0" priority="31844" operator="equal">
      <formula>0</formula>
    </cfRule>
    <cfRule type="cellIs" dxfId="0" priority="31845" operator="equal">
      <formula>0</formula>
    </cfRule>
    <cfRule type="cellIs" dxfId="0" priority="31846" operator="equal">
      <formula>0</formula>
    </cfRule>
    <cfRule type="cellIs" dxfId="0" priority="31847" operator="equal">
      <formula>0</formula>
    </cfRule>
    <cfRule type="cellIs" dxfId="0" priority="31848" operator="equal">
      <formula>0</formula>
    </cfRule>
    <cfRule type="cellIs" dxfId="0" priority="31849" operator="equal">
      <formula>0</formula>
    </cfRule>
    <cfRule type="cellIs" dxfId="0" priority="31850" operator="equal">
      <formula>0</formula>
    </cfRule>
    <cfRule type="cellIs" dxfId="0" priority="31851" operator="equal">
      <formula>0</formula>
    </cfRule>
    <cfRule type="cellIs" dxfId="0" priority="31852" operator="equal">
      <formula>0</formula>
    </cfRule>
    <cfRule type="cellIs" dxfId="0" priority="31853" operator="equal">
      <formula>0</formula>
    </cfRule>
    <cfRule type="cellIs" dxfId="0" priority="31854" operator="equal">
      <formula>0</formula>
    </cfRule>
    <cfRule type="cellIs" dxfId="0" priority="31855" operator="equal">
      <formula>0</formula>
    </cfRule>
    <cfRule type="cellIs" dxfId="0" priority="31856" operator="equal">
      <formula>0</formula>
    </cfRule>
    <cfRule type="cellIs" dxfId="0" priority="31857" operator="equal">
      <formula>0</formula>
    </cfRule>
    <cfRule type="cellIs" dxfId="0" priority="31858" operator="equal">
      <formula>0</formula>
    </cfRule>
    <cfRule type="cellIs" dxfId="0" priority="31859" operator="equal">
      <formula>0</formula>
    </cfRule>
    <cfRule type="cellIs" dxfId="0" priority="31860" operator="equal">
      <formula>0</formula>
    </cfRule>
    <cfRule type="cellIs" dxfId="0" priority="31861" operator="equal">
      <formula>0</formula>
    </cfRule>
    <cfRule type="cellIs" dxfId="0" priority="31862" operator="equal">
      <formula>0</formula>
    </cfRule>
    <cfRule type="cellIs" dxfId="0" priority="31863" operator="equal">
      <formula>0</formula>
    </cfRule>
    <cfRule type="cellIs" dxfId="0" priority="31864" operator="equal">
      <formula>0</formula>
    </cfRule>
  </conditionalFormatting>
  <conditionalFormatting sqref="E415:E416">
    <cfRule type="cellIs" dxfId="0" priority="30897" operator="equal">
      <formula>0</formula>
    </cfRule>
    <cfRule type="cellIs" dxfId="0" priority="30898" operator="equal">
      <formula>0</formula>
    </cfRule>
    <cfRule type="cellIs" dxfId="0" priority="30899" operator="equal">
      <formula>0</formula>
    </cfRule>
    <cfRule type="cellIs" dxfId="0" priority="30900" operator="equal">
      <formula>0</formula>
    </cfRule>
    <cfRule type="cellIs" dxfId="0" priority="30901" operator="equal">
      <formula>0</formula>
    </cfRule>
    <cfRule type="cellIs" dxfId="0" priority="30902" operator="equal">
      <formula>0</formula>
    </cfRule>
    <cfRule type="cellIs" dxfId="0" priority="30903" operator="equal">
      <formula>0</formula>
    </cfRule>
    <cfRule type="cellIs" dxfId="0" priority="30904" operator="equal">
      <formula>0</formula>
    </cfRule>
    <cfRule type="cellIs" dxfId="0" priority="30905" operator="equal">
      <formula>0</formula>
    </cfRule>
    <cfRule type="cellIs" dxfId="0" priority="30906" operator="equal">
      <formula>0</formula>
    </cfRule>
    <cfRule type="cellIs" dxfId="0" priority="30907" operator="equal">
      <formula>0</formula>
    </cfRule>
    <cfRule type="cellIs" dxfId="0" priority="30908" operator="equal">
      <formula>0</formula>
    </cfRule>
    <cfRule type="cellIs" dxfId="0" priority="30909" operator="equal">
      <formula>0</formula>
    </cfRule>
    <cfRule type="cellIs" dxfId="0" priority="30910" operator="equal">
      <formula>0</formula>
    </cfRule>
    <cfRule type="cellIs" dxfId="0" priority="30911" operator="equal">
      <formula>0</formula>
    </cfRule>
    <cfRule type="cellIs" dxfId="0" priority="30912" operator="equal">
      <formula>0</formula>
    </cfRule>
    <cfRule type="cellIs" dxfId="0" priority="30913" operator="equal">
      <formula>0</formula>
    </cfRule>
    <cfRule type="cellIs" dxfId="0" priority="30914" operator="equal">
      <formula>0</formula>
    </cfRule>
    <cfRule type="cellIs" dxfId="0" priority="30915" operator="equal">
      <formula>0</formula>
    </cfRule>
    <cfRule type="cellIs" dxfId="0" priority="30916" operator="equal">
      <formula>0</formula>
    </cfRule>
    <cfRule type="cellIs" dxfId="0" priority="30917" operator="equal">
      <formula>0</formula>
    </cfRule>
    <cfRule type="cellIs" dxfId="0" priority="30918" operator="equal">
      <formula>0</formula>
    </cfRule>
    <cfRule type="cellIs" dxfId="0" priority="30919" operator="equal">
      <formula>0</formula>
    </cfRule>
    <cfRule type="cellIs" dxfId="0" priority="30920" operator="equal">
      <formula>0</formula>
    </cfRule>
    <cfRule type="cellIs" dxfId="0" priority="30921" operator="equal">
      <formula>0</formula>
    </cfRule>
    <cfRule type="cellIs" dxfId="0" priority="30922" operator="equal">
      <formula>0</formula>
    </cfRule>
    <cfRule type="cellIs" dxfId="0" priority="30923" operator="equal">
      <formula>0</formula>
    </cfRule>
    <cfRule type="cellIs" dxfId="0" priority="30924" operator="equal">
      <formula>0</formula>
    </cfRule>
    <cfRule type="cellIs" dxfId="0" priority="30925" operator="equal">
      <formula>0</formula>
    </cfRule>
    <cfRule type="cellIs" dxfId="0" priority="30926" operator="equal">
      <formula>0</formula>
    </cfRule>
    <cfRule type="cellIs" dxfId="0" priority="30927" operator="equal">
      <formula>0</formula>
    </cfRule>
    <cfRule type="cellIs" dxfId="0" priority="30928" operator="equal">
      <formula>0</formula>
    </cfRule>
    <cfRule type="cellIs" dxfId="0" priority="30929" operator="equal">
      <formula>0</formula>
    </cfRule>
    <cfRule type="cellIs" dxfId="0" priority="30930" operator="equal">
      <formula>0</formula>
    </cfRule>
    <cfRule type="cellIs" dxfId="0" priority="30931" operator="equal">
      <formula>0</formula>
    </cfRule>
    <cfRule type="cellIs" dxfId="0" priority="30932" operator="equal">
      <formula>0</formula>
    </cfRule>
    <cfRule type="cellIs" dxfId="0" priority="30933" operator="equal">
      <formula>0</formula>
    </cfRule>
    <cfRule type="cellIs" dxfId="0" priority="30934" operator="equal">
      <formula>0</formula>
    </cfRule>
    <cfRule type="cellIs" dxfId="0" priority="30935" operator="equal">
      <formula>0</formula>
    </cfRule>
    <cfRule type="cellIs" dxfId="0" priority="30936" operator="equal">
      <formula>0</formula>
    </cfRule>
    <cfRule type="cellIs" dxfId="0" priority="30937" operator="equal">
      <formula>0</formula>
    </cfRule>
    <cfRule type="cellIs" dxfId="0" priority="30938" operator="equal">
      <formula>0</formula>
    </cfRule>
    <cfRule type="cellIs" dxfId="0" priority="30939" operator="equal">
      <formula>0</formula>
    </cfRule>
    <cfRule type="cellIs" dxfId="0" priority="30940" operator="equal">
      <formula>0</formula>
    </cfRule>
    <cfRule type="cellIs" dxfId="0" priority="30941" operator="equal">
      <formula>0</formula>
    </cfRule>
    <cfRule type="cellIs" dxfId="0" priority="30942" operator="equal">
      <formula>0</formula>
    </cfRule>
    <cfRule type="cellIs" dxfId="0" priority="30943" operator="equal">
      <formula>0</formula>
    </cfRule>
    <cfRule type="cellIs" dxfId="0" priority="30944" operator="equal">
      <formula>0</formula>
    </cfRule>
    <cfRule type="cellIs" dxfId="0" priority="30945" operator="equal">
      <formula>0</formula>
    </cfRule>
    <cfRule type="cellIs" dxfId="0" priority="30946" operator="equal">
      <formula>0</formula>
    </cfRule>
    <cfRule type="cellIs" dxfId="0" priority="30947" operator="equal">
      <formula>0</formula>
    </cfRule>
    <cfRule type="cellIs" dxfId="0" priority="30948" operator="equal">
      <formula>0</formula>
    </cfRule>
    <cfRule type="cellIs" dxfId="0" priority="30949" operator="equal">
      <formula>0</formula>
    </cfRule>
    <cfRule type="cellIs" dxfId="0" priority="30950" operator="equal">
      <formula>0</formula>
    </cfRule>
    <cfRule type="cellIs" dxfId="0" priority="30951" operator="equal">
      <formula>0</formula>
    </cfRule>
    <cfRule type="cellIs" dxfId="0" priority="30952" operator="equal">
      <formula>0</formula>
    </cfRule>
    <cfRule type="cellIs" dxfId="0" priority="30953" operator="equal">
      <formula>0</formula>
    </cfRule>
    <cfRule type="cellIs" dxfId="0" priority="30954" operator="equal">
      <formula>0</formula>
    </cfRule>
    <cfRule type="cellIs" dxfId="0" priority="30955" operator="equal">
      <formula>0</formula>
    </cfRule>
    <cfRule type="cellIs" dxfId="0" priority="30956" operator="equal">
      <formula>0</formula>
    </cfRule>
    <cfRule type="cellIs" dxfId="0" priority="30957" operator="equal">
      <formula>0</formula>
    </cfRule>
    <cfRule type="cellIs" dxfId="0" priority="30958" operator="equal">
      <formula>0</formula>
    </cfRule>
    <cfRule type="cellIs" dxfId="0" priority="30959" operator="equal">
      <formula>0</formula>
    </cfRule>
    <cfRule type="cellIs" dxfId="0" priority="30960" operator="equal">
      <formula>0</formula>
    </cfRule>
    <cfRule type="cellIs" dxfId="0" priority="30961" operator="equal">
      <formula>0</formula>
    </cfRule>
    <cfRule type="cellIs" dxfId="0" priority="30962" operator="equal">
      <formula>0</formula>
    </cfRule>
    <cfRule type="cellIs" dxfId="0" priority="30963" operator="equal">
      <formula>0</formula>
    </cfRule>
    <cfRule type="cellIs" dxfId="0" priority="30964" operator="equal">
      <formula>0</formula>
    </cfRule>
    <cfRule type="cellIs" dxfId="0" priority="30965" operator="equal">
      <formula>0</formula>
    </cfRule>
    <cfRule type="cellIs" dxfId="0" priority="30966" operator="equal">
      <formula>0</formula>
    </cfRule>
    <cfRule type="cellIs" dxfId="0" priority="30967" operator="equal">
      <formula>0</formula>
    </cfRule>
    <cfRule type="cellIs" dxfId="0" priority="30968" operator="equal">
      <formula>0</formula>
    </cfRule>
    <cfRule type="cellIs" dxfId="0" priority="30969" operator="equal">
      <formula>0</formula>
    </cfRule>
    <cfRule type="cellIs" dxfId="0" priority="30970" operator="equal">
      <formula>0</formula>
    </cfRule>
    <cfRule type="cellIs" dxfId="0" priority="30971" operator="equal">
      <formula>0</formula>
    </cfRule>
    <cfRule type="cellIs" dxfId="0" priority="30972" operator="equal">
      <formula>0</formula>
    </cfRule>
    <cfRule type="cellIs" dxfId="0" priority="30973" operator="equal">
      <formula>0</formula>
    </cfRule>
    <cfRule type="cellIs" dxfId="0" priority="30974" operator="equal">
      <formula>0</formula>
    </cfRule>
    <cfRule type="cellIs" dxfId="0" priority="30975" operator="equal">
      <formula>0</formula>
    </cfRule>
    <cfRule type="cellIs" dxfId="0" priority="30976" operator="equal">
      <formula>0</formula>
    </cfRule>
    <cfRule type="cellIs" dxfId="0" priority="30977" operator="equal">
      <formula>0</formula>
    </cfRule>
    <cfRule type="cellIs" dxfId="0" priority="30978" operator="equal">
      <formula>0</formula>
    </cfRule>
    <cfRule type="cellIs" dxfId="0" priority="30979" operator="equal">
      <formula>0</formula>
    </cfRule>
    <cfRule type="cellIs" dxfId="0" priority="30980" operator="equal">
      <formula>0</formula>
    </cfRule>
    <cfRule type="cellIs" dxfId="0" priority="30981" operator="equal">
      <formula>0</formula>
    </cfRule>
    <cfRule type="cellIs" dxfId="0" priority="30982" operator="equal">
      <formula>0</formula>
    </cfRule>
    <cfRule type="cellIs" dxfId="0" priority="30983" operator="equal">
      <formula>0</formula>
    </cfRule>
    <cfRule type="cellIs" dxfId="0" priority="30984" operator="equal">
      <formula>0</formula>
    </cfRule>
    <cfRule type="cellIs" dxfId="0" priority="30985" operator="equal">
      <formula>0</formula>
    </cfRule>
    <cfRule type="cellIs" dxfId="0" priority="30986" operator="equal">
      <formula>0</formula>
    </cfRule>
    <cfRule type="cellIs" dxfId="0" priority="30987" operator="equal">
      <formula>0</formula>
    </cfRule>
    <cfRule type="cellIs" dxfId="0" priority="30988" operator="equal">
      <formula>0</formula>
    </cfRule>
    <cfRule type="cellIs" dxfId="0" priority="30989" operator="equal">
      <formula>0</formula>
    </cfRule>
    <cfRule type="cellIs" dxfId="0" priority="30990" operator="equal">
      <formula>0</formula>
    </cfRule>
    <cfRule type="cellIs" dxfId="0" priority="30991" operator="equal">
      <formula>0</formula>
    </cfRule>
    <cfRule type="cellIs" dxfId="0" priority="30992" operator="equal">
      <formula>0</formula>
    </cfRule>
  </conditionalFormatting>
  <conditionalFormatting sqref="E417:E418">
    <cfRule type="cellIs" dxfId="0" priority="30993" operator="equal">
      <formula>0</formula>
    </cfRule>
    <cfRule type="cellIs" dxfId="0" priority="30994" operator="equal">
      <formula>0</formula>
    </cfRule>
    <cfRule type="cellIs" dxfId="0" priority="30995" operator="equal">
      <formula>0</formula>
    </cfRule>
    <cfRule type="cellIs" dxfId="0" priority="30996" operator="equal">
      <formula>0</formula>
    </cfRule>
    <cfRule type="cellIs" dxfId="0" priority="30997" operator="equal">
      <formula>0</formula>
    </cfRule>
    <cfRule type="cellIs" dxfId="0" priority="30998" operator="equal">
      <formula>0</formula>
    </cfRule>
    <cfRule type="cellIs" dxfId="0" priority="30999" operator="equal">
      <formula>0</formula>
    </cfRule>
    <cfRule type="cellIs" dxfId="0" priority="31000" operator="equal">
      <formula>0</formula>
    </cfRule>
    <cfRule type="cellIs" dxfId="0" priority="31001" operator="equal">
      <formula>0</formula>
    </cfRule>
    <cfRule type="cellIs" dxfId="0" priority="31002" operator="equal">
      <formula>0</formula>
    </cfRule>
    <cfRule type="cellIs" dxfId="0" priority="31003" operator="equal">
      <formula>0</formula>
    </cfRule>
    <cfRule type="cellIs" dxfId="0" priority="31004" operator="equal">
      <formula>0</formula>
    </cfRule>
    <cfRule type="cellIs" dxfId="0" priority="31005" operator="equal">
      <formula>0</formula>
    </cfRule>
    <cfRule type="cellIs" dxfId="0" priority="31006" operator="equal">
      <formula>0</formula>
    </cfRule>
    <cfRule type="cellIs" dxfId="0" priority="31007" operator="equal">
      <formula>0</formula>
    </cfRule>
    <cfRule type="cellIs" dxfId="0" priority="31008" operator="equal">
      <formula>0</formula>
    </cfRule>
    <cfRule type="cellIs" dxfId="0" priority="31009" operator="equal">
      <formula>0</formula>
    </cfRule>
    <cfRule type="cellIs" dxfId="0" priority="31010" operator="equal">
      <formula>0</formula>
    </cfRule>
    <cfRule type="cellIs" dxfId="0" priority="31011" operator="equal">
      <formula>0</formula>
    </cfRule>
    <cfRule type="cellIs" dxfId="0" priority="31012" operator="equal">
      <formula>0</formula>
    </cfRule>
    <cfRule type="cellIs" dxfId="0" priority="31013" operator="equal">
      <formula>0</formula>
    </cfRule>
    <cfRule type="cellIs" dxfId="0" priority="31014" operator="equal">
      <formula>0</formula>
    </cfRule>
    <cfRule type="cellIs" dxfId="0" priority="31015" operator="equal">
      <formula>0</formula>
    </cfRule>
    <cfRule type="cellIs" dxfId="0" priority="31016" operator="equal">
      <formula>0</formula>
    </cfRule>
    <cfRule type="cellIs" dxfId="0" priority="31017" operator="equal">
      <formula>0</formula>
    </cfRule>
    <cfRule type="cellIs" dxfId="0" priority="31018" operator="equal">
      <formula>0</formula>
    </cfRule>
    <cfRule type="cellIs" dxfId="0" priority="31019" operator="equal">
      <formula>0</formula>
    </cfRule>
    <cfRule type="cellIs" dxfId="0" priority="31020" operator="equal">
      <formula>0</formula>
    </cfRule>
    <cfRule type="cellIs" dxfId="0" priority="31021" operator="equal">
      <formula>0</formula>
    </cfRule>
    <cfRule type="cellIs" dxfId="0" priority="31022" operator="equal">
      <formula>0</formula>
    </cfRule>
    <cfRule type="cellIs" dxfId="0" priority="31023" operator="equal">
      <formula>0</formula>
    </cfRule>
    <cfRule type="cellIs" dxfId="0" priority="31024" operator="equal">
      <formula>0</formula>
    </cfRule>
    <cfRule type="cellIs" dxfId="0" priority="31025" operator="equal">
      <formula>0</formula>
    </cfRule>
    <cfRule type="cellIs" dxfId="0" priority="31026" operator="equal">
      <formula>0</formula>
    </cfRule>
    <cfRule type="cellIs" dxfId="0" priority="31027" operator="equal">
      <formula>0</formula>
    </cfRule>
    <cfRule type="cellIs" dxfId="0" priority="31028" operator="equal">
      <formula>0</formula>
    </cfRule>
    <cfRule type="cellIs" dxfId="0" priority="31029" operator="equal">
      <formula>0</formula>
    </cfRule>
    <cfRule type="cellIs" dxfId="0" priority="31030" operator="equal">
      <formula>0</formula>
    </cfRule>
    <cfRule type="cellIs" dxfId="0" priority="31031" operator="equal">
      <formula>0</formula>
    </cfRule>
    <cfRule type="cellIs" dxfId="0" priority="31032" operator="equal">
      <formula>0</formula>
    </cfRule>
    <cfRule type="cellIs" dxfId="0" priority="31033" operator="equal">
      <formula>0</formula>
    </cfRule>
    <cfRule type="cellIs" dxfId="0" priority="31034" operator="equal">
      <formula>0</formula>
    </cfRule>
    <cfRule type="cellIs" dxfId="0" priority="31035" operator="equal">
      <formula>0</formula>
    </cfRule>
    <cfRule type="cellIs" dxfId="0" priority="31036" operator="equal">
      <formula>0</formula>
    </cfRule>
    <cfRule type="cellIs" dxfId="0" priority="31037" operator="equal">
      <formula>0</formula>
    </cfRule>
    <cfRule type="cellIs" dxfId="0" priority="31038" operator="equal">
      <formula>0</formula>
    </cfRule>
    <cfRule type="cellIs" dxfId="0" priority="31039" operator="equal">
      <formula>0</formula>
    </cfRule>
    <cfRule type="cellIs" dxfId="0" priority="31040" operator="equal">
      <formula>0</formula>
    </cfRule>
    <cfRule type="cellIs" dxfId="0" priority="31041" operator="equal">
      <formula>0</formula>
    </cfRule>
    <cfRule type="cellIs" dxfId="0" priority="31042" operator="equal">
      <formula>0</formula>
    </cfRule>
    <cfRule type="cellIs" dxfId="0" priority="31043" operator="equal">
      <formula>0</formula>
    </cfRule>
    <cfRule type="cellIs" dxfId="0" priority="31044" operator="equal">
      <formula>0</formula>
    </cfRule>
    <cfRule type="cellIs" dxfId="0" priority="31045" operator="equal">
      <formula>0</formula>
    </cfRule>
    <cfRule type="cellIs" dxfId="0" priority="31046" operator="equal">
      <formula>0</formula>
    </cfRule>
    <cfRule type="cellIs" dxfId="0" priority="31047" operator="equal">
      <formula>0</formula>
    </cfRule>
    <cfRule type="cellIs" dxfId="0" priority="31048" operator="equal">
      <formula>0</formula>
    </cfRule>
    <cfRule type="cellIs" dxfId="0" priority="31049" operator="equal">
      <formula>0</formula>
    </cfRule>
    <cfRule type="cellIs" dxfId="0" priority="31050" operator="equal">
      <formula>0</formula>
    </cfRule>
    <cfRule type="cellIs" dxfId="0" priority="31051" operator="equal">
      <formula>0</formula>
    </cfRule>
    <cfRule type="cellIs" dxfId="0" priority="31052" operator="equal">
      <formula>0</formula>
    </cfRule>
    <cfRule type="cellIs" dxfId="0" priority="31053" operator="equal">
      <formula>0</formula>
    </cfRule>
    <cfRule type="cellIs" dxfId="0" priority="31054" operator="equal">
      <formula>0</formula>
    </cfRule>
    <cfRule type="cellIs" dxfId="0" priority="31055" operator="equal">
      <formula>0</formula>
    </cfRule>
    <cfRule type="cellIs" dxfId="0" priority="31056" operator="equal">
      <formula>0</formula>
    </cfRule>
    <cfRule type="cellIs" dxfId="0" priority="31057" operator="equal">
      <formula>0</formula>
    </cfRule>
    <cfRule type="cellIs" dxfId="0" priority="31058" operator="equal">
      <formula>0</formula>
    </cfRule>
    <cfRule type="cellIs" dxfId="0" priority="31059" operator="equal">
      <formula>0</formula>
    </cfRule>
    <cfRule type="cellIs" dxfId="0" priority="31060" operator="equal">
      <formula>0</formula>
    </cfRule>
    <cfRule type="cellIs" dxfId="0" priority="31061" operator="equal">
      <formula>0</formula>
    </cfRule>
    <cfRule type="cellIs" dxfId="0" priority="31062" operator="equal">
      <formula>0</formula>
    </cfRule>
    <cfRule type="cellIs" dxfId="0" priority="31063" operator="equal">
      <formula>0</formula>
    </cfRule>
    <cfRule type="cellIs" dxfId="0" priority="31064" operator="equal">
      <formula>0</formula>
    </cfRule>
    <cfRule type="cellIs" dxfId="0" priority="31065" operator="equal">
      <formula>0</formula>
    </cfRule>
    <cfRule type="cellIs" dxfId="0" priority="31066" operator="equal">
      <formula>0</formula>
    </cfRule>
    <cfRule type="cellIs" dxfId="0" priority="31067" operator="equal">
      <formula>0</formula>
    </cfRule>
    <cfRule type="cellIs" dxfId="0" priority="31068" operator="equal">
      <formula>0</formula>
    </cfRule>
    <cfRule type="cellIs" dxfId="0" priority="31069" operator="equal">
      <formula>0</formula>
    </cfRule>
    <cfRule type="cellIs" dxfId="0" priority="31070" operator="equal">
      <formula>0</formula>
    </cfRule>
    <cfRule type="cellIs" dxfId="0" priority="31071" operator="equal">
      <formula>0</formula>
    </cfRule>
    <cfRule type="cellIs" dxfId="0" priority="31072" operator="equal">
      <formula>0</formula>
    </cfRule>
    <cfRule type="cellIs" dxfId="0" priority="31073" operator="equal">
      <formula>0</formula>
    </cfRule>
    <cfRule type="cellIs" dxfId="0" priority="31074" operator="equal">
      <formula>0</formula>
    </cfRule>
    <cfRule type="cellIs" dxfId="0" priority="31075" operator="equal">
      <formula>0</formula>
    </cfRule>
    <cfRule type="cellIs" dxfId="0" priority="31076" operator="equal">
      <formula>0</formula>
    </cfRule>
    <cfRule type="cellIs" dxfId="0" priority="31077" operator="equal">
      <formula>0</formula>
    </cfRule>
    <cfRule type="cellIs" dxfId="0" priority="31078" operator="equal">
      <formula>0</formula>
    </cfRule>
    <cfRule type="cellIs" dxfId="0" priority="31079" operator="equal">
      <formula>0</formula>
    </cfRule>
    <cfRule type="cellIs" dxfId="0" priority="31080" operator="equal">
      <formula>0</formula>
    </cfRule>
    <cfRule type="cellIs" dxfId="0" priority="31081" operator="equal">
      <formula>0</formula>
    </cfRule>
    <cfRule type="cellIs" dxfId="0" priority="31082" operator="equal">
      <formula>0</formula>
    </cfRule>
    <cfRule type="cellIs" dxfId="0" priority="31083" operator="equal">
      <formula>0</formula>
    </cfRule>
    <cfRule type="cellIs" dxfId="0" priority="31084" operator="equal">
      <formula>0</formula>
    </cfRule>
    <cfRule type="cellIs" dxfId="0" priority="31085" operator="equal">
      <formula>0</formula>
    </cfRule>
    <cfRule type="cellIs" dxfId="0" priority="31086" operator="equal">
      <formula>0</formula>
    </cfRule>
    <cfRule type="cellIs" dxfId="0" priority="31087" operator="equal">
      <formula>0</formula>
    </cfRule>
    <cfRule type="cellIs" dxfId="0" priority="31088" operator="equal">
      <formula>0</formula>
    </cfRule>
  </conditionalFormatting>
  <conditionalFormatting sqref="E422:E424">
    <cfRule type="cellIs" dxfId="0" priority="30481" operator="equal">
      <formula>0</formula>
    </cfRule>
    <cfRule type="cellIs" dxfId="0" priority="30482" operator="equal">
      <formula>0</formula>
    </cfRule>
    <cfRule type="cellIs" dxfId="0" priority="30483" operator="equal">
      <formula>0</formula>
    </cfRule>
    <cfRule type="cellIs" dxfId="0" priority="30484" operator="equal">
      <formula>0</formula>
    </cfRule>
    <cfRule type="cellIs" dxfId="0" priority="30485" operator="equal">
      <formula>0</formula>
    </cfRule>
    <cfRule type="cellIs" dxfId="0" priority="30486" operator="equal">
      <formula>0</formula>
    </cfRule>
    <cfRule type="cellIs" dxfId="0" priority="30487" operator="equal">
      <formula>0</formula>
    </cfRule>
    <cfRule type="cellIs" dxfId="0" priority="30488" operator="equal">
      <formula>0</formula>
    </cfRule>
    <cfRule type="cellIs" dxfId="0" priority="30489" operator="equal">
      <formula>0</formula>
    </cfRule>
    <cfRule type="cellIs" dxfId="0" priority="30490" operator="equal">
      <formula>0</formula>
    </cfRule>
    <cfRule type="cellIs" dxfId="0" priority="30491" operator="equal">
      <formula>0</formula>
    </cfRule>
    <cfRule type="cellIs" dxfId="0" priority="30492" operator="equal">
      <formula>0</formula>
    </cfRule>
    <cfRule type="cellIs" dxfId="0" priority="30493" operator="equal">
      <formula>0</formula>
    </cfRule>
    <cfRule type="cellIs" dxfId="0" priority="30494" operator="equal">
      <formula>0</formula>
    </cfRule>
    <cfRule type="cellIs" dxfId="0" priority="30495" operator="equal">
      <formula>0</formula>
    </cfRule>
    <cfRule type="cellIs" dxfId="0" priority="30496" operator="equal">
      <formula>0</formula>
    </cfRule>
    <cfRule type="cellIs" dxfId="0" priority="30497" operator="equal">
      <formula>0</formula>
    </cfRule>
    <cfRule type="cellIs" dxfId="0" priority="30498" operator="equal">
      <formula>0</formula>
    </cfRule>
    <cfRule type="cellIs" dxfId="0" priority="30499" operator="equal">
      <formula>0</formula>
    </cfRule>
    <cfRule type="cellIs" dxfId="0" priority="30500" operator="equal">
      <formula>0</formula>
    </cfRule>
    <cfRule type="cellIs" dxfId="0" priority="30501" operator="equal">
      <formula>0</formula>
    </cfRule>
    <cfRule type="cellIs" dxfId="0" priority="30502" operator="equal">
      <formula>0</formula>
    </cfRule>
    <cfRule type="cellIs" dxfId="0" priority="30503" operator="equal">
      <formula>0</formula>
    </cfRule>
    <cfRule type="cellIs" dxfId="0" priority="30504" operator="equal">
      <formula>0</formula>
    </cfRule>
    <cfRule type="cellIs" dxfId="0" priority="30505" operator="equal">
      <formula>0</formula>
    </cfRule>
    <cfRule type="cellIs" dxfId="0" priority="30506" operator="equal">
      <formula>0</formula>
    </cfRule>
    <cfRule type="cellIs" dxfId="0" priority="30507" operator="equal">
      <formula>0</formula>
    </cfRule>
    <cfRule type="cellIs" dxfId="0" priority="30508" operator="equal">
      <formula>0</formula>
    </cfRule>
    <cfRule type="cellIs" dxfId="0" priority="30509" operator="equal">
      <formula>0</formula>
    </cfRule>
    <cfRule type="cellIs" dxfId="0" priority="30510" operator="equal">
      <formula>0</formula>
    </cfRule>
    <cfRule type="cellIs" dxfId="0" priority="30511" operator="equal">
      <formula>0</formula>
    </cfRule>
    <cfRule type="cellIs" dxfId="0" priority="30512" operator="equal">
      <formula>0</formula>
    </cfRule>
    <cfRule type="cellIs" dxfId="0" priority="30513" operator="equal">
      <formula>0</formula>
    </cfRule>
    <cfRule type="cellIs" dxfId="0" priority="30514" operator="equal">
      <formula>0</formula>
    </cfRule>
    <cfRule type="cellIs" dxfId="0" priority="30515" operator="equal">
      <formula>0</formula>
    </cfRule>
    <cfRule type="cellIs" dxfId="0" priority="30516" operator="equal">
      <formula>0</formula>
    </cfRule>
    <cfRule type="cellIs" dxfId="0" priority="30517" operator="equal">
      <formula>0</formula>
    </cfRule>
    <cfRule type="cellIs" dxfId="0" priority="30518" operator="equal">
      <formula>0</formula>
    </cfRule>
    <cfRule type="cellIs" dxfId="0" priority="30519" operator="equal">
      <formula>0</formula>
    </cfRule>
    <cfRule type="cellIs" dxfId="0" priority="30520" operator="equal">
      <formula>0</formula>
    </cfRule>
    <cfRule type="cellIs" dxfId="0" priority="30521" operator="equal">
      <formula>0</formula>
    </cfRule>
    <cfRule type="cellIs" dxfId="0" priority="30522" operator="equal">
      <formula>0</formula>
    </cfRule>
    <cfRule type="cellIs" dxfId="0" priority="30523" operator="equal">
      <formula>0</formula>
    </cfRule>
    <cfRule type="cellIs" dxfId="0" priority="30524" operator="equal">
      <formula>0</formula>
    </cfRule>
    <cfRule type="cellIs" dxfId="0" priority="30525" operator="equal">
      <formula>0</formula>
    </cfRule>
    <cfRule type="cellIs" dxfId="0" priority="30526" operator="equal">
      <formula>0</formula>
    </cfRule>
    <cfRule type="cellIs" dxfId="0" priority="30527" operator="equal">
      <formula>0</formula>
    </cfRule>
    <cfRule type="cellIs" dxfId="0" priority="30528" operator="equal">
      <formula>0</formula>
    </cfRule>
    <cfRule type="cellIs" dxfId="0" priority="30529" operator="equal">
      <formula>0</formula>
    </cfRule>
    <cfRule type="cellIs" dxfId="0" priority="30530" operator="equal">
      <formula>0</formula>
    </cfRule>
    <cfRule type="cellIs" dxfId="0" priority="30531" operator="equal">
      <formula>0</formula>
    </cfRule>
    <cfRule type="cellIs" dxfId="0" priority="30532" operator="equal">
      <formula>0</formula>
    </cfRule>
    <cfRule type="cellIs" dxfId="0" priority="30533" operator="equal">
      <formula>0</formula>
    </cfRule>
    <cfRule type="cellIs" dxfId="0" priority="30534" operator="equal">
      <formula>0</formula>
    </cfRule>
    <cfRule type="cellIs" dxfId="0" priority="30535" operator="equal">
      <formula>0</formula>
    </cfRule>
    <cfRule type="cellIs" dxfId="0" priority="30536" operator="equal">
      <formula>0</formula>
    </cfRule>
    <cfRule type="cellIs" dxfId="0" priority="30537" operator="equal">
      <formula>0</formula>
    </cfRule>
    <cfRule type="cellIs" dxfId="0" priority="30538" operator="equal">
      <formula>0</formula>
    </cfRule>
    <cfRule type="cellIs" dxfId="0" priority="30539" operator="equal">
      <formula>0</formula>
    </cfRule>
    <cfRule type="cellIs" dxfId="0" priority="30540" operator="equal">
      <formula>0</formula>
    </cfRule>
    <cfRule type="cellIs" dxfId="0" priority="30541" operator="equal">
      <formula>0</formula>
    </cfRule>
    <cfRule type="cellIs" dxfId="0" priority="30542" operator="equal">
      <formula>0</formula>
    </cfRule>
    <cfRule type="cellIs" dxfId="0" priority="30543" operator="equal">
      <formula>0</formula>
    </cfRule>
    <cfRule type="cellIs" dxfId="0" priority="30544" operator="equal">
      <formula>0</formula>
    </cfRule>
    <cfRule type="cellIs" dxfId="0" priority="30545" operator="equal">
      <formula>0</formula>
    </cfRule>
    <cfRule type="cellIs" dxfId="0" priority="30546" operator="equal">
      <formula>0</formula>
    </cfRule>
    <cfRule type="cellIs" dxfId="0" priority="30547" operator="equal">
      <formula>0</formula>
    </cfRule>
    <cfRule type="cellIs" dxfId="0" priority="30548" operator="equal">
      <formula>0</formula>
    </cfRule>
    <cfRule type="cellIs" dxfId="0" priority="30549" operator="equal">
      <formula>0</formula>
    </cfRule>
    <cfRule type="cellIs" dxfId="0" priority="30550" operator="equal">
      <formula>0</formula>
    </cfRule>
    <cfRule type="cellIs" dxfId="0" priority="30551" operator="equal">
      <formula>0</formula>
    </cfRule>
    <cfRule type="cellIs" dxfId="0" priority="30552" operator="equal">
      <formula>0</formula>
    </cfRule>
    <cfRule type="cellIs" dxfId="0" priority="30553" operator="equal">
      <formula>0</formula>
    </cfRule>
    <cfRule type="cellIs" dxfId="0" priority="30554" operator="equal">
      <formula>0</formula>
    </cfRule>
    <cfRule type="cellIs" dxfId="0" priority="30555" operator="equal">
      <formula>0</formula>
    </cfRule>
    <cfRule type="cellIs" dxfId="0" priority="30556" operator="equal">
      <formula>0</formula>
    </cfRule>
    <cfRule type="cellIs" dxfId="0" priority="30557" operator="equal">
      <formula>0</formula>
    </cfRule>
    <cfRule type="cellIs" dxfId="0" priority="30558" operator="equal">
      <formula>0</formula>
    </cfRule>
    <cfRule type="cellIs" dxfId="0" priority="30559" operator="equal">
      <formula>0</formula>
    </cfRule>
    <cfRule type="cellIs" dxfId="0" priority="30560" operator="equal">
      <formula>0</formula>
    </cfRule>
    <cfRule type="cellIs" dxfId="0" priority="30561" operator="equal">
      <formula>0</formula>
    </cfRule>
    <cfRule type="cellIs" dxfId="0" priority="30562" operator="equal">
      <formula>0</formula>
    </cfRule>
    <cfRule type="cellIs" dxfId="0" priority="30563" operator="equal">
      <formula>0</formula>
    </cfRule>
    <cfRule type="cellIs" dxfId="0" priority="30564" operator="equal">
      <formula>0</formula>
    </cfRule>
    <cfRule type="cellIs" dxfId="0" priority="30565" operator="equal">
      <formula>0</formula>
    </cfRule>
    <cfRule type="cellIs" dxfId="0" priority="30566" operator="equal">
      <formula>0</formula>
    </cfRule>
    <cfRule type="cellIs" dxfId="0" priority="30567" operator="equal">
      <formula>0</formula>
    </cfRule>
    <cfRule type="cellIs" dxfId="0" priority="30568" operator="equal">
      <formula>0</formula>
    </cfRule>
    <cfRule type="cellIs" dxfId="0" priority="30569" operator="equal">
      <formula>0</formula>
    </cfRule>
    <cfRule type="cellIs" dxfId="0" priority="30570" operator="equal">
      <formula>0</formula>
    </cfRule>
    <cfRule type="cellIs" dxfId="0" priority="30571" operator="equal">
      <formula>0</formula>
    </cfRule>
    <cfRule type="cellIs" dxfId="0" priority="30572" operator="equal">
      <formula>0</formula>
    </cfRule>
    <cfRule type="cellIs" dxfId="0" priority="30573" operator="equal">
      <formula>0</formula>
    </cfRule>
    <cfRule type="cellIs" dxfId="0" priority="30574" operator="equal">
      <formula>0</formula>
    </cfRule>
    <cfRule type="cellIs" dxfId="0" priority="30575" operator="equal">
      <formula>0</formula>
    </cfRule>
    <cfRule type="cellIs" dxfId="0" priority="30576" operator="equal">
      <formula>0</formula>
    </cfRule>
  </conditionalFormatting>
  <conditionalFormatting sqref="E427:E428">
    <cfRule type="cellIs" dxfId="0" priority="30177" operator="equal">
      <formula>0</formula>
    </cfRule>
    <cfRule type="cellIs" dxfId="0" priority="30178" operator="equal">
      <formula>0</formula>
    </cfRule>
    <cfRule type="cellIs" dxfId="0" priority="30179" operator="equal">
      <formula>0</formula>
    </cfRule>
    <cfRule type="cellIs" dxfId="0" priority="30180" operator="equal">
      <formula>0</formula>
    </cfRule>
    <cfRule type="cellIs" dxfId="0" priority="30181" operator="equal">
      <formula>0</formula>
    </cfRule>
    <cfRule type="cellIs" dxfId="0" priority="30182" operator="equal">
      <formula>0</formula>
    </cfRule>
    <cfRule type="cellIs" dxfId="0" priority="30183" operator="equal">
      <formula>0</formula>
    </cfRule>
    <cfRule type="cellIs" dxfId="0" priority="30184" operator="equal">
      <formula>0</formula>
    </cfRule>
    <cfRule type="cellIs" dxfId="0" priority="30185" operator="equal">
      <formula>0</formula>
    </cfRule>
    <cfRule type="cellIs" dxfId="0" priority="30186" operator="equal">
      <formula>0</formula>
    </cfRule>
    <cfRule type="cellIs" dxfId="0" priority="30187" operator="equal">
      <formula>0</formula>
    </cfRule>
    <cfRule type="cellIs" dxfId="0" priority="30188" operator="equal">
      <formula>0</formula>
    </cfRule>
    <cfRule type="cellIs" dxfId="0" priority="30189" operator="equal">
      <formula>0</formula>
    </cfRule>
    <cfRule type="cellIs" dxfId="0" priority="30190" operator="equal">
      <formula>0</formula>
    </cfRule>
    <cfRule type="cellIs" dxfId="0" priority="30191" operator="equal">
      <formula>0</formula>
    </cfRule>
    <cfRule type="cellIs" dxfId="0" priority="30192" operator="equal">
      <formula>0</formula>
    </cfRule>
    <cfRule type="cellIs" dxfId="0" priority="30193" operator="equal">
      <formula>0</formula>
    </cfRule>
    <cfRule type="cellIs" dxfId="0" priority="30194" operator="equal">
      <formula>0</formula>
    </cfRule>
    <cfRule type="cellIs" dxfId="0" priority="30195" operator="equal">
      <formula>0</formula>
    </cfRule>
    <cfRule type="cellIs" dxfId="0" priority="30196" operator="equal">
      <formula>0</formula>
    </cfRule>
    <cfRule type="cellIs" dxfId="0" priority="30197" operator="equal">
      <formula>0</formula>
    </cfRule>
    <cfRule type="cellIs" dxfId="0" priority="30198" operator="equal">
      <formula>0</formula>
    </cfRule>
    <cfRule type="cellIs" dxfId="0" priority="30199" operator="equal">
      <formula>0</formula>
    </cfRule>
    <cfRule type="cellIs" dxfId="0" priority="30200" operator="equal">
      <formula>0</formula>
    </cfRule>
    <cfRule type="cellIs" dxfId="0" priority="30201" operator="equal">
      <formula>0</formula>
    </cfRule>
    <cfRule type="cellIs" dxfId="0" priority="30202" operator="equal">
      <formula>0</formula>
    </cfRule>
    <cfRule type="cellIs" dxfId="0" priority="30203" operator="equal">
      <formula>0</formula>
    </cfRule>
    <cfRule type="cellIs" dxfId="0" priority="30204" operator="equal">
      <formula>0</formula>
    </cfRule>
    <cfRule type="cellIs" dxfId="0" priority="30205" operator="equal">
      <formula>0</formula>
    </cfRule>
    <cfRule type="cellIs" dxfId="0" priority="30206" operator="equal">
      <formula>0</formula>
    </cfRule>
    <cfRule type="cellIs" dxfId="0" priority="30207" operator="equal">
      <formula>0</formula>
    </cfRule>
    <cfRule type="cellIs" dxfId="0" priority="30208" operator="equal">
      <formula>0</formula>
    </cfRule>
    <cfRule type="cellIs" dxfId="0" priority="30209" operator="equal">
      <formula>0</formula>
    </cfRule>
    <cfRule type="cellIs" dxfId="0" priority="30210" operator="equal">
      <formula>0</formula>
    </cfRule>
    <cfRule type="cellIs" dxfId="0" priority="30211" operator="equal">
      <formula>0</formula>
    </cfRule>
    <cfRule type="cellIs" dxfId="0" priority="30212" operator="equal">
      <formula>0</formula>
    </cfRule>
    <cfRule type="cellIs" dxfId="0" priority="30213" operator="equal">
      <formula>0</formula>
    </cfRule>
    <cfRule type="cellIs" dxfId="0" priority="30214" operator="equal">
      <formula>0</formula>
    </cfRule>
    <cfRule type="cellIs" dxfId="0" priority="30215" operator="equal">
      <formula>0</formula>
    </cfRule>
    <cfRule type="cellIs" dxfId="0" priority="30216" operator="equal">
      <formula>0</formula>
    </cfRule>
    <cfRule type="cellIs" dxfId="0" priority="30217" operator="equal">
      <formula>0</formula>
    </cfRule>
    <cfRule type="cellIs" dxfId="0" priority="30218" operator="equal">
      <formula>0</formula>
    </cfRule>
    <cfRule type="cellIs" dxfId="0" priority="30219" operator="equal">
      <formula>0</formula>
    </cfRule>
    <cfRule type="cellIs" dxfId="0" priority="30220" operator="equal">
      <formula>0</formula>
    </cfRule>
    <cfRule type="cellIs" dxfId="0" priority="30221" operator="equal">
      <formula>0</formula>
    </cfRule>
    <cfRule type="cellIs" dxfId="0" priority="30222" operator="equal">
      <formula>0</formula>
    </cfRule>
    <cfRule type="cellIs" dxfId="0" priority="30223" operator="equal">
      <formula>0</formula>
    </cfRule>
    <cfRule type="cellIs" dxfId="0" priority="30224" operator="equal">
      <formula>0</formula>
    </cfRule>
    <cfRule type="cellIs" dxfId="0" priority="30225" operator="equal">
      <formula>0</formula>
    </cfRule>
    <cfRule type="cellIs" dxfId="0" priority="30226" operator="equal">
      <formula>0</formula>
    </cfRule>
    <cfRule type="cellIs" dxfId="0" priority="30227" operator="equal">
      <formula>0</formula>
    </cfRule>
    <cfRule type="cellIs" dxfId="0" priority="30228" operator="equal">
      <formula>0</formula>
    </cfRule>
    <cfRule type="cellIs" dxfId="0" priority="30229" operator="equal">
      <formula>0</formula>
    </cfRule>
    <cfRule type="cellIs" dxfId="0" priority="30230" operator="equal">
      <formula>0</formula>
    </cfRule>
    <cfRule type="cellIs" dxfId="0" priority="30231" operator="equal">
      <formula>0</formula>
    </cfRule>
    <cfRule type="cellIs" dxfId="0" priority="30232" operator="equal">
      <formula>0</formula>
    </cfRule>
    <cfRule type="cellIs" dxfId="0" priority="30233" operator="equal">
      <formula>0</formula>
    </cfRule>
    <cfRule type="cellIs" dxfId="0" priority="30234" operator="equal">
      <formula>0</formula>
    </cfRule>
    <cfRule type="cellIs" dxfId="0" priority="30235" operator="equal">
      <formula>0</formula>
    </cfRule>
    <cfRule type="cellIs" dxfId="0" priority="30236" operator="equal">
      <formula>0</formula>
    </cfRule>
    <cfRule type="cellIs" dxfId="0" priority="30237" operator="equal">
      <formula>0</formula>
    </cfRule>
    <cfRule type="cellIs" dxfId="0" priority="30238" operator="equal">
      <formula>0</formula>
    </cfRule>
    <cfRule type="cellIs" dxfId="0" priority="30239" operator="equal">
      <formula>0</formula>
    </cfRule>
    <cfRule type="cellIs" dxfId="0" priority="30240" operator="equal">
      <formula>0</formula>
    </cfRule>
    <cfRule type="cellIs" dxfId="0" priority="30241" operator="equal">
      <formula>0</formula>
    </cfRule>
    <cfRule type="cellIs" dxfId="0" priority="30242" operator="equal">
      <formula>0</formula>
    </cfRule>
    <cfRule type="cellIs" dxfId="0" priority="30243" operator="equal">
      <formula>0</formula>
    </cfRule>
    <cfRule type="cellIs" dxfId="0" priority="30244" operator="equal">
      <formula>0</formula>
    </cfRule>
    <cfRule type="cellIs" dxfId="0" priority="30245" operator="equal">
      <formula>0</formula>
    </cfRule>
    <cfRule type="cellIs" dxfId="0" priority="30246" operator="equal">
      <formula>0</formula>
    </cfRule>
    <cfRule type="cellIs" dxfId="0" priority="30247" operator="equal">
      <formula>0</formula>
    </cfRule>
    <cfRule type="cellIs" dxfId="0" priority="30248" operator="equal">
      <formula>0</formula>
    </cfRule>
    <cfRule type="cellIs" dxfId="0" priority="30249" operator="equal">
      <formula>0</formula>
    </cfRule>
    <cfRule type="cellIs" dxfId="0" priority="30250" operator="equal">
      <formula>0</formula>
    </cfRule>
    <cfRule type="cellIs" dxfId="0" priority="30251" operator="equal">
      <formula>0</formula>
    </cfRule>
    <cfRule type="cellIs" dxfId="0" priority="30252" operator="equal">
      <formula>0</formula>
    </cfRule>
    <cfRule type="cellIs" dxfId="0" priority="30253" operator="equal">
      <formula>0</formula>
    </cfRule>
    <cfRule type="cellIs" dxfId="0" priority="30254" operator="equal">
      <formula>0</formula>
    </cfRule>
    <cfRule type="cellIs" dxfId="0" priority="30255" operator="equal">
      <formula>0</formula>
    </cfRule>
    <cfRule type="cellIs" dxfId="0" priority="30256" operator="equal">
      <formula>0</formula>
    </cfRule>
    <cfRule type="cellIs" dxfId="0" priority="30257" operator="equal">
      <formula>0</formula>
    </cfRule>
    <cfRule type="cellIs" dxfId="0" priority="30258" operator="equal">
      <formula>0</formula>
    </cfRule>
    <cfRule type="cellIs" dxfId="0" priority="30259" operator="equal">
      <formula>0</formula>
    </cfRule>
    <cfRule type="cellIs" dxfId="0" priority="30260" operator="equal">
      <formula>0</formula>
    </cfRule>
    <cfRule type="cellIs" dxfId="0" priority="30261" operator="equal">
      <formula>0</formula>
    </cfRule>
    <cfRule type="cellIs" dxfId="0" priority="30262" operator="equal">
      <formula>0</formula>
    </cfRule>
    <cfRule type="cellIs" dxfId="0" priority="30263" operator="equal">
      <formula>0</formula>
    </cfRule>
    <cfRule type="cellIs" dxfId="0" priority="30264" operator="equal">
      <formula>0</formula>
    </cfRule>
    <cfRule type="cellIs" dxfId="0" priority="30265" operator="equal">
      <formula>0</formula>
    </cfRule>
    <cfRule type="cellIs" dxfId="0" priority="30266" operator="equal">
      <formula>0</formula>
    </cfRule>
    <cfRule type="cellIs" dxfId="0" priority="30267" operator="equal">
      <formula>0</formula>
    </cfRule>
    <cfRule type="cellIs" dxfId="0" priority="30268" operator="equal">
      <formula>0</formula>
    </cfRule>
    <cfRule type="cellIs" dxfId="0" priority="30269" operator="equal">
      <formula>0</formula>
    </cfRule>
    <cfRule type="cellIs" dxfId="0" priority="30270" operator="equal">
      <formula>0</formula>
    </cfRule>
    <cfRule type="cellIs" dxfId="0" priority="30271" operator="equal">
      <formula>0</formula>
    </cfRule>
    <cfRule type="cellIs" dxfId="0" priority="30272" operator="equal">
      <formula>0</formula>
    </cfRule>
  </conditionalFormatting>
  <conditionalFormatting sqref="E435:E436">
    <cfRule type="cellIs" dxfId="0" priority="29601" operator="equal">
      <formula>0</formula>
    </cfRule>
    <cfRule type="cellIs" dxfId="0" priority="29602" operator="equal">
      <formula>0</formula>
    </cfRule>
    <cfRule type="cellIs" dxfId="0" priority="29603" operator="equal">
      <formula>0</formula>
    </cfRule>
    <cfRule type="cellIs" dxfId="0" priority="29604" operator="equal">
      <formula>0</formula>
    </cfRule>
    <cfRule type="cellIs" dxfId="0" priority="29605" operator="equal">
      <formula>0</formula>
    </cfRule>
    <cfRule type="cellIs" dxfId="0" priority="29606" operator="equal">
      <formula>0</formula>
    </cfRule>
    <cfRule type="cellIs" dxfId="0" priority="29607" operator="equal">
      <formula>0</formula>
    </cfRule>
    <cfRule type="cellIs" dxfId="0" priority="29608" operator="equal">
      <formula>0</formula>
    </cfRule>
    <cfRule type="cellIs" dxfId="0" priority="29609" operator="equal">
      <formula>0</formula>
    </cfRule>
    <cfRule type="cellIs" dxfId="0" priority="29610" operator="equal">
      <formula>0</formula>
    </cfRule>
    <cfRule type="cellIs" dxfId="0" priority="29611" operator="equal">
      <formula>0</formula>
    </cfRule>
    <cfRule type="cellIs" dxfId="0" priority="29612" operator="equal">
      <formula>0</formula>
    </cfRule>
    <cfRule type="cellIs" dxfId="0" priority="29613" operator="equal">
      <formula>0</formula>
    </cfRule>
    <cfRule type="cellIs" dxfId="0" priority="29614" operator="equal">
      <formula>0</formula>
    </cfRule>
    <cfRule type="cellIs" dxfId="0" priority="29615" operator="equal">
      <formula>0</formula>
    </cfRule>
    <cfRule type="cellIs" dxfId="0" priority="29616" operator="equal">
      <formula>0</formula>
    </cfRule>
    <cfRule type="cellIs" dxfId="0" priority="29617" operator="equal">
      <formula>0</formula>
    </cfRule>
    <cfRule type="cellIs" dxfId="0" priority="29618" operator="equal">
      <formula>0</formula>
    </cfRule>
    <cfRule type="cellIs" dxfId="0" priority="29619" operator="equal">
      <formula>0</formula>
    </cfRule>
    <cfRule type="cellIs" dxfId="0" priority="29620" operator="equal">
      <formula>0</formula>
    </cfRule>
    <cfRule type="cellIs" dxfId="0" priority="29621" operator="equal">
      <formula>0</formula>
    </cfRule>
    <cfRule type="cellIs" dxfId="0" priority="29622" operator="equal">
      <formula>0</formula>
    </cfRule>
    <cfRule type="cellIs" dxfId="0" priority="29623" operator="equal">
      <formula>0</formula>
    </cfRule>
    <cfRule type="cellIs" dxfId="0" priority="29624" operator="equal">
      <formula>0</formula>
    </cfRule>
    <cfRule type="cellIs" dxfId="0" priority="29625" operator="equal">
      <formula>0</formula>
    </cfRule>
    <cfRule type="cellIs" dxfId="0" priority="29626" operator="equal">
      <formula>0</formula>
    </cfRule>
    <cfRule type="cellIs" dxfId="0" priority="29627" operator="equal">
      <formula>0</formula>
    </cfRule>
    <cfRule type="cellIs" dxfId="0" priority="29628" operator="equal">
      <formula>0</formula>
    </cfRule>
    <cfRule type="cellIs" dxfId="0" priority="29629" operator="equal">
      <formula>0</formula>
    </cfRule>
    <cfRule type="cellIs" dxfId="0" priority="29630" operator="equal">
      <formula>0</formula>
    </cfRule>
    <cfRule type="cellIs" dxfId="0" priority="29631" operator="equal">
      <formula>0</formula>
    </cfRule>
    <cfRule type="cellIs" dxfId="0" priority="29632" operator="equal">
      <formula>0</formula>
    </cfRule>
    <cfRule type="cellIs" dxfId="0" priority="29633" operator="equal">
      <formula>0</formula>
    </cfRule>
    <cfRule type="cellIs" dxfId="0" priority="29634" operator="equal">
      <formula>0</formula>
    </cfRule>
    <cfRule type="cellIs" dxfId="0" priority="29635" operator="equal">
      <formula>0</formula>
    </cfRule>
    <cfRule type="cellIs" dxfId="0" priority="29636" operator="equal">
      <formula>0</formula>
    </cfRule>
    <cfRule type="cellIs" dxfId="0" priority="29637" operator="equal">
      <formula>0</formula>
    </cfRule>
    <cfRule type="cellIs" dxfId="0" priority="29638" operator="equal">
      <formula>0</formula>
    </cfRule>
    <cfRule type="cellIs" dxfId="0" priority="29639" operator="equal">
      <formula>0</formula>
    </cfRule>
    <cfRule type="cellIs" dxfId="0" priority="29640" operator="equal">
      <formula>0</formula>
    </cfRule>
    <cfRule type="cellIs" dxfId="0" priority="29641" operator="equal">
      <formula>0</formula>
    </cfRule>
    <cfRule type="cellIs" dxfId="0" priority="29642" operator="equal">
      <formula>0</formula>
    </cfRule>
    <cfRule type="cellIs" dxfId="0" priority="29643" operator="equal">
      <formula>0</formula>
    </cfRule>
    <cfRule type="cellIs" dxfId="0" priority="29644" operator="equal">
      <formula>0</formula>
    </cfRule>
    <cfRule type="cellIs" dxfId="0" priority="29645" operator="equal">
      <formula>0</formula>
    </cfRule>
    <cfRule type="cellIs" dxfId="0" priority="29646" operator="equal">
      <formula>0</formula>
    </cfRule>
    <cfRule type="cellIs" dxfId="0" priority="29647" operator="equal">
      <formula>0</formula>
    </cfRule>
    <cfRule type="cellIs" dxfId="0" priority="29648" operator="equal">
      <formula>0</formula>
    </cfRule>
    <cfRule type="cellIs" dxfId="0" priority="29649" operator="equal">
      <formula>0</formula>
    </cfRule>
    <cfRule type="cellIs" dxfId="0" priority="29650" operator="equal">
      <formula>0</formula>
    </cfRule>
    <cfRule type="cellIs" dxfId="0" priority="29651" operator="equal">
      <formula>0</formula>
    </cfRule>
    <cfRule type="cellIs" dxfId="0" priority="29652" operator="equal">
      <formula>0</formula>
    </cfRule>
    <cfRule type="cellIs" dxfId="0" priority="29653" operator="equal">
      <formula>0</formula>
    </cfRule>
    <cfRule type="cellIs" dxfId="0" priority="29654" operator="equal">
      <formula>0</formula>
    </cfRule>
    <cfRule type="cellIs" dxfId="0" priority="29655" operator="equal">
      <formula>0</formula>
    </cfRule>
    <cfRule type="cellIs" dxfId="0" priority="29656" operator="equal">
      <formula>0</formula>
    </cfRule>
    <cfRule type="cellIs" dxfId="0" priority="29657" operator="equal">
      <formula>0</formula>
    </cfRule>
    <cfRule type="cellIs" dxfId="0" priority="29658" operator="equal">
      <formula>0</formula>
    </cfRule>
    <cfRule type="cellIs" dxfId="0" priority="29659" operator="equal">
      <formula>0</formula>
    </cfRule>
    <cfRule type="cellIs" dxfId="0" priority="29660" operator="equal">
      <formula>0</formula>
    </cfRule>
    <cfRule type="cellIs" dxfId="0" priority="29661" operator="equal">
      <formula>0</formula>
    </cfRule>
    <cfRule type="cellIs" dxfId="0" priority="29662" operator="equal">
      <formula>0</formula>
    </cfRule>
    <cfRule type="cellIs" dxfId="0" priority="29663" operator="equal">
      <formula>0</formula>
    </cfRule>
    <cfRule type="cellIs" dxfId="0" priority="29664" operator="equal">
      <formula>0</formula>
    </cfRule>
    <cfRule type="cellIs" dxfId="0" priority="29665" operator="equal">
      <formula>0</formula>
    </cfRule>
    <cfRule type="cellIs" dxfId="0" priority="29666" operator="equal">
      <formula>0</formula>
    </cfRule>
    <cfRule type="cellIs" dxfId="0" priority="29667" operator="equal">
      <formula>0</formula>
    </cfRule>
    <cfRule type="cellIs" dxfId="0" priority="29668" operator="equal">
      <formula>0</formula>
    </cfRule>
    <cfRule type="cellIs" dxfId="0" priority="29669" operator="equal">
      <formula>0</formula>
    </cfRule>
    <cfRule type="cellIs" dxfId="0" priority="29670" operator="equal">
      <formula>0</formula>
    </cfRule>
    <cfRule type="cellIs" dxfId="0" priority="29671" operator="equal">
      <formula>0</formula>
    </cfRule>
    <cfRule type="cellIs" dxfId="0" priority="29672" operator="equal">
      <formula>0</formula>
    </cfRule>
    <cfRule type="cellIs" dxfId="0" priority="29673" operator="equal">
      <formula>0</formula>
    </cfRule>
    <cfRule type="cellIs" dxfId="0" priority="29674" operator="equal">
      <formula>0</formula>
    </cfRule>
    <cfRule type="cellIs" dxfId="0" priority="29675" operator="equal">
      <formula>0</formula>
    </cfRule>
    <cfRule type="cellIs" dxfId="0" priority="29676" operator="equal">
      <formula>0</formula>
    </cfRule>
    <cfRule type="cellIs" dxfId="0" priority="29677" operator="equal">
      <formula>0</formula>
    </cfRule>
    <cfRule type="cellIs" dxfId="0" priority="29678" operator="equal">
      <formula>0</formula>
    </cfRule>
    <cfRule type="cellIs" dxfId="0" priority="29679" operator="equal">
      <formula>0</formula>
    </cfRule>
    <cfRule type="cellIs" dxfId="0" priority="29680" operator="equal">
      <formula>0</formula>
    </cfRule>
    <cfRule type="cellIs" dxfId="0" priority="29681" operator="equal">
      <formula>0</formula>
    </cfRule>
    <cfRule type="cellIs" dxfId="0" priority="29682" operator="equal">
      <formula>0</formula>
    </cfRule>
    <cfRule type="cellIs" dxfId="0" priority="29683" operator="equal">
      <formula>0</formula>
    </cfRule>
    <cfRule type="cellIs" dxfId="0" priority="29684" operator="equal">
      <formula>0</formula>
    </cfRule>
    <cfRule type="cellIs" dxfId="0" priority="29685" operator="equal">
      <formula>0</formula>
    </cfRule>
    <cfRule type="cellIs" dxfId="0" priority="29686" operator="equal">
      <formula>0</formula>
    </cfRule>
    <cfRule type="cellIs" dxfId="0" priority="29687" operator="equal">
      <formula>0</formula>
    </cfRule>
    <cfRule type="cellIs" dxfId="0" priority="29688" operator="equal">
      <formula>0</formula>
    </cfRule>
    <cfRule type="cellIs" dxfId="0" priority="29689" operator="equal">
      <formula>0</formula>
    </cfRule>
    <cfRule type="cellIs" dxfId="0" priority="29690" operator="equal">
      <formula>0</formula>
    </cfRule>
    <cfRule type="cellIs" dxfId="0" priority="29691" operator="equal">
      <formula>0</formula>
    </cfRule>
    <cfRule type="cellIs" dxfId="0" priority="29692" operator="equal">
      <formula>0</formula>
    </cfRule>
    <cfRule type="cellIs" dxfId="0" priority="29693" operator="equal">
      <formula>0</formula>
    </cfRule>
    <cfRule type="cellIs" dxfId="0" priority="29694" operator="equal">
      <formula>0</formula>
    </cfRule>
    <cfRule type="cellIs" dxfId="0" priority="29695" operator="equal">
      <formula>0</formula>
    </cfRule>
    <cfRule type="cellIs" dxfId="0" priority="29696" operator="equal">
      <formula>0</formula>
    </cfRule>
  </conditionalFormatting>
  <conditionalFormatting sqref="E438:E439">
    <cfRule type="cellIs" dxfId="0" priority="29497" operator="equal">
      <formula>0</formula>
    </cfRule>
    <cfRule type="cellIs" dxfId="0" priority="29498" operator="equal">
      <formula>0</formula>
    </cfRule>
    <cfRule type="cellIs" dxfId="0" priority="29499" operator="equal">
      <formula>0</formula>
    </cfRule>
    <cfRule type="cellIs" dxfId="0" priority="29500" operator="equal">
      <formula>0</formula>
    </cfRule>
    <cfRule type="cellIs" dxfId="0" priority="29501" operator="equal">
      <formula>0</formula>
    </cfRule>
    <cfRule type="cellIs" dxfId="0" priority="29502" operator="equal">
      <formula>0</formula>
    </cfRule>
    <cfRule type="cellIs" dxfId="0" priority="29503" operator="equal">
      <formula>0</formula>
    </cfRule>
    <cfRule type="cellIs" dxfId="0" priority="29504" operator="equal">
      <formula>0</formula>
    </cfRule>
    <cfRule type="cellIs" dxfId="0" priority="29505" operator="equal">
      <formula>0</formula>
    </cfRule>
    <cfRule type="cellIs" dxfId="0" priority="29506" operator="equal">
      <formula>0</formula>
    </cfRule>
    <cfRule type="cellIs" dxfId="0" priority="29507" operator="equal">
      <formula>0</formula>
    </cfRule>
    <cfRule type="cellIs" dxfId="0" priority="29508" operator="equal">
      <formula>0</formula>
    </cfRule>
    <cfRule type="cellIs" dxfId="0" priority="29509" operator="equal">
      <formula>0</formula>
    </cfRule>
    <cfRule type="cellIs" dxfId="0" priority="29510" operator="equal">
      <formula>0</formula>
    </cfRule>
    <cfRule type="cellIs" dxfId="0" priority="29511" operator="equal">
      <formula>0</formula>
    </cfRule>
    <cfRule type="cellIs" dxfId="0" priority="29512" operator="equal">
      <formula>0</formula>
    </cfRule>
    <cfRule type="cellIs" dxfId="0" priority="29513" operator="equal">
      <formula>0</formula>
    </cfRule>
    <cfRule type="cellIs" dxfId="0" priority="29514" operator="equal">
      <formula>0</formula>
    </cfRule>
    <cfRule type="cellIs" dxfId="0" priority="29515" operator="equal">
      <formula>0</formula>
    </cfRule>
    <cfRule type="cellIs" dxfId="0" priority="29516" operator="equal">
      <formula>0</formula>
    </cfRule>
    <cfRule type="cellIs" dxfId="0" priority="29517" operator="equal">
      <formula>0</formula>
    </cfRule>
    <cfRule type="cellIs" dxfId="0" priority="29518" operator="equal">
      <formula>0</formula>
    </cfRule>
    <cfRule type="cellIs" dxfId="0" priority="29519" operator="equal">
      <formula>0</formula>
    </cfRule>
    <cfRule type="cellIs" dxfId="0" priority="29520" operator="equal">
      <formula>0</formula>
    </cfRule>
    <cfRule type="cellIs" dxfId="0" priority="29521" operator="equal">
      <formula>0</formula>
    </cfRule>
    <cfRule type="cellIs" dxfId="0" priority="29522" operator="equal">
      <formula>0</formula>
    </cfRule>
    <cfRule type="cellIs" dxfId="0" priority="29523" operator="equal">
      <formula>0</formula>
    </cfRule>
    <cfRule type="cellIs" dxfId="0" priority="29524" operator="equal">
      <formula>0</formula>
    </cfRule>
    <cfRule type="cellIs" dxfId="0" priority="29525" operator="equal">
      <formula>0</formula>
    </cfRule>
    <cfRule type="cellIs" dxfId="0" priority="29526" operator="equal">
      <formula>0</formula>
    </cfRule>
    <cfRule type="cellIs" dxfId="0" priority="29527" operator="equal">
      <formula>0</formula>
    </cfRule>
    <cfRule type="cellIs" dxfId="0" priority="29528" operator="equal">
      <formula>0</formula>
    </cfRule>
    <cfRule type="cellIs" dxfId="0" priority="29529" operator="equal">
      <formula>0</formula>
    </cfRule>
    <cfRule type="cellIs" dxfId="0" priority="29530" operator="equal">
      <formula>0</formula>
    </cfRule>
    <cfRule type="cellIs" dxfId="0" priority="29531" operator="equal">
      <formula>0</formula>
    </cfRule>
    <cfRule type="cellIs" dxfId="0" priority="29532" operator="equal">
      <formula>0</formula>
    </cfRule>
    <cfRule type="cellIs" dxfId="0" priority="29533" operator="equal">
      <formula>0</formula>
    </cfRule>
    <cfRule type="cellIs" dxfId="0" priority="29534" operator="equal">
      <formula>0</formula>
    </cfRule>
    <cfRule type="cellIs" dxfId="0" priority="29535" operator="equal">
      <formula>0</formula>
    </cfRule>
    <cfRule type="cellIs" dxfId="0" priority="29536" operator="equal">
      <formula>0</formula>
    </cfRule>
    <cfRule type="cellIs" dxfId="0" priority="29537" operator="equal">
      <formula>0</formula>
    </cfRule>
    <cfRule type="cellIs" dxfId="0" priority="29538" operator="equal">
      <formula>0</formula>
    </cfRule>
    <cfRule type="cellIs" dxfId="0" priority="29539" operator="equal">
      <formula>0</formula>
    </cfRule>
    <cfRule type="cellIs" dxfId="0" priority="29540" operator="equal">
      <formula>0</formula>
    </cfRule>
    <cfRule type="cellIs" dxfId="0" priority="29541" operator="equal">
      <formula>0</formula>
    </cfRule>
    <cfRule type="cellIs" dxfId="0" priority="29542" operator="equal">
      <formula>0</formula>
    </cfRule>
    <cfRule type="cellIs" dxfId="0" priority="29543" operator="equal">
      <formula>0</formula>
    </cfRule>
    <cfRule type="cellIs" dxfId="0" priority="29544" operator="equal">
      <formula>0</formula>
    </cfRule>
    <cfRule type="cellIs" dxfId="0" priority="29545" operator="equal">
      <formula>0</formula>
    </cfRule>
    <cfRule type="cellIs" dxfId="0" priority="29546" operator="equal">
      <formula>0</formula>
    </cfRule>
    <cfRule type="cellIs" dxfId="0" priority="29547" operator="equal">
      <formula>0</formula>
    </cfRule>
    <cfRule type="cellIs" dxfId="0" priority="29548" operator="equal">
      <formula>0</formula>
    </cfRule>
    <cfRule type="cellIs" dxfId="0" priority="29549" operator="equal">
      <formula>0</formula>
    </cfRule>
    <cfRule type="cellIs" dxfId="0" priority="29550" operator="equal">
      <formula>0</formula>
    </cfRule>
    <cfRule type="cellIs" dxfId="0" priority="29551" operator="equal">
      <formula>0</formula>
    </cfRule>
    <cfRule type="cellIs" dxfId="0" priority="29552" operator="equal">
      <formula>0</formula>
    </cfRule>
    <cfRule type="cellIs" dxfId="0" priority="29553" operator="equal">
      <formula>0</formula>
    </cfRule>
    <cfRule type="cellIs" dxfId="0" priority="29554" operator="equal">
      <formula>0</formula>
    </cfRule>
    <cfRule type="cellIs" dxfId="0" priority="29555" operator="equal">
      <formula>0</formula>
    </cfRule>
    <cfRule type="cellIs" dxfId="0" priority="29556" operator="equal">
      <formula>0</formula>
    </cfRule>
    <cfRule type="cellIs" dxfId="0" priority="29557" operator="equal">
      <formula>0</formula>
    </cfRule>
    <cfRule type="cellIs" dxfId="0" priority="29558" operator="equal">
      <formula>0</formula>
    </cfRule>
    <cfRule type="cellIs" dxfId="0" priority="29559" operator="equal">
      <formula>0</formula>
    </cfRule>
    <cfRule type="cellIs" dxfId="0" priority="29560" operator="equal">
      <formula>0</formula>
    </cfRule>
    <cfRule type="cellIs" dxfId="0" priority="29561" operator="equal">
      <formula>0</formula>
    </cfRule>
    <cfRule type="cellIs" dxfId="0" priority="29562" operator="equal">
      <formula>0</formula>
    </cfRule>
    <cfRule type="cellIs" dxfId="0" priority="29563" operator="equal">
      <formula>0</formula>
    </cfRule>
    <cfRule type="cellIs" dxfId="0" priority="29564" operator="equal">
      <formula>0</formula>
    </cfRule>
    <cfRule type="cellIs" dxfId="0" priority="29565" operator="equal">
      <formula>0</formula>
    </cfRule>
    <cfRule type="cellIs" dxfId="0" priority="29566" operator="equal">
      <formula>0</formula>
    </cfRule>
    <cfRule type="cellIs" dxfId="0" priority="29567" operator="equal">
      <formula>0</formula>
    </cfRule>
    <cfRule type="cellIs" dxfId="0" priority="29568" operator="equal">
      <formula>0</formula>
    </cfRule>
    <cfRule type="cellIs" dxfId="0" priority="29569" operator="equal">
      <formula>0</formula>
    </cfRule>
    <cfRule type="cellIs" dxfId="0" priority="29570" operator="equal">
      <formula>0</formula>
    </cfRule>
    <cfRule type="cellIs" dxfId="0" priority="29571" operator="equal">
      <formula>0</formula>
    </cfRule>
    <cfRule type="cellIs" dxfId="0" priority="29572" operator="equal">
      <formula>0</formula>
    </cfRule>
    <cfRule type="cellIs" dxfId="0" priority="29573" operator="equal">
      <formula>0</formula>
    </cfRule>
    <cfRule type="cellIs" dxfId="0" priority="29574" operator="equal">
      <formula>0</formula>
    </cfRule>
    <cfRule type="cellIs" dxfId="0" priority="29575" operator="equal">
      <formula>0</formula>
    </cfRule>
    <cfRule type="cellIs" dxfId="0" priority="29576" operator="equal">
      <formula>0</formula>
    </cfRule>
    <cfRule type="cellIs" dxfId="0" priority="29577" operator="equal">
      <formula>0</formula>
    </cfRule>
    <cfRule type="cellIs" dxfId="0" priority="29578" operator="equal">
      <formula>0</formula>
    </cfRule>
    <cfRule type="cellIs" dxfId="0" priority="29579" operator="equal">
      <formula>0</formula>
    </cfRule>
    <cfRule type="cellIs" dxfId="0" priority="29580" operator="equal">
      <formula>0</formula>
    </cfRule>
    <cfRule type="cellIs" dxfId="0" priority="29581" operator="equal">
      <formula>0</formula>
    </cfRule>
    <cfRule type="cellIs" dxfId="0" priority="29582" operator="equal">
      <formula>0</formula>
    </cfRule>
    <cfRule type="cellIs" dxfId="0" priority="29583" operator="equal">
      <formula>0</formula>
    </cfRule>
    <cfRule type="cellIs" dxfId="0" priority="29584" operator="equal">
      <formula>0</formula>
    </cfRule>
    <cfRule type="cellIs" dxfId="0" priority="29585" operator="equal">
      <formula>0</formula>
    </cfRule>
    <cfRule type="cellIs" dxfId="0" priority="29586" operator="equal">
      <formula>0</formula>
    </cfRule>
    <cfRule type="cellIs" dxfId="0" priority="29587" operator="equal">
      <formula>0</formula>
    </cfRule>
    <cfRule type="cellIs" dxfId="0" priority="29588" operator="equal">
      <formula>0</formula>
    </cfRule>
    <cfRule type="cellIs" dxfId="0" priority="29589" operator="equal">
      <formula>0</formula>
    </cfRule>
    <cfRule type="cellIs" dxfId="0" priority="29590" operator="equal">
      <formula>0</formula>
    </cfRule>
    <cfRule type="cellIs" dxfId="0" priority="29591" operator="equal">
      <formula>0</formula>
    </cfRule>
    <cfRule type="cellIs" dxfId="0" priority="29592" operator="equal">
      <formula>0</formula>
    </cfRule>
  </conditionalFormatting>
  <conditionalFormatting sqref="E442:E443">
    <cfRule type="cellIs" dxfId="0" priority="29201" operator="equal">
      <formula>0</formula>
    </cfRule>
    <cfRule type="cellIs" dxfId="0" priority="29202" operator="equal">
      <formula>0</formula>
    </cfRule>
    <cfRule type="cellIs" dxfId="0" priority="29203" operator="equal">
      <formula>0</formula>
    </cfRule>
    <cfRule type="cellIs" dxfId="0" priority="29204" operator="equal">
      <formula>0</formula>
    </cfRule>
    <cfRule type="cellIs" dxfId="0" priority="29205" operator="equal">
      <formula>0</formula>
    </cfRule>
    <cfRule type="cellIs" dxfId="0" priority="29206" operator="equal">
      <formula>0</formula>
    </cfRule>
    <cfRule type="cellIs" dxfId="0" priority="29207" operator="equal">
      <formula>0</formula>
    </cfRule>
    <cfRule type="cellIs" dxfId="0" priority="29208" operator="equal">
      <formula>0</formula>
    </cfRule>
    <cfRule type="cellIs" dxfId="0" priority="29209" operator="equal">
      <formula>0</formula>
    </cfRule>
    <cfRule type="cellIs" dxfId="0" priority="29210" operator="equal">
      <formula>0</formula>
    </cfRule>
    <cfRule type="cellIs" dxfId="0" priority="29211" operator="equal">
      <formula>0</formula>
    </cfRule>
    <cfRule type="cellIs" dxfId="0" priority="29212" operator="equal">
      <formula>0</formula>
    </cfRule>
    <cfRule type="cellIs" dxfId="0" priority="29213" operator="equal">
      <formula>0</formula>
    </cfRule>
    <cfRule type="cellIs" dxfId="0" priority="29214" operator="equal">
      <formula>0</formula>
    </cfRule>
    <cfRule type="cellIs" dxfId="0" priority="29215" operator="equal">
      <formula>0</formula>
    </cfRule>
    <cfRule type="cellIs" dxfId="0" priority="29216" operator="equal">
      <formula>0</formula>
    </cfRule>
    <cfRule type="cellIs" dxfId="0" priority="29217" operator="equal">
      <formula>0</formula>
    </cfRule>
    <cfRule type="cellIs" dxfId="0" priority="29218" operator="equal">
      <formula>0</formula>
    </cfRule>
    <cfRule type="cellIs" dxfId="0" priority="29219" operator="equal">
      <formula>0</formula>
    </cfRule>
    <cfRule type="cellIs" dxfId="0" priority="29220" operator="equal">
      <formula>0</formula>
    </cfRule>
    <cfRule type="cellIs" dxfId="0" priority="29221" operator="equal">
      <formula>0</formula>
    </cfRule>
    <cfRule type="cellIs" dxfId="0" priority="29222" operator="equal">
      <formula>0</formula>
    </cfRule>
    <cfRule type="cellIs" dxfId="0" priority="29223" operator="equal">
      <formula>0</formula>
    </cfRule>
    <cfRule type="cellIs" dxfId="0" priority="29224" operator="equal">
      <formula>0</formula>
    </cfRule>
    <cfRule type="cellIs" dxfId="0" priority="29225" operator="equal">
      <formula>0</formula>
    </cfRule>
    <cfRule type="cellIs" dxfId="0" priority="29226" operator="equal">
      <formula>0</formula>
    </cfRule>
    <cfRule type="cellIs" dxfId="0" priority="29227" operator="equal">
      <formula>0</formula>
    </cfRule>
    <cfRule type="cellIs" dxfId="0" priority="29228" operator="equal">
      <formula>0</formula>
    </cfRule>
    <cfRule type="cellIs" dxfId="0" priority="29229" operator="equal">
      <formula>0</formula>
    </cfRule>
    <cfRule type="cellIs" dxfId="0" priority="29230" operator="equal">
      <formula>0</formula>
    </cfRule>
    <cfRule type="cellIs" dxfId="0" priority="29231" operator="equal">
      <formula>0</formula>
    </cfRule>
    <cfRule type="cellIs" dxfId="0" priority="29232" operator="equal">
      <formula>0</formula>
    </cfRule>
    <cfRule type="cellIs" dxfId="0" priority="29233" operator="equal">
      <formula>0</formula>
    </cfRule>
    <cfRule type="cellIs" dxfId="0" priority="29234" operator="equal">
      <formula>0</formula>
    </cfRule>
    <cfRule type="cellIs" dxfId="0" priority="29235" operator="equal">
      <formula>0</formula>
    </cfRule>
    <cfRule type="cellIs" dxfId="0" priority="29236" operator="equal">
      <formula>0</formula>
    </cfRule>
    <cfRule type="cellIs" dxfId="0" priority="29237" operator="equal">
      <formula>0</formula>
    </cfRule>
    <cfRule type="cellIs" dxfId="0" priority="29238" operator="equal">
      <formula>0</formula>
    </cfRule>
    <cfRule type="cellIs" dxfId="0" priority="29239" operator="equal">
      <formula>0</formula>
    </cfRule>
    <cfRule type="cellIs" dxfId="0" priority="29240" operator="equal">
      <formula>0</formula>
    </cfRule>
    <cfRule type="cellIs" dxfId="0" priority="29241" operator="equal">
      <formula>0</formula>
    </cfRule>
    <cfRule type="cellIs" dxfId="0" priority="29242" operator="equal">
      <formula>0</formula>
    </cfRule>
    <cfRule type="cellIs" dxfId="0" priority="29243" operator="equal">
      <formula>0</formula>
    </cfRule>
    <cfRule type="cellIs" dxfId="0" priority="29244" operator="equal">
      <formula>0</formula>
    </cfRule>
    <cfRule type="cellIs" dxfId="0" priority="29245" operator="equal">
      <formula>0</formula>
    </cfRule>
    <cfRule type="cellIs" dxfId="0" priority="29246" operator="equal">
      <formula>0</formula>
    </cfRule>
    <cfRule type="cellIs" dxfId="0" priority="29247" operator="equal">
      <formula>0</formula>
    </cfRule>
    <cfRule type="cellIs" dxfId="0" priority="29248" operator="equal">
      <formula>0</formula>
    </cfRule>
    <cfRule type="cellIs" dxfId="0" priority="29249" operator="equal">
      <formula>0</formula>
    </cfRule>
    <cfRule type="cellIs" dxfId="0" priority="29250" operator="equal">
      <formula>0</formula>
    </cfRule>
    <cfRule type="cellIs" dxfId="0" priority="29251" operator="equal">
      <formula>0</formula>
    </cfRule>
    <cfRule type="cellIs" dxfId="0" priority="29252" operator="equal">
      <formula>0</formula>
    </cfRule>
    <cfRule type="cellIs" dxfId="0" priority="29253" operator="equal">
      <formula>0</formula>
    </cfRule>
    <cfRule type="cellIs" dxfId="0" priority="29254" operator="equal">
      <formula>0</formula>
    </cfRule>
    <cfRule type="cellIs" dxfId="0" priority="29255" operator="equal">
      <formula>0</formula>
    </cfRule>
    <cfRule type="cellIs" dxfId="0" priority="29256" operator="equal">
      <formula>0</formula>
    </cfRule>
    <cfRule type="cellIs" dxfId="0" priority="29257" operator="equal">
      <formula>0</formula>
    </cfRule>
    <cfRule type="cellIs" dxfId="0" priority="29258" operator="equal">
      <formula>0</formula>
    </cfRule>
    <cfRule type="cellIs" dxfId="0" priority="29259" operator="equal">
      <formula>0</formula>
    </cfRule>
    <cfRule type="cellIs" dxfId="0" priority="29260" operator="equal">
      <formula>0</formula>
    </cfRule>
    <cfRule type="cellIs" dxfId="0" priority="29261" operator="equal">
      <formula>0</formula>
    </cfRule>
    <cfRule type="cellIs" dxfId="0" priority="29262" operator="equal">
      <formula>0</formula>
    </cfRule>
    <cfRule type="cellIs" dxfId="0" priority="29263" operator="equal">
      <formula>0</formula>
    </cfRule>
    <cfRule type="cellIs" dxfId="0" priority="29264" operator="equal">
      <formula>0</formula>
    </cfRule>
    <cfRule type="cellIs" dxfId="0" priority="29265" operator="equal">
      <formula>0</formula>
    </cfRule>
    <cfRule type="cellIs" dxfId="0" priority="29266" operator="equal">
      <formula>0</formula>
    </cfRule>
    <cfRule type="cellIs" dxfId="0" priority="29267" operator="equal">
      <formula>0</formula>
    </cfRule>
    <cfRule type="cellIs" dxfId="0" priority="29268" operator="equal">
      <formula>0</formula>
    </cfRule>
    <cfRule type="cellIs" dxfId="0" priority="29269" operator="equal">
      <formula>0</formula>
    </cfRule>
    <cfRule type="cellIs" dxfId="0" priority="29270" operator="equal">
      <formula>0</formula>
    </cfRule>
    <cfRule type="cellIs" dxfId="0" priority="29271" operator="equal">
      <formula>0</formula>
    </cfRule>
    <cfRule type="cellIs" dxfId="0" priority="29272" operator="equal">
      <formula>0</formula>
    </cfRule>
    <cfRule type="cellIs" dxfId="0" priority="29273" operator="equal">
      <formula>0</formula>
    </cfRule>
    <cfRule type="cellIs" dxfId="0" priority="29274" operator="equal">
      <formula>0</formula>
    </cfRule>
    <cfRule type="cellIs" dxfId="0" priority="29275" operator="equal">
      <formula>0</formula>
    </cfRule>
    <cfRule type="cellIs" dxfId="0" priority="29276" operator="equal">
      <formula>0</formula>
    </cfRule>
    <cfRule type="cellIs" dxfId="0" priority="29277" operator="equal">
      <formula>0</formula>
    </cfRule>
    <cfRule type="cellIs" dxfId="0" priority="29278" operator="equal">
      <formula>0</formula>
    </cfRule>
    <cfRule type="cellIs" dxfId="0" priority="29279" operator="equal">
      <formula>0</formula>
    </cfRule>
    <cfRule type="cellIs" dxfId="0" priority="29280" operator="equal">
      <formula>0</formula>
    </cfRule>
    <cfRule type="cellIs" dxfId="0" priority="29281" operator="equal">
      <formula>0</formula>
    </cfRule>
    <cfRule type="cellIs" dxfId="0" priority="29282" operator="equal">
      <formula>0</formula>
    </cfRule>
    <cfRule type="cellIs" dxfId="0" priority="29283" operator="equal">
      <formula>0</formula>
    </cfRule>
    <cfRule type="cellIs" dxfId="0" priority="29284" operator="equal">
      <formula>0</formula>
    </cfRule>
    <cfRule type="cellIs" dxfId="0" priority="29285" operator="equal">
      <formula>0</formula>
    </cfRule>
    <cfRule type="cellIs" dxfId="0" priority="29286" operator="equal">
      <formula>0</formula>
    </cfRule>
    <cfRule type="cellIs" dxfId="0" priority="29287" operator="equal">
      <formula>0</formula>
    </cfRule>
    <cfRule type="cellIs" dxfId="0" priority="29288" operator="equal">
      <formula>0</formula>
    </cfRule>
    <cfRule type="cellIs" dxfId="0" priority="29289" operator="equal">
      <formula>0</formula>
    </cfRule>
    <cfRule type="cellIs" dxfId="0" priority="29290" operator="equal">
      <formula>0</formula>
    </cfRule>
    <cfRule type="cellIs" dxfId="0" priority="29291" operator="equal">
      <formula>0</formula>
    </cfRule>
    <cfRule type="cellIs" dxfId="0" priority="29292" operator="equal">
      <formula>0</formula>
    </cfRule>
    <cfRule type="cellIs" dxfId="0" priority="29293" operator="equal">
      <formula>0</formula>
    </cfRule>
    <cfRule type="cellIs" dxfId="0" priority="29294" operator="equal">
      <formula>0</formula>
    </cfRule>
    <cfRule type="cellIs" dxfId="0" priority="29295" operator="equal">
      <formula>0</formula>
    </cfRule>
    <cfRule type="cellIs" dxfId="0" priority="29296" operator="equal">
      <formula>0</formula>
    </cfRule>
  </conditionalFormatting>
  <conditionalFormatting sqref="E451:E452">
    <cfRule type="cellIs" dxfId="0" priority="28713" operator="equal">
      <formula>0</formula>
    </cfRule>
    <cfRule type="cellIs" dxfId="0" priority="28714" operator="equal">
      <formula>0</formula>
    </cfRule>
    <cfRule type="cellIs" dxfId="0" priority="28715" operator="equal">
      <formula>0</formula>
    </cfRule>
    <cfRule type="cellIs" dxfId="0" priority="28716" operator="equal">
      <formula>0</formula>
    </cfRule>
    <cfRule type="cellIs" dxfId="0" priority="28717" operator="equal">
      <formula>0</formula>
    </cfRule>
    <cfRule type="cellIs" dxfId="0" priority="28718" operator="equal">
      <formula>0</formula>
    </cfRule>
    <cfRule type="cellIs" dxfId="0" priority="28719" operator="equal">
      <formula>0</formula>
    </cfRule>
    <cfRule type="cellIs" dxfId="0" priority="28720" operator="equal">
      <formula>0</formula>
    </cfRule>
    <cfRule type="cellIs" dxfId="0" priority="28721" operator="equal">
      <formula>0</formula>
    </cfRule>
    <cfRule type="cellIs" dxfId="0" priority="28722" operator="equal">
      <formula>0</formula>
    </cfRule>
    <cfRule type="cellIs" dxfId="0" priority="28723" operator="equal">
      <formula>0</formula>
    </cfRule>
    <cfRule type="cellIs" dxfId="0" priority="28724" operator="equal">
      <formula>0</formula>
    </cfRule>
    <cfRule type="cellIs" dxfId="0" priority="28725" operator="equal">
      <formula>0</formula>
    </cfRule>
    <cfRule type="cellIs" dxfId="0" priority="28726" operator="equal">
      <formula>0</formula>
    </cfRule>
    <cfRule type="cellIs" dxfId="0" priority="28727" operator="equal">
      <formula>0</formula>
    </cfRule>
    <cfRule type="cellIs" dxfId="0" priority="28728" operator="equal">
      <formula>0</formula>
    </cfRule>
    <cfRule type="cellIs" dxfId="0" priority="28729" operator="equal">
      <formula>0</formula>
    </cfRule>
    <cfRule type="cellIs" dxfId="0" priority="28730" operator="equal">
      <formula>0</formula>
    </cfRule>
    <cfRule type="cellIs" dxfId="0" priority="28731" operator="equal">
      <formula>0</formula>
    </cfRule>
    <cfRule type="cellIs" dxfId="0" priority="28732" operator="equal">
      <formula>0</formula>
    </cfRule>
    <cfRule type="cellIs" dxfId="0" priority="28733" operator="equal">
      <formula>0</formula>
    </cfRule>
    <cfRule type="cellIs" dxfId="0" priority="28734" operator="equal">
      <formula>0</formula>
    </cfRule>
    <cfRule type="cellIs" dxfId="0" priority="28735" operator="equal">
      <formula>0</formula>
    </cfRule>
    <cfRule type="cellIs" dxfId="0" priority="28736" operator="equal">
      <formula>0</formula>
    </cfRule>
    <cfRule type="cellIs" dxfId="0" priority="28737" operator="equal">
      <formula>0</formula>
    </cfRule>
    <cfRule type="cellIs" dxfId="0" priority="28738" operator="equal">
      <formula>0</formula>
    </cfRule>
    <cfRule type="cellIs" dxfId="0" priority="28739" operator="equal">
      <formula>0</formula>
    </cfRule>
    <cfRule type="cellIs" dxfId="0" priority="28740" operator="equal">
      <formula>0</formula>
    </cfRule>
    <cfRule type="cellIs" dxfId="0" priority="28741" operator="equal">
      <formula>0</formula>
    </cfRule>
    <cfRule type="cellIs" dxfId="0" priority="28742" operator="equal">
      <formula>0</formula>
    </cfRule>
    <cfRule type="cellIs" dxfId="0" priority="28743" operator="equal">
      <formula>0</formula>
    </cfRule>
    <cfRule type="cellIs" dxfId="0" priority="28744" operator="equal">
      <formula>0</formula>
    </cfRule>
    <cfRule type="cellIs" dxfId="0" priority="28745" operator="equal">
      <formula>0</formula>
    </cfRule>
    <cfRule type="cellIs" dxfId="0" priority="28746" operator="equal">
      <formula>0</formula>
    </cfRule>
    <cfRule type="cellIs" dxfId="0" priority="28747" operator="equal">
      <formula>0</formula>
    </cfRule>
    <cfRule type="cellIs" dxfId="0" priority="28748" operator="equal">
      <formula>0</formula>
    </cfRule>
    <cfRule type="cellIs" dxfId="0" priority="28749" operator="equal">
      <formula>0</formula>
    </cfRule>
    <cfRule type="cellIs" dxfId="0" priority="28750" operator="equal">
      <formula>0</formula>
    </cfRule>
    <cfRule type="cellIs" dxfId="0" priority="28751" operator="equal">
      <formula>0</formula>
    </cfRule>
    <cfRule type="cellIs" dxfId="0" priority="28752" operator="equal">
      <formula>0</formula>
    </cfRule>
    <cfRule type="cellIs" dxfId="0" priority="28753" operator="equal">
      <formula>0</formula>
    </cfRule>
    <cfRule type="cellIs" dxfId="0" priority="28754" operator="equal">
      <formula>0</formula>
    </cfRule>
    <cfRule type="cellIs" dxfId="0" priority="28755" operator="equal">
      <formula>0</formula>
    </cfRule>
    <cfRule type="cellIs" dxfId="0" priority="28756" operator="equal">
      <formula>0</formula>
    </cfRule>
    <cfRule type="cellIs" dxfId="0" priority="28757" operator="equal">
      <formula>0</formula>
    </cfRule>
    <cfRule type="cellIs" dxfId="0" priority="28758" operator="equal">
      <formula>0</formula>
    </cfRule>
    <cfRule type="cellIs" dxfId="0" priority="28759" operator="equal">
      <formula>0</formula>
    </cfRule>
    <cfRule type="cellIs" dxfId="0" priority="28760" operator="equal">
      <formula>0</formula>
    </cfRule>
    <cfRule type="cellIs" dxfId="0" priority="28761" operator="equal">
      <formula>0</formula>
    </cfRule>
    <cfRule type="cellIs" dxfId="0" priority="28762" operator="equal">
      <formula>0</formula>
    </cfRule>
    <cfRule type="cellIs" dxfId="0" priority="28763" operator="equal">
      <formula>0</formula>
    </cfRule>
    <cfRule type="cellIs" dxfId="0" priority="28764" operator="equal">
      <formula>0</formula>
    </cfRule>
    <cfRule type="cellIs" dxfId="0" priority="28765" operator="equal">
      <formula>0</formula>
    </cfRule>
    <cfRule type="cellIs" dxfId="0" priority="28766" operator="equal">
      <formula>0</formula>
    </cfRule>
    <cfRule type="cellIs" dxfId="0" priority="28767" operator="equal">
      <formula>0</formula>
    </cfRule>
    <cfRule type="cellIs" dxfId="0" priority="28768" operator="equal">
      <formula>0</formula>
    </cfRule>
    <cfRule type="cellIs" dxfId="0" priority="28769" operator="equal">
      <formula>0</formula>
    </cfRule>
    <cfRule type="cellIs" dxfId="0" priority="28770" operator="equal">
      <formula>0</formula>
    </cfRule>
    <cfRule type="cellIs" dxfId="0" priority="28771" operator="equal">
      <formula>0</formula>
    </cfRule>
    <cfRule type="cellIs" dxfId="0" priority="28772" operator="equal">
      <formula>0</formula>
    </cfRule>
    <cfRule type="cellIs" dxfId="0" priority="28773" operator="equal">
      <formula>0</formula>
    </cfRule>
    <cfRule type="cellIs" dxfId="0" priority="28774" operator="equal">
      <formula>0</formula>
    </cfRule>
    <cfRule type="cellIs" dxfId="0" priority="28775" operator="equal">
      <formula>0</formula>
    </cfRule>
    <cfRule type="cellIs" dxfId="0" priority="28776" operator="equal">
      <formula>0</formula>
    </cfRule>
    <cfRule type="cellIs" dxfId="0" priority="28777" operator="equal">
      <formula>0</formula>
    </cfRule>
    <cfRule type="cellIs" dxfId="0" priority="28778" operator="equal">
      <formula>0</formula>
    </cfRule>
    <cfRule type="cellIs" dxfId="0" priority="28779" operator="equal">
      <formula>0</formula>
    </cfRule>
    <cfRule type="cellIs" dxfId="0" priority="28780" operator="equal">
      <formula>0</formula>
    </cfRule>
    <cfRule type="cellIs" dxfId="0" priority="28781" operator="equal">
      <formula>0</formula>
    </cfRule>
    <cfRule type="cellIs" dxfId="0" priority="28782" operator="equal">
      <formula>0</formula>
    </cfRule>
    <cfRule type="cellIs" dxfId="0" priority="28783" operator="equal">
      <formula>0</formula>
    </cfRule>
    <cfRule type="cellIs" dxfId="0" priority="28784" operator="equal">
      <formula>0</formula>
    </cfRule>
    <cfRule type="cellIs" dxfId="0" priority="28785" operator="equal">
      <formula>0</formula>
    </cfRule>
    <cfRule type="cellIs" dxfId="0" priority="28786" operator="equal">
      <formula>0</formula>
    </cfRule>
    <cfRule type="cellIs" dxfId="0" priority="28787" operator="equal">
      <formula>0</formula>
    </cfRule>
    <cfRule type="cellIs" dxfId="0" priority="28788" operator="equal">
      <formula>0</formula>
    </cfRule>
    <cfRule type="cellIs" dxfId="0" priority="28789" operator="equal">
      <formula>0</formula>
    </cfRule>
    <cfRule type="cellIs" dxfId="0" priority="28790" operator="equal">
      <formula>0</formula>
    </cfRule>
    <cfRule type="cellIs" dxfId="0" priority="28791" operator="equal">
      <formula>0</formula>
    </cfRule>
    <cfRule type="cellIs" dxfId="0" priority="28792" operator="equal">
      <formula>0</formula>
    </cfRule>
    <cfRule type="cellIs" dxfId="0" priority="28793" operator="equal">
      <formula>0</formula>
    </cfRule>
    <cfRule type="cellIs" dxfId="0" priority="28794" operator="equal">
      <formula>0</formula>
    </cfRule>
    <cfRule type="cellIs" dxfId="0" priority="28795" operator="equal">
      <formula>0</formula>
    </cfRule>
    <cfRule type="cellIs" dxfId="0" priority="28796" operator="equal">
      <formula>0</formula>
    </cfRule>
    <cfRule type="cellIs" dxfId="0" priority="28797" operator="equal">
      <formula>0</formula>
    </cfRule>
    <cfRule type="cellIs" dxfId="0" priority="28798" operator="equal">
      <formula>0</formula>
    </cfRule>
    <cfRule type="cellIs" dxfId="0" priority="28799" operator="equal">
      <formula>0</formula>
    </cfRule>
    <cfRule type="cellIs" dxfId="0" priority="28800" operator="equal">
      <formula>0</formula>
    </cfRule>
    <cfRule type="cellIs" dxfId="0" priority="28801" operator="equal">
      <formula>0</formula>
    </cfRule>
    <cfRule type="cellIs" dxfId="0" priority="28802" operator="equal">
      <formula>0</formula>
    </cfRule>
    <cfRule type="cellIs" dxfId="0" priority="28803" operator="equal">
      <formula>0</formula>
    </cfRule>
    <cfRule type="cellIs" dxfId="0" priority="28804" operator="equal">
      <formula>0</formula>
    </cfRule>
    <cfRule type="cellIs" dxfId="0" priority="28805" operator="equal">
      <formula>0</formula>
    </cfRule>
    <cfRule type="cellIs" dxfId="0" priority="28806" operator="equal">
      <formula>0</formula>
    </cfRule>
    <cfRule type="cellIs" dxfId="0" priority="28807" operator="equal">
      <formula>0</formula>
    </cfRule>
    <cfRule type="cellIs" dxfId="0" priority="28808" operator="equal">
      <formula>0</formula>
    </cfRule>
  </conditionalFormatting>
  <conditionalFormatting sqref="E453:E454">
    <cfRule type="cellIs" dxfId="0" priority="28809" operator="equal">
      <formula>0</formula>
    </cfRule>
    <cfRule type="cellIs" dxfId="0" priority="28810" operator="equal">
      <formula>0</formula>
    </cfRule>
    <cfRule type="cellIs" dxfId="0" priority="28811" operator="equal">
      <formula>0</formula>
    </cfRule>
    <cfRule type="cellIs" dxfId="0" priority="28812" operator="equal">
      <formula>0</formula>
    </cfRule>
    <cfRule type="cellIs" dxfId="0" priority="28813" operator="equal">
      <formula>0</formula>
    </cfRule>
    <cfRule type="cellIs" dxfId="0" priority="28814" operator="equal">
      <formula>0</formula>
    </cfRule>
    <cfRule type="cellIs" dxfId="0" priority="28815" operator="equal">
      <formula>0</formula>
    </cfRule>
    <cfRule type="cellIs" dxfId="0" priority="28816" operator="equal">
      <formula>0</formula>
    </cfRule>
    <cfRule type="cellIs" dxfId="0" priority="28817" operator="equal">
      <formula>0</formula>
    </cfRule>
    <cfRule type="cellIs" dxfId="0" priority="28818" operator="equal">
      <formula>0</formula>
    </cfRule>
    <cfRule type="cellIs" dxfId="0" priority="28819" operator="equal">
      <formula>0</formula>
    </cfRule>
    <cfRule type="cellIs" dxfId="0" priority="28820" operator="equal">
      <formula>0</formula>
    </cfRule>
    <cfRule type="cellIs" dxfId="0" priority="28821" operator="equal">
      <formula>0</formula>
    </cfRule>
    <cfRule type="cellIs" dxfId="0" priority="28822" operator="equal">
      <formula>0</formula>
    </cfRule>
    <cfRule type="cellIs" dxfId="0" priority="28823" operator="equal">
      <formula>0</formula>
    </cfRule>
    <cfRule type="cellIs" dxfId="0" priority="28824" operator="equal">
      <formula>0</formula>
    </cfRule>
    <cfRule type="cellIs" dxfId="0" priority="28825" operator="equal">
      <formula>0</formula>
    </cfRule>
    <cfRule type="cellIs" dxfId="0" priority="28826" operator="equal">
      <formula>0</formula>
    </cfRule>
    <cfRule type="cellIs" dxfId="0" priority="28827" operator="equal">
      <formula>0</formula>
    </cfRule>
    <cfRule type="cellIs" dxfId="0" priority="28828" operator="equal">
      <formula>0</formula>
    </cfRule>
    <cfRule type="cellIs" dxfId="0" priority="28829" operator="equal">
      <formula>0</formula>
    </cfRule>
    <cfRule type="cellIs" dxfId="0" priority="28830" operator="equal">
      <formula>0</formula>
    </cfRule>
    <cfRule type="cellIs" dxfId="0" priority="28831" operator="equal">
      <formula>0</formula>
    </cfRule>
    <cfRule type="cellIs" dxfId="0" priority="28832" operator="equal">
      <formula>0</formula>
    </cfRule>
    <cfRule type="cellIs" dxfId="0" priority="28833" operator="equal">
      <formula>0</formula>
    </cfRule>
    <cfRule type="cellIs" dxfId="0" priority="28834" operator="equal">
      <formula>0</formula>
    </cfRule>
    <cfRule type="cellIs" dxfId="0" priority="28835" operator="equal">
      <formula>0</formula>
    </cfRule>
    <cfRule type="cellIs" dxfId="0" priority="28836" operator="equal">
      <formula>0</formula>
    </cfRule>
    <cfRule type="cellIs" dxfId="0" priority="28837" operator="equal">
      <formula>0</formula>
    </cfRule>
    <cfRule type="cellIs" dxfId="0" priority="28838" operator="equal">
      <formula>0</formula>
    </cfRule>
    <cfRule type="cellIs" dxfId="0" priority="28839" operator="equal">
      <formula>0</formula>
    </cfRule>
    <cfRule type="cellIs" dxfId="0" priority="28840" operator="equal">
      <formula>0</formula>
    </cfRule>
    <cfRule type="cellIs" dxfId="0" priority="28841" operator="equal">
      <formula>0</formula>
    </cfRule>
    <cfRule type="cellIs" dxfId="0" priority="28842" operator="equal">
      <formula>0</formula>
    </cfRule>
    <cfRule type="cellIs" dxfId="0" priority="28843" operator="equal">
      <formula>0</formula>
    </cfRule>
    <cfRule type="cellIs" dxfId="0" priority="28844" operator="equal">
      <formula>0</formula>
    </cfRule>
    <cfRule type="cellIs" dxfId="0" priority="28845" operator="equal">
      <formula>0</formula>
    </cfRule>
    <cfRule type="cellIs" dxfId="0" priority="28846" operator="equal">
      <formula>0</formula>
    </cfRule>
    <cfRule type="cellIs" dxfId="0" priority="28847" operator="equal">
      <formula>0</formula>
    </cfRule>
    <cfRule type="cellIs" dxfId="0" priority="28848" operator="equal">
      <formula>0</formula>
    </cfRule>
    <cfRule type="cellIs" dxfId="0" priority="28849" operator="equal">
      <formula>0</formula>
    </cfRule>
    <cfRule type="cellIs" dxfId="0" priority="28850" operator="equal">
      <formula>0</formula>
    </cfRule>
    <cfRule type="cellIs" dxfId="0" priority="28851" operator="equal">
      <formula>0</formula>
    </cfRule>
    <cfRule type="cellIs" dxfId="0" priority="28852" operator="equal">
      <formula>0</formula>
    </cfRule>
    <cfRule type="cellIs" dxfId="0" priority="28853" operator="equal">
      <formula>0</formula>
    </cfRule>
    <cfRule type="cellIs" dxfId="0" priority="28854" operator="equal">
      <formula>0</formula>
    </cfRule>
    <cfRule type="cellIs" dxfId="0" priority="28855" operator="equal">
      <formula>0</formula>
    </cfRule>
    <cfRule type="cellIs" dxfId="0" priority="28856" operator="equal">
      <formula>0</formula>
    </cfRule>
    <cfRule type="cellIs" dxfId="0" priority="28857" operator="equal">
      <formula>0</formula>
    </cfRule>
    <cfRule type="cellIs" dxfId="0" priority="28858" operator="equal">
      <formula>0</formula>
    </cfRule>
    <cfRule type="cellIs" dxfId="0" priority="28859" operator="equal">
      <formula>0</formula>
    </cfRule>
    <cfRule type="cellIs" dxfId="0" priority="28860" operator="equal">
      <formula>0</formula>
    </cfRule>
    <cfRule type="cellIs" dxfId="0" priority="28861" operator="equal">
      <formula>0</formula>
    </cfRule>
    <cfRule type="cellIs" dxfId="0" priority="28862" operator="equal">
      <formula>0</formula>
    </cfRule>
    <cfRule type="cellIs" dxfId="0" priority="28863" operator="equal">
      <formula>0</formula>
    </cfRule>
    <cfRule type="cellIs" dxfId="0" priority="28864" operator="equal">
      <formula>0</formula>
    </cfRule>
    <cfRule type="cellIs" dxfId="0" priority="28865" operator="equal">
      <formula>0</formula>
    </cfRule>
    <cfRule type="cellIs" dxfId="0" priority="28866" operator="equal">
      <formula>0</formula>
    </cfRule>
    <cfRule type="cellIs" dxfId="0" priority="28867" operator="equal">
      <formula>0</formula>
    </cfRule>
    <cfRule type="cellIs" dxfId="0" priority="28868" operator="equal">
      <formula>0</formula>
    </cfRule>
    <cfRule type="cellIs" dxfId="0" priority="28869" operator="equal">
      <formula>0</formula>
    </cfRule>
    <cfRule type="cellIs" dxfId="0" priority="28870" operator="equal">
      <formula>0</formula>
    </cfRule>
    <cfRule type="cellIs" dxfId="0" priority="28871" operator="equal">
      <formula>0</formula>
    </cfRule>
    <cfRule type="cellIs" dxfId="0" priority="28872" operator="equal">
      <formula>0</formula>
    </cfRule>
    <cfRule type="cellIs" dxfId="0" priority="28873" operator="equal">
      <formula>0</formula>
    </cfRule>
    <cfRule type="cellIs" dxfId="0" priority="28874" operator="equal">
      <formula>0</formula>
    </cfRule>
    <cfRule type="cellIs" dxfId="0" priority="28875" operator="equal">
      <formula>0</formula>
    </cfRule>
    <cfRule type="cellIs" dxfId="0" priority="28876" operator="equal">
      <formula>0</formula>
    </cfRule>
    <cfRule type="cellIs" dxfId="0" priority="28877" operator="equal">
      <formula>0</formula>
    </cfRule>
    <cfRule type="cellIs" dxfId="0" priority="28878" operator="equal">
      <formula>0</formula>
    </cfRule>
    <cfRule type="cellIs" dxfId="0" priority="28879" operator="equal">
      <formula>0</formula>
    </cfRule>
    <cfRule type="cellIs" dxfId="0" priority="28880" operator="equal">
      <formula>0</formula>
    </cfRule>
    <cfRule type="cellIs" dxfId="0" priority="28881" operator="equal">
      <formula>0</formula>
    </cfRule>
    <cfRule type="cellIs" dxfId="0" priority="28882" operator="equal">
      <formula>0</formula>
    </cfRule>
    <cfRule type="cellIs" dxfId="0" priority="28883" operator="equal">
      <formula>0</formula>
    </cfRule>
    <cfRule type="cellIs" dxfId="0" priority="28884" operator="equal">
      <formula>0</formula>
    </cfRule>
    <cfRule type="cellIs" dxfId="0" priority="28885" operator="equal">
      <formula>0</formula>
    </cfRule>
    <cfRule type="cellIs" dxfId="0" priority="28886" operator="equal">
      <formula>0</formula>
    </cfRule>
    <cfRule type="cellIs" dxfId="0" priority="28887" operator="equal">
      <formula>0</formula>
    </cfRule>
    <cfRule type="cellIs" dxfId="0" priority="28888" operator="equal">
      <formula>0</formula>
    </cfRule>
    <cfRule type="cellIs" dxfId="0" priority="28889" operator="equal">
      <formula>0</formula>
    </cfRule>
    <cfRule type="cellIs" dxfId="0" priority="28890" operator="equal">
      <formula>0</formula>
    </cfRule>
    <cfRule type="cellIs" dxfId="0" priority="28891" operator="equal">
      <formula>0</formula>
    </cfRule>
    <cfRule type="cellIs" dxfId="0" priority="28892" operator="equal">
      <formula>0</formula>
    </cfRule>
    <cfRule type="cellIs" dxfId="0" priority="28893" operator="equal">
      <formula>0</formula>
    </cfRule>
    <cfRule type="cellIs" dxfId="0" priority="28894" operator="equal">
      <formula>0</formula>
    </cfRule>
    <cfRule type="cellIs" dxfId="0" priority="28895" operator="equal">
      <formula>0</formula>
    </cfRule>
    <cfRule type="cellIs" dxfId="0" priority="28896" operator="equal">
      <formula>0</formula>
    </cfRule>
    <cfRule type="cellIs" dxfId="0" priority="28897" operator="equal">
      <formula>0</formula>
    </cfRule>
    <cfRule type="cellIs" dxfId="0" priority="28898" operator="equal">
      <formula>0</formula>
    </cfRule>
    <cfRule type="cellIs" dxfId="0" priority="28899" operator="equal">
      <formula>0</formula>
    </cfRule>
    <cfRule type="cellIs" dxfId="0" priority="28900" operator="equal">
      <formula>0</formula>
    </cfRule>
    <cfRule type="cellIs" dxfId="0" priority="28901" operator="equal">
      <formula>0</formula>
    </cfRule>
    <cfRule type="cellIs" dxfId="0" priority="28902" operator="equal">
      <formula>0</formula>
    </cfRule>
    <cfRule type="cellIs" dxfId="0" priority="28903" operator="equal">
      <formula>0</formula>
    </cfRule>
    <cfRule type="cellIs" dxfId="0" priority="28904" operator="equal">
      <formula>0</formula>
    </cfRule>
  </conditionalFormatting>
  <conditionalFormatting sqref="E465:E466">
    <cfRule type="cellIs" dxfId="0" priority="27841" operator="equal">
      <formula>0</formula>
    </cfRule>
    <cfRule type="cellIs" dxfId="0" priority="27842" operator="equal">
      <formula>0</formula>
    </cfRule>
    <cfRule type="cellIs" dxfId="0" priority="27843" operator="equal">
      <formula>0</formula>
    </cfRule>
    <cfRule type="cellIs" dxfId="0" priority="27844" operator="equal">
      <formula>0</formula>
    </cfRule>
    <cfRule type="cellIs" dxfId="0" priority="27845" operator="equal">
      <formula>0</formula>
    </cfRule>
    <cfRule type="cellIs" dxfId="0" priority="27846" operator="equal">
      <formula>0</formula>
    </cfRule>
    <cfRule type="cellIs" dxfId="0" priority="27847" operator="equal">
      <formula>0</formula>
    </cfRule>
    <cfRule type="cellIs" dxfId="0" priority="27848" operator="equal">
      <formula>0</formula>
    </cfRule>
    <cfRule type="cellIs" dxfId="0" priority="27849" operator="equal">
      <formula>0</formula>
    </cfRule>
    <cfRule type="cellIs" dxfId="0" priority="27850" operator="equal">
      <formula>0</formula>
    </cfRule>
    <cfRule type="cellIs" dxfId="0" priority="27851" operator="equal">
      <formula>0</formula>
    </cfRule>
    <cfRule type="cellIs" dxfId="0" priority="27852" operator="equal">
      <formula>0</formula>
    </cfRule>
    <cfRule type="cellIs" dxfId="0" priority="27853" operator="equal">
      <formula>0</formula>
    </cfRule>
    <cfRule type="cellIs" dxfId="0" priority="27854" operator="equal">
      <formula>0</formula>
    </cfRule>
    <cfRule type="cellIs" dxfId="0" priority="27855" operator="equal">
      <formula>0</formula>
    </cfRule>
    <cfRule type="cellIs" dxfId="0" priority="27856" operator="equal">
      <formula>0</formula>
    </cfRule>
    <cfRule type="cellIs" dxfId="0" priority="27857" operator="equal">
      <formula>0</formula>
    </cfRule>
    <cfRule type="cellIs" dxfId="0" priority="27858" operator="equal">
      <formula>0</formula>
    </cfRule>
    <cfRule type="cellIs" dxfId="0" priority="27859" operator="equal">
      <formula>0</formula>
    </cfRule>
    <cfRule type="cellIs" dxfId="0" priority="27860" operator="equal">
      <formula>0</formula>
    </cfRule>
    <cfRule type="cellIs" dxfId="0" priority="27861" operator="equal">
      <formula>0</formula>
    </cfRule>
    <cfRule type="cellIs" dxfId="0" priority="27862" operator="equal">
      <formula>0</formula>
    </cfRule>
    <cfRule type="cellIs" dxfId="0" priority="27863" operator="equal">
      <formula>0</formula>
    </cfRule>
    <cfRule type="cellIs" dxfId="0" priority="27864" operator="equal">
      <formula>0</formula>
    </cfRule>
    <cfRule type="cellIs" dxfId="0" priority="27865" operator="equal">
      <formula>0</formula>
    </cfRule>
    <cfRule type="cellIs" dxfId="0" priority="27866" operator="equal">
      <formula>0</formula>
    </cfRule>
    <cfRule type="cellIs" dxfId="0" priority="27867" operator="equal">
      <formula>0</formula>
    </cfRule>
    <cfRule type="cellIs" dxfId="0" priority="27868" operator="equal">
      <formula>0</formula>
    </cfRule>
    <cfRule type="cellIs" dxfId="0" priority="27869" operator="equal">
      <formula>0</formula>
    </cfRule>
    <cfRule type="cellIs" dxfId="0" priority="27870" operator="equal">
      <formula>0</formula>
    </cfRule>
    <cfRule type="cellIs" dxfId="0" priority="27871" operator="equal">
      <formula>0</formula>
    </cfRule>
    <cfRule type="cellIs" dxfId="0" priority="27872" operator="equal">
      <formula>0</formula>
    </cfRule>
    <cfRule type="cellIs" dxfId="0" priority="27873" operator="equal">
      <formula>0</formula>
    </cfRule>
    <cfRule type="cellIs" dxfId="0" priority="27874" operator="equal">
      <formula>0</formula>
    </cfRule>
    <cfRule type="cellIs" dxfId="0" priority="27875" operator="equal">
      <formula>0</formula>
    </cfRule>
    <cfRule type="cellIs" dxfId="0" priority="27876" operator="equal">
      <formula>0</formula>
    </cfRule>
    <cfRule type="cellIs" dxfId="0" priority="27877" operator="equal">
      <formula>0</formula>
    </cfRule>
    <cfRule type="cellIs" dxfId="0" priority="27878" operator="equal">
      <formula>0</formula>
    </cfRule>
    <cfRule type="cellIs" dxfId="0" priority="27879" operator="equal">
      <formula>0</formula>
    </cfRule>
    <cfRule type="cellIs" dxfId="0" priority="27880" operator="equal">
      <formula>0</formula>
    </cfRule>
    <cfRule type="cellIs" dxfId="0" priority="27881" operator="equal">
      <formula>0</formula>
    </cfRule>
    <cfRule type="cellIs" dxfId="0" priority="27882" operator="equal">
      <formula>0</formula>
    </cfRule>
    <cfRule type="cellIs" dxfId="0" priority="27883" operator="equal">
      <formula>0</formula>
    </cfRule>
    <cfRule type="cellIs" dxfId="0" priority="27884" operator="equal">
      <formula>0</formula>
    </cfRule>
    <cfRule type="cellIs" dxfId="0" priority="27885" operator="equal">
      <formula>0</formula>
    </cfRule>
    <cfRule type="cellIs" dxfId="0" priority="27886" operator="equal">
      <formula>0</formula>
    </cfRule>
    <cfRule type="cellIs" dxfId="0" priority="27887" operator="equal">
      <formula>0</formula>
    </cfRule>
    <cfRule type="cellIs" dxfId="0" priority="27888" operator="equal">
      <formula>0</formula>
    </cfRule>
    <cfRule type="cellIs" dxfId="0" priority="27889" operator="equal">
      <formula>0</formula>
    </cfRule>
    <cfRule type="cellIs" dxfId="0" priority="27890" operator="equal">
      <formula>0</formula>
    </cfRule>
    <cfRule type="cellIs" dxfId="0" priority="27891" operator="equal">
      <formula>0</formula>
    </cfRule>
    <cfRule type="cellIs" dxfId="0" priority="27892" operator="equal">
      <formula>0</formula>
    </cfRule>
    <cfRule type="cellIs" dxfId="0" priority="27893" operator="equal">
      <formula>0</formula>
    </cfRule>
    <cfRule type="cellIs" dxfId="0" priority="27894" operator="equal">
      <formula>0</formula>
    </cfRule>
    <cfRule type="cellIs" dxfId="0" priority="27895" operator="equal">
      <formula>0</formula>
    </cfRule>
    <cfRule type="cellIs" dxfId="0" priority="27896" operator="equal">
      <formula>0</formula>
    </cfRule>
    <cfRule type="cellIs" dxfId="0" priority="27897" operator="equal">
      <formula>0</formula>
    </cfRule>
    <cfRule type="cellIs" dxfId="0" priority="27898" operator="equal">
      <formula>0</formula>
    </cfRule>
    <cfRule type="cellIs" dxfId="0" priority="27899" operator="equal">
      <formula>0</formula>
    </cfRule>
    <cfRule type="cellIs" dxfId="0" priority="27900" operator="equal">
      <formula>0</formula>
    </cfRule>
    <cfRule type="cellIs" dxfId="0" priority="27901" operator="equal">
      <formula>0</formula>
    </cfRule>
    <cfRule type="cellIs" dxfId="0" priority="27902" operator="equal">
      <formula>0</formula>
    </cfRule>
    <cfRule type="cellIs" dxfId="0" priority="27903" operator="equal">
      <formula>0</formula>
    </cfRule>
    <cfRule type="cellIs" dxfId="0" priority="27904" operator="equal">
      <formula>0</formula>
    </cfRule>
    <cfRule type="cellIs" dxfId="0" priority="27905" operator="equal">
      <formula>0</formula>
    </cfRule>
    <cfRule type="cellIs" dxfId="0" priority="27906" operator="equal">
      <formula>0</formula>
    </cfRule>
    <cfRule type="cellIs" dxfId="0" priority="27907" operator="equal">
      <formula>0</formula>
    </cfRule>
    <cfRule type="cellIs" dxfId="0" priority="27908" operator="equal">
      <formula>0</formula>
    </cfRule>
    <cfRule type="cellIs" dxfId="0" priority="27909" operator="equal">
      <formula>0</formula>
    </cfRule>
    <cfRule type="cellIs" dxfId="0" priority="27910" operator="equal">
      <formula>0</formula>
    </cfRule>
    <cfRule type="cellIs" dxfId="0" priority="27911" operator="equal">
      <formula>0</formula>
    </cfRule>
    <cfRule type="cellIs" dxfId="0" priority="27912" operator="equal">
      <formula>0</formula>
    </cfRule>
    <cfRule type="cellIs" dxfId="0" priority="27913" operator="equal">
      <formula>0</formula>
    </cfRule>
    <cfRule type="cellIs" dxfId="0" priority="27914" operator="equal">
      <formula>0</formula>
    </cfRule>
    <cfRule type="cellIs" dxfId="0" priority="27915" operator="equal">
      <formula>0</formula>
    </cfRule>
    <cfRule type="cellIs" dxfId="0" priority="27916" operator="equal">
      <formula>0</formula>
    </cfRule>
    <cfRule type="cellIs" dxfId="0" priority="27917" operator="equal">
      <formula>0</formula>
    </cfRule>
    <cfRule type="cellIs" dxfId="0" priority="27918" operator="equal">
      <formula>0</formula>
    </cfRule>
    <cfRule type="cellIs" dxfId="0" priority="27919" operator="equal">
      <formula>0</formula>
    </cfRule>
    <cfRule type="cellIs" dxfId="0" priority="27920" operator="equal">
      <formula>0</formula>
    </cfRule>
    <cfRule type="cellIs" dxfId="0" priority="27921" operator="equal">
      <formula>0</formula>
    </cfRule>
    <cfRule type="cellIs" dxfId="0" priority="27922" operator="equal">
      <formula>0</formula>
    </cfRule>
    <cfRule type="cellIs" dxfId="0" priority="27923" operator="equal">
      <formula>0</formula>
    </cfRule>
    <cfRule type="cellIs" dxfId="0" priority="27924" operator="equal">
      <formula>0</formula>
    </cfRule>
    <cfRule type="cellIs" dxfId="0" priority="27925" operator="equal">
      <formula>0</formula>
    </cfRule>
    <cfRule type="cellIs" dxfId="0" priority="27926" operator="equal">
      <formula>0</formula>
    </cfRule>
    <cfRule type="cellIs" dxfId="0" priority="27927" operator="equal">
      <formula>0</formula>
    </cfRule>
    <cfRule type="cellIs" dxfId="0" priority="27928" operator="equal">
      <formula>0</formula>
    </cfRule>
    <cfRule type="cellIs" dxfId="0" priority="27929" operator="equal">
      <formula>0</formula>
    </cfRule>
    <cfRule type="cellIs" dxfId="0" priority="27930" operator="equal">
      <formula>0</formula>
    </cfRule>
    <cfRule type="cellIs" dxfId="0" priority="27931" operator="equal">
      <formula>0</formula>
    </cfRule>
    <cfRule type="cellIs" dxfId="0" priority="27932" operator="equal">
      <formula>0</formula>
    </cfRule>
    <cfRule type="cellIs" dxfId="0" priority="27933" operator="equal">
      <formula>0</formula>
    </cfRule>
    <cfRule type="cellIs" dxfId="0" priority="27934" operator="equal">
      <formula>0</formula>
    </cfRule>
    <cfRule type="cellIs" dxfId="0" priority="27935" operator="equal">
      <formula>0</formula>
    </cfRule>
    <cfRule type="cellIs" dxfId="0" priority="27936" operator="equal">
      <formula>0</formula>
    </cfRule>
  </conditionalFormatting>
  <conditionalFormatting sqref="E467:E468">
    <cfRule type="cellIs" dxfId="0" priority="27649" operator="equal">
      <formula>0</formula>
    </cfRule>
    <cfRule type="cellIs" dxfId="0" priority="27650" operator="equal">
      <formula>0</formula>
    </cfRule>
    <cfRule type="cellIs" dxfId="0" priority="27651" operator="equal">
      <formula>0</formula>
    </cfRule>
    <cfRule type="cellIs" dxfId="0" priority="27652" operator="equal">
      <formula>0</formula>
    </cfRule>
    <cfRule type="cellIs" dxfId="0" priority="27653" operator="equal">
      <formula>0</formula>
    </cfRule>
    <cfRule type="cellIs" dxfId="0" priority="27654" operator="equal">
      <formula>0</formula>
    </cfRule>
    <cfRule type="cellIs" dxfId="0" priority="27655" operator="equal">
      <formula>0</formula>
    </cfRule>
    <cfRule type="cellIs" dxfId="0" priority="27656" operator="equal">
      <formula>0</formula>
    </cfRule>
    <cfRule type="cellIs" dxfId="0" priority="27657" operator="equal">
      <formula>0</formula>
    </cfRule>
    <cfRule type="cellIs" dxfId="0" priority="27658" operator="equal">
      <formula>0</formula>
    </cfRule>
    <cfRule type="cellIs" dxfId="0" priority="27659" operator="equal">
      <formula>0</formula>
    </cfRule>
    <cfRule type="cellIs" dxfId="0" priority="27660" operator="equal">
      <formula>0</formula>
    </cfRule>
    <cfRule type="cellIs" dxfId="0" priority="27661" operator="equal">
      <formula>0</formula>
    </cfRule>
    <cfRule type="cellIs" dxfId="0" priority="27662" operator="equal">
      <formula>0</formula>
    </cfRule>
    <cfRule type="cellIs" dxfId="0" priority="27663" operator="equal">
      <formula>0</formula>
    </cfRule>
    <cfRule type="cellIs" dxfId="0" priority="27664" operator="equal">
      <formula>0</formula>
    </cfRule>
    <cfRule type="cellIs" dxfId="0" priority="27665" operator="equal">
      <formula>0</formula>
    </cfRule>
    <cfRule type="cellIs" dxfId="0" priority="27666" operator="equal">
      <formula>0</formula>
    </cfRule>
    <cfRule type="cellIs" dxfId="0" priority="27667" operator="equal">
      <formula>0</formula>
    </cfRule>
    <cfRule type="cellIs" dxfId="0" priority="27668" operator="equal">
      <formula>0</formula>
    </cfRule>
    <cfRule type="cellIs" dxfId="0" priority="27669" operator="equal">
      <formula>0</formula>
    </cfRule>
    <cfRule type="cellIs" dxfId="0" priority="27670" operator="equal">
      <formula>0</formula>
    </cfRule>
    <cfRule type="cellIs" dxfId="0" priority="27671" operator="equal">
      <formula>0</formula>
    </cfRule>
    <cfRule type="cellIs" dxfId="0" priority="27672" operator="equal">
      <formula>0</formula>
    </cfRule>
    <cfRule type="cellIs" dxfId="0" priority="27673" operator="equal">
      <formula>0</formula>
    </cfRule>
    <cfRule type="cellIs" dxfId="0" priority="27674" operator="equal">
      <formula>0</formula>
    </cfRule>
    <cfRule type="cellIs" dxfId="0" priority="27675" operator="equal">
      <formula>0</formula>
    </cfRule>
    <cfRule type="cellIs" dxfId="0" priority="27676" operator="equal">
      <formula>0</formula>
    </cfRule>
    <cfRule type="cellIs" dxfId="0" priority="27677" operator="equal">
      <formula>0</formula>
    </cfRule>
    <cfRule type="cellIs" dxfId="0" priority="27678" operator="equal">
      <formula>0</formula>
    </cfRule>
    <cfRule type="cellIs" dxfId="0" priority="27679" operator="equal">
      <formula>0</formula>
    </cfRule>
    <cfRule type="cellIs" dxfId="0" priority="27680" operator="equal">
      <formula>0</formula>
    </cfRule>
    <cfRule type="cellIs" dxfId="0" priority="27681" operator="equal">
      <formula>0</formula>
    </cfRule>
    <cfRule type="cellIs" dxfId="0" priority="27682" operator="equal">
      <formula>0</formula>
    </cfRule>
    <cfRule type="cellIs" dxfId="0" priority="27683" operator="equal">
      <formula>0</formula>
    </cfRule>
    <cfRule type="cellIs" dxfId="0" priority="27684" operator="equal">
      <formula>0</formula>
    </cfRule>
    <cfRule type="cellIs" dxfId="0" priority="27685" operator="equal">
      <formula>0</formula>
    </cfRule>
    <cfRule type="cellIs" dxfId="0" priority="27686" operator="equal">
      <formula>0</formula>
    </cfRule>
    <cfRule type="cellIs" dxfId="0" priority="27687" operator="equal">
      <formula>0</formula>
    </cfRule>
    <cfRule type="cellIs" dxfId="0" priority="27688" operator="equal">
      <formula>0</formula>
    </cfRule>
    <cfRule type="cellIs" dxfId="0" priority="27689" operator="equal">
      <formula>0</formula>
    </cfRule>
    <cfRule type="cellIs" dxfId="0" priority="27690" operator="equal">
      <formula>0</formula>
    </cfRule>
    <cfRule type="cellIs" dxfId="0" priority="27691" operator="equal">
      <formula>0</formula>
    </cfRule>
    <cfRule type="cellIs" dxfId="0" priority="27692" operator="equal">
      <formula>0</formula>
    </cfRule>
    <cfRule type="cellIs" dxfId="0" priority="27693" operator="equal">
      <formula>0</formula>
    </cfRule>
    <cfRule type="cellIs" dxfId="0" priority="27694" operator="equal">
      <formula>0</formula>
    </cfRule>
    <cfRule type="cellIs" dxfId="0" priority="27695" operator="equal">
      <formula>0</formula>
    </cfRule>
    <cfRule type="cellIs" dxfId="0" priority="27696" operator="equal">
      <formula>0</formula>
    </cfRule>
    <cfRule type="cellIs" dxfId="0" priority="27697" operator="equal">
      <formula>0</formula>
    </cfRule>
    <cfRule type="cellIs" dxfId="0" priority="27698" operator="equal">
      <formula>0</formula>
    </cfRule>
    <cfRule type="cellIs" dxfId="0" priority="27699" operator="equal">
      <formula>0</formula>
    </cfRule>
    <cfRule type="cellIs" dxfId="0" priority="27700" operator="equal">
      <formula>0</formula>
    </cfRule>
    <cfRule type="cellIs" dxfId="0" priority="27701" operator="equal">
      <formula>0</formula>
    </cfRule>
    <cfRule type="cellIs" dxfId="0" priority="27702" operator="equal">
      <formula>0</formula>
    </cfRule>
    <cfRule type="cellIs" dxfId="0" priority="27703" operator="equal">
      <formula>0</formula>
    </cfRule>
    <cfRule type="cellIs" dxfId="0" priority="27704" operator="equal">
      <formula>0</formula>
    </cfRule>
    <cfRule type="cellIs" dxfId="0" priority="27705" operator="equal">
      <formula>0</formula>
    </cfRule>
    <cfRule type="cellIs" dxfId="0" priority="27706" operator="equal">
      <formula>0</formula>
    </cfRule>
    <cfRule type="cellIs" dxfId="0" priority="27707" operator="equal">
      <formula>0</formula>
    </cfRule>
    <cfRule type="cellIs" dxfId="0" priority="27708" operator="equal">
      <formula>0</formula>
    </cfRule>
    <cfRule type="cellIs" dxfId="0" priority="27709" operator="equal">
      <formula>0</formula>
    </cfRule>
    <cfRule type="cellIs" dxfId="0" priority="27710" operator="equal">
      <formula>0</formula>
    </cfRule>
    <cfRule type="cellIs" dxfId="0" priority="27711" operator="equal">
      <formula>0</formula>
    </cfRule>
    <cfRule type="cellIs" dxfId="0" priority="27712" operator="equal">
      <formula>0</formula>
    </cfRule>
    <cfRule type="cellIs" dxfId="0" priority="27713" operator="equal">
      <formula>0</formula>
    </cfRule>
    <cfRule type="cellIs" dxfId="0" priority="27714" operator="equal">
      <formula>0</formula>
    </cfRule>
    <cfRule type="cellIs" dxfId="0" priority="27715" operator="equal">
      <formula>0</formula>
    </cfRule>
    <cfRule type="cellIs" dxfId="0" priority="27716" operator="equal">
      <formula>0</formula>
    </cfRule>
    <cfRule type="cellIs" dxfId="0" priority="27717" operator="equal">
      <formula>0</formula>
    </cfRule>
    <cfRule type="cellIs" dxfId="0" priority="27718" operator="equal">
      <formula>0</formula>
    </cfRule>
    <cfRule type="cellIs" dxfId="0" priority="27719" operator="equal">
      <formula>0</formula>
    </cfRule>
    <cfRule type="cellIs" dxfId="0" priority="27720" operator="equal">
      <formula>0</formula>
    </cfRule>
    <cfRule type="cellIs" dxfId="0" priority="27721" operator="equal">
      <formula>0</formula>
    </cfRule>
    <cfRule type="cellIs" dxfId="0" priority="27722" operator="equal">
      <formula>0</formula>
    </cfRule>
    <cfRule type="cellIs" dxfId="0" priority="27723" operator="equal">
      <formula>0</formula>
    </cfRule>
    <cfRule type="cellIs" dxfId="0" priority="27724" operator="equal">
      <formula>0</formula>
    </cfRule>
    <cfRule type="cellIs" dxfId="0" priority="27725" operator="equal">
      <formula>0</formula>
    </cfRule>
    <cfRule type="cellIs" dxfId="0" priority="27726" operator="equal">
      <formula>0</formula>
    </cfRule>
    <cfRule type="cellIs" dxfId="0" priority="27727" operator="equal">
      <formula>0</formula>
    </cfRule>
    <cfRule type="cellIs" dxfId="0" priority="27728" operator="equal">
      <formula>0</formula>
    </cfRule>
    <cfRule type="cellIs" dxfId="0" priority="27729" operator="equal">
      <formula>0</formula>
    </cfRule>
    <cfRule type="cellIs" dxfId="0" priority="27730" operator="equal">
      <formula>0</formula>
    </cfRule>
    <cfRule type="cellIs" dxfId="0" priority="27731" operator="equal">
      <formula>0</formula>
    </cfRule>
    <cfRule type="cellIs" dxfId="0" priority="27732" operator="equal">
      <formula>0</formula>
    </cfRule>
    <cfRule type="cellIs" dxfId="0" priority="27733" operator="equal">
      <formula>0</formula>
    </cfRule>
    <cfRule type="cellIs" dxfId="0" priority="27734" operator="equal">
      <formula>0</formula>
    </cfRule>
    <cfRule type="cellIs" dxfId="0" priority="27735" operator="equal">
      <formula>0</formula>
    </cfRule>
    <cfRule type="cellIs" dxfId="0" priority="27736" operator="equal">
      <formula>0</formula>
    </cfRule>
    <cfRule type="cellIs" dxfId="0" priority="27737" operator="equal">
      <formula>0</formula>
    </cfRule>
    <cfRule type="cellIs" dxfId="0" priority="27738" operator="equal">
      <formula>0</formula>
    </cfRule>
    <cfRule type="cellIs" dxfId="0" priority="27739" operator="equal">
      <formula>0</formula>
    </cfRule>
    <cfRule type="cellIs" dxfId="0" priority="27740" operator="equal">
      <formula>0</formula>
    </cfRule>
    <cfRule type="cellIs" dxfId="0" priority="27741" operator="equal">
      <formula>0</formula>
    </cfRule>
    <cfRule type="cellIs" dxfId="0" priority="27742" operator="equal">
      <formula>0</formula>
    </cfRule>
    <cfRule type="cellIs" dxfId="0" priority="27743" operator="equal">
      <formula>0</formula>
    </cfRule>
    <cfRule type="cellIs" dxfId="0" priority="27744" operator="equal">
      <formula>0</formula>
    </cfRule>
  </conditionalFormatting>
  <conditionalFormatting sqref="E469:E470">
    <cfRule type="cellIs" dxfId="0" priority="27745" operator="equal">
      <formula>0</formula>
    </cfRule>
    <cfRule type="cellIs" dxfId="0" priority="27746" operator="equal">
      <formula>0</formula>
    </cfRule>
    <cfRule type="cellIs" dxfId="0" priority="27747" operator="equal">
      <formula>0</formula>
    </cfRule>
    <cfRule type="cellIs" dxfId="0" priority="27748" operator="equal">
      <formula>0</formula>
    </cfRule>
    <cfRule type="cellIs" dxfId="0" priority="27749" operator="equal">
      <formula>0</formula>
    </cfRule>
    <cfRule type="cellIs" dxfId="0" priority="27750" operator="equal">
      <formula>0</formula>
    </cfRule>
    <cfRule type="cellIs" dxfId="0" priority="27751" operator="equal">
      <formula>0</formula>
    </cfRule>
    <cfRule type="cellIs" dxfId="0" priority="27752" operator="equal">
      <formula>0</formula>
    </cfRule>
    <cfRule type="cellIs" dxfId="0" priority="27753" operator="equal">
      <formula>0</formula>
    </cfRule>
    <cfRule type="cellIs" dxfId="0" priority="27754" operator="equal">
      <formula>0</formula>
    </cfRule>
    <cfRule type="cellIs" dxfId="0" priority="27755" operator="equal">
      <formula>0</formula>
    </cfRule>
    <cfRule type="cellIs" dxfId="0" priority="27756" operator="equal">
      <formula>0</formula>
    </cfRule>
    <cfRule type="cellIs" dxfId="0" priority="27757" operator="equal">
      <formula>0</formula>
    </cfRule>
    <cfRule type="cellIs" dxfId="0" priority="27758" operator="equal">
      <formula>0</formula>
    </cfRule>
    <cfRule type="cellIs" dxfId="0" priority="27759" operator="equal">
      <formula>0</formula>
    </cfRule>
    <cfRule type="cellIs" dxfId="0" priority="27760" operator="equal">
      <formula>0</formula>
    </cfRule>
    <cfRule type="cellIs" dxfId="0" priority="27761" operator="equal">
      <formula>0</formula>
    </cfRule>
    <cfRule type="cellIs" dxfId="0" priority="27762" operator="equal">
      <formula>0</formula>
    </cfRule>
    <cfRule type="cellIs" dxfId="0" priority="27763" operator="equal">
      <formula>0</formula>
    </cfRule>
    <cfRule type="cellIs" dxfId="0" priority="27764" operator="equal">
      <formula>0</formula>
    </cfRule>
    <cfRule type="cellIs" dxfId="0" priority="27765" operator="equal">
      <formula>0</formula>
    </cfRule>
    <cfRule type="cellIs" dxfId="0" priority="27766" operator="equal">
      <formula>0</formula>
    </cfRule>
    <cfRule type="cellIs" dxfId="0" priority="27767" operator="equal">
      <formula>0</formula>
    </cfRule>
    <cfRule type="cellIs" dxfId="0" priority="27768" operator="equal">
      <formula>0</formula>
    </cfRule>
    <cfRule type="cellIs" dxfId="0" priority="27769" operator="equal">
      <formula>0</formula>
    </cfRule>
    <cfRule type="cellIs" dxfId="0" priority="27770" operator="equal">
      <formula>0</formula>
    </cfRule>
    <cfRule type="cellIs" dxfId="0" priority="27771" operator="equal">
      <formula>0</formula>
    </cfRule>
    <cfRule type="cellIs" dxfId="0" priority="27772" operator="equal">
      <formula>0</formula>
    </cfRule>
    <cfRule type="cellIs" dxfId="0" priority="27773" operator="equal">
      <formula>0</formula>
    </cfRule>
    <cfRule type="cellIs" dxfId="0" priority="27774" operator="equal">
      <formula>0</formula>
    </cfRule>
    <cfRule type="cellIs" dxfId="0" priority="27775" operator="equal">
      <formula>0</formula>
    </cfRule>
    <cfRule type="cellIs" dxfId="0" priority="27776" operator="equal">
      <formula>0</formula>
    </cfRule>
    <cfRule type="cellIs" dxfId="0" priority="27777" operator="equal">
      <formula>0</formula>
    </cfRule>
    <cfRule type="cellIs" dxfId="0" priority="27778" operator="equal">
      <formula>0</formula>
    </cfRule>
    <cfRule type="cellIs" dxfId="0" priority="27779" operator="equal">
      <formula>0</formula>
    </cfRule>
    <cfRule type="cellIs" dxfId="0" priority="27780" operator="equal">
      <formula>0</formula>
    </cfRule>
    <cfRule type="cellIs" dxfId="0" priority="27781" operator="equal">
      <formula>0</formula>
    </cfRule>
    <cfRule type="cellIs" dxfId="0" priority="27782" operator="equal">
      <formula>0</formula>
    </cfRule>
    <cfRule type="cellIs" dxfId="0" priority="27783" operator="equal">
      <formula>0</formula>
    </cfRule>
    <cfRule type="cellIs" dxfId="0" priority="27784" operator="equal">
      <formula>0</formula>
    </cfRule>
    <cfRule type="cellIs" dxfId="0" priority="27785" operator="equal">
      <formula>0</formula>
    </cfRule>
    <cfRule type="cellIs" dxfId="0" priority="27786" operator="equal">
      <formula>0</formula>
    </cfRule>
    <cfRule type="cellIs" dxfId="0" priority="27787" operator="equal">
      <formula>0</formula>
    </cfRule>
    <cfRule type="cellIs" dxfId="0" priority="27788" operator="equal">
      <formula>0</formula>
    </cfRule>
    <cfRule type="cellIs" dxfId="0" priority="27789" operator="equal">
      <formula>0</formula>
    </cfRule>
    <cfRule type="cellIs" dxfId="0" priority="27790" operator="equal">
      <formula>0</formula>
    </cfRule>
    <cfRule type="cellIs" dxfId="0" priority="27791" operator="equal">
      <formula>0</formula>
    </cfRule>
    <cfRule type="cellIs" dxfId="0" priority="27792" operator="equal">
      <formula>0</formula>
    </cfRule>
    <cfRule type="cellIs" dxfId="0" priority="27793" operator="equal">
      <formula>0</formula>
    </cfRule>
    <cfRule type="cellIs" dxfId="0" priority="27794" operator="equal">
      <formula>0</formula>
    </cfRule>
    <cfRule type="cellIs" dxfId="0" priority="27795" operator="equal">
      <formula>0</formula>
    </cfRule>
    <cfRule type="cellIs" dxfId="0" priority="27796" operator="equal">
      <formula>0</formula>
    </cfRule>
    <cfRule type="cellIs" dxfId="0" priority="27797" operator="equal">
      <formula>0</formula>
    </cfRule>
    <cfRule type="cellIs" dxfId="0" priority="27798" operator="equal">
      <formula>0</formula>
    </cfRule>
    <cfRule type="cellIs" dxfId="0" priority="27799" operator="equal">
      <formula>0</formula>
    </cfRule>
    <cfRule type="cellIs" dxfId="0" priority="27800" operator="equal">
      <formula>0</formula>
    </cfRule>
    <cfRule type="cellIs" dxfId="0" priority="27801" operator="equal">
      <formula>0</formula>
    </cfRule>
    <cfRule type="cellIs" dxfId="0" priority="27802" operator="equal">
      <formula>0</formula>
    </cfRule>
    <cfRule type="cellIs" dxfId="0" priority="27803" operator="equal">
      <formula>0</formula>
    </cfRule>
    <cfRule type="cellIs" dxfId="0" priority="27804" operator="equal">
      <formula>0</formula>
    </cfRule>
    <cfRule type="cellIs" dxfId="0" priority="27805" operator="equal">
      <formula>0</formula>
    </cfRule>
    <cfRule type="cellIs" dxfId="0" priority="27806" operator="equal">
      <formula>0</formula>
    </cfRule>
    <cfRule type="cellIs" dxfId="0" priority="27807" operator="equal">
      <formula>0</formula>
    </cfRule>
    <cfRule type="cellIs" dxfId="0" priority="27808" operator="equal">
      <formula>0</formula>
    </cfRule>
    <cfRule type="cellIs" dxfId="0" priority="27809" operator="equal">
      <formula>0</formula>
    </cfRule>
    <cfRule type="cellIs" dxfId="0" priority="27810" operator="equal">
      <formula>0</formula>
    </cfRule>
    <cfRule type="cellIs" dxfId="0" priority="27811" operator="equal">
      <formula>0</formula>
    </cfRule>
    <cfRule type="cellIs" dxfId="0" priority="27812" operator="equal">
      <formula>0</formula>
    </cfRule>
    <cfRule type="cellIs" dxfId="0" priority="27813" operator="equal">
      <formula>0</formula>
    </cfRule>
    <cfRule type="cellIs" dxfId="0" priority="27814" operator="equal">
      <formula>0</formula>
    </cfRule>
    <cfRule type="cellIs" dxfId="0" priority="27815" operator="equal">
      <formula>0</formula>
    </cfRule>
    <cfRule type="cellIs" dxfId="0" priority="27816" operator="equal">
      <formula>0</formula>
    </cfRule>
    <cfRule type="cellIs" dxfId="0" priority="27817" operator="equal">
      <formula>0</formula>
    </cfRule>
    <cfRule type="cellIs" dxfId="0" priority="27818" operator="equal">
      <formula>0</formula>
    </cfRule>
    <cfRule type="cellIs" dxfId="0" priority="27819" operator="equal">
      <formula>0</formula>
    </cfRule>
    <cfRule type="cellIs" dxfId="0" priority="27820" operator="equal">
      <formula>0</formula>
    </cfRule>
    <cfRule type="cellIs" dxfId="0" priority="27821" operator="equal">
      <formula>0</formula>
    </cfRule>
    <cfRule type="cellIs" dxfId="0" priority="27822" operator="equal">
      <formula>0</formula>
    </cfRule>
    <cfRule type="cellIs" dxfId="0" priority="27823" operator="equal">
      <formula>0</formula>
    </cfRule>
    <cfRule type="cellIs" dxfId="0" priority="27824" operator="equal">
      <formula>0</formula>
    </cfRule>
    <cfRule type="cellIs" dxfId="0" priority="27825" operator="equal">
      <formula>0</formula>
    </cfRule>
    <cfRule type="cellIs" dxfId="0" priority="27826" operator="equal">
      <formula>0</formula>
    </cfRule>
    <cfRule type="cellIs" dxfId="0" priority="27827" operator="equal">
      <formula>0</formula>
    </cfRule>
    <cfRule type="cellIs" dxfId="0" priority="27828" operator="equal">
      <formula>0</formula>
    </cfRule>
    <cfRule type="cellIs" dxfId="0" priority="27829" operator="equal">
      <formula>0</formula>
    </cfRule>
    <cfRule type="cellIs" dxfId="0" priority="27830" operator="equal">
      <formula>0</formula>
    </cfRule>
    <cfRule type="cellIs" dxfId="0" priority="27831" operator="equal">
      <formula>0</formula>
    </cfRule>
    <cfRule type="cellIs" dxfId="0" priority="27832" operator="equal">
      <formula>0</formula>
    </cfRule>
    <cfRule type="cellIs" dxfId="0" priority="27833" operator="equal">
      <formula>0</formula>
    </cfRule>
    <cfRule type="cellIs" dxfId="0" priority="27834" operator="equal">
      <formula>0</formula>
    </cfRule>
    <cfRule type="cellIs" dxfId="0" priority="27835" operator="equal">
      <formula>0</formula>
    </cfRule>
    <cfRule type="cellIs" dxfId="0" priority="27836" operator="equal">
      <formula>0</formula>
    </cfRule>
    <cfRule type="cellIs" dxfId="0" priority="27837" operator="equal">
      <formula>0</formula>
    </cfRule>
    <cfRule type="cellIs" dxfId="0" priority="27838" operator="equal">
      <formula>0</formula>
    </cfRule>
    <cfRule type="cellIs" dxfId="0" priority="27839" operator="equal">
      <formula>0</formula>
    </cfRule>
    <cfRule type="cellIs" dxfId="0" priority="27840" operator="equal">
      <formula>0</formula>
    </cfRule>
  </conditionalFormatting>
  <conditionalFormatting sqref="E474:E476">
    <cfRule type="cellIs" dxfId="0" priority="27553" operator="equal">
      <formula>0</formula>
    </cfRule>
    <cfRule type="cellIs" dxfId="0" priority="27554" operator="equal">
      <formula>0</formula>
    </cfRule>
    <cfRule type="cellIs" dxfId="0" priority="27555" operator="equal">
      <formula>0</formula>
    </cfRule>
    <cfRule type="cellIs" dxfId="0" priority="27556" operator="equal">
      <formula>0</formula>
    </cfRule>
    <cfRule type="cellIs" dxfId="0" priority="27557" operator="equal">
      <formula>0</formula>
    </cfRule>
    <cfRule type="cellIs" dxfId="0" priority="27558" operator="equal">
      <formula>0</formula>
    </cfRule>
    <cfRule type="cellIs" dxfId="0" priority="27559" operator="equal">
      <formula>0</formula>
    </cfRule>
    <cfRule type="cellIs" dxfId="0" priority="27560" operator="equal">
      <formula>0</formula>
    </cfRule>
    <cfRule type="cellIs" dxfId="0" priority="27561" operator="equal">
      <formula>0</formula>
    </cfRule>
    <cfRule type="cellIs" dxfId="0" priority="27562" operator="equal">
      <formula>0</formula>
    </cfRule>
    <cfRule type="cellIs" dxfId="0" priority="27563" operator="equal">
      <formula>0</formula>
    </cfRule>
    <cfRule type="cellIs" dxfId="0" priority="27564" operator="equal">
      <formula>0</formula>
    </cfRule>
    <cfRule type="cellIs" dxfId="0" priority="27565" operator="equal">
      <formula>0</formula>
    </cfRule>
    <cfRule type="cellIs" dxfId="0" priority="27566" operator="equal">
      <formula>0</formula>
    </cfRule>
    <cfRule type="cellIs" dxfId="0" priority="27567" operator="equal">
      <formula>0</formula>
    </cfRule>
    <cfRule type="cellIs" dxfId="0" priority="27568" operator="equal">
      <formula>0</formula>
    </cfRule>
    <cfRule type="cellIs" dxfId="0" priority="27569" operator="equal">
      <formula>0</formula>
    </cfRule>
    <cfRule type="cellIs" dxfId="0" priority="27570" operator="equal">
      <formula>0</formula>
    </cfRule>
    <cfRule type="cellIs" dxfId="0" priority="27571" operator="equal">
      <formula>0</formula>
    </cfRule>
    <cfRule type="cellIs" dxfId="0" priority="27572" operator="equal">
      <formula>0</formula>
    </cfRule>
    <cfRule type="cellIs" dxfId="0" priority="27573" operator="equal">
      <formula>0</formula>
    </cfRule>
    <cfRule type="cellIs" dxfId="0" priority="27574" operator="equal">
      <formula>0</formula>
    </cfRule>
    <cfRule type="cellIs" dxfId="0" priority="27575" operator="equal">
      <formula>0</formula>
    </cfRule>
    <cfRule type="cellIs" dxfId="0" priority="27576" operator="equal">
      <formula>0</formula>
    </cfRule>
    <cfRule type="cellIs" dxfId="0" priority="27577" operator="equal">
      <formula>0</formula>
    </cfRule>
    <cfRule type="cellIs" dxfId="0" priority="27578" operator="equal">
      <formula>0</formula>
    </cfRule>
    <cfRule type="cellIs" dxfId="0" priority="27579" operator="equal">
      <formula>0</formula>
    </cfRule>
    <cfRule type="cellIs" dxfId="0" priority="27580" operator="equal">
      <formula>0</formula>
    </cfRule>
    <cfRule type="cellIs" dxfId="0" priority="27581" operator="equal">
      <formula>0</formula>
    </cfRule>
    <cfRule type="cellIs" dxfId="0" priority="27582" operator="equal">
      <formula>0</formula>
    </cfRule>
    <cfRule type="cellIs" dxfId="0" priority="27583" operator="equal">
      <formula>0</formula>
    </cfRule>
    <cfRule type="cellIs" dxfId="0" priority="27584" operator="equal">
      <formula>0</formula>
    </cfRule>
    <cfRule type="cellIs" dxfId="0" priority="27585" operator="equal">
      <formula>0</formula>
    </cfRule>
    <cfRule type="cellIs" dxfId="0" priority="27586" operator="equal">
      <formula>0</formula>
    </cfRule>
    <cfRule type="cellIs" dxfId="0" priority="27587" operator="equal">
      <formula>0</formula>
    </cfRule>
    <cfRule type="cellIs" dxfId="0" priority="27588" operator="equal">
      <formula>0</formula>
    </cfRule>
    <cfRule type="cellIs" dxfId="0" priority="27589" operator="equal">
      <formula>0</formula>
    </cfRule>
    <cfRule type="cellIs" dxfId="0" priority="27590" operator="equal">
      <formula>0</formula>
    </cfRule>
    <cfRule type="cellIs" dxfId="0" priority="27591" operator="equal">
      <formula>0</formula>
    </cfRule>
    <cfRule type="cellIs" dxfId="0" priority="27592" operator="equal">
      <formula>0</formula>
    </cfRule>
    <cfRule type="cellIs" dxfId="0" priority="27593" operator="equal">
      <formula>0</formula>
    </cfRule>
    <cfRule type="cellIs" dxfId="0" priority="27594" operator="equal">
      <formula>0</formula>
    </cfRule>
    <cfRule type="cellIs" dxfId="0" priority="27595" operator="equal">
      <formula>0</formula>
    </cfRule>
    <cfRule type="cellIs" dxfId="0" priority="27596" operator="equal">
      <formula>0</formula>
    </cfRule>
    <cfRule type="cellIs" dxfId="0" priority="27597" operator="equal">
      <formula>0</formula>
    </cfRule>
    <cfRule type="cellIs" dxfId="0" priority="27598" operator="equal">
      <formula>0</formula>
    </cfRule>
    <cfRule type="cellIs" dxfId="0" priority="27599" operator="equal">
      <formula>0</formula>
    </cfRule>
    <cfRule type="cellIs" dxfId="0" priority="27600" operator="equal">
      <formula>0</formula>
    </cfRule>
    <cfRule type="cellIs" dxfId="0" priority="27601" operator="equal">
      <formula>0</formula>
    </cfRule>
    <cfRule type="cellIs" dxfId="0" priority="27602" operator="equal">
      <formula>0</formula>
    </cfRule>
    <cfRule type="cellIs" dxfId="0" priority="27603" operator="equal">
      <formula>0</formula>
    </cfRule>
    <cfRule type="cellIs" dxfId="0" priority="27604" operator="equal">
      <formula>0</formula>
    </cfRule>
    <cfRule type="cellIs" dxfId="0" priority="27605" operator="equal">
      <formula>0</formula>
    </cfRule>
    <cfRule type="cellIs" dxfId="0" priority="27606" operator="equal">
      <formula>0</formula>
    </cfRule>
    <cfRule type="cellIs" dxfId="0" priority="27607" operator="equal">
      <formula>0</formula>
    </cfRule>
    <cfRule type="cellIs" dxfId="0" priority="27608" operator="equal">
      <formula>0</formula>
    </cfRule>
    <cfRule type="cellIs" dxfId="0" priority="27609" operator="equal">
      <formula>0</formula>
    </cfRule>
    <cfRule type="cellIs" dxfId="0" priority="27610" operator="equal">
      <formula>0</formula>
    </cfRule>
    <cfRule type="cellIs" dxfId="0" priority="27611" operator="equal">
      <formula>0</formula>
    </cfRule>
    <cfRule type="cellIs" dxfId="0" priority="27612" operator="equal">
      <formula>0</formula>
    </cfRule>
    <cfRule type="cellIs" dxfId="0" priority="27613" operator="equal">
      <formula>0</formula>
    </cfRule>
    <cfRule type="cellIs" dxfId="0" priority="27614" operator="equal">
      <formula>0</formula>
    </cfRule>
    <cfRule type="cellIs" dxfId="0" priority="27615" operator="equal">
      <formula>0</formula>
    </cfRule>
    <cfRule type="cellIs" dxfId="0" priority="27616" operator="equal">
      <formula>0</formula>
    </cfRule>
    <cfRule type="cellIs" dxfId="0" priority="27617" operator="equal">
      <formula>0</formula>
    </cfRule>
    <cfRule type="cellIs" dxfId="0" priority="27618" operator="equal">
      <formula>0</formula>
    </cfRule>
    <cfRule type="cellIs" dxfId="0" priority="27619" operator="equal">
      <formula>0</formula>
    </cfRule>
    <cfRule type="cellIs" dxfId="0" priority="27620" operator="equal">
      <formula>0</formula>
    </cfRule>
    <cfRule type="cellIs" dxfId="0" priority="27621" operator="equal">
      <formula>0</formula>
    </cfRule>
    <cfRule type="cellIs" dxfId="0" priority="27622" operator="equal">
      <formula>0</formula>
    </cfRule>
    <cfRule type="cellIs" dxfId="0" priority="27623" operator="equal">
      <formula>0</formula>
    </cfRule>
    <cfRule type="cellIs" dxfId="0" priority="27624" operator="equal">
      <formula>0</formula>
    </cfRule>
    <cfRule type="cellIs" dxfId="0" priority="27625" operator="equal">
      <formula>0</formula>
    </cfRule>
    <cfRule type="cellIs" dxfId="0" priority="27626" operator="equal">
      <formula>0</formula>
    </cfRule>
    <cfRule type="cellIs" dxfId="0" priority="27627" operator="equal">
      <formula>0</formula>
    </cfRule>
    <cfRule type="cellIs" dxfId="0" priority="27628" operator="equal">
      <formula>0</formula>
    </cfRule>
    <cfRule type="cellIs" dxfId="0" priority="27629" operator="equal">
      <formula>0</formula>
    </cfRule>
    <cfRule type="cellIs" dxfId="0" priority="27630" operator="equal">
      <formula>0</formula>
    </cfRule>
    <cfRule type="cellIs" dxfId="0" priority="27631" operator="equal">
      <formula>0</formula>
    </cfRule>
    <cfRule type="cellIs" dxfId="0" priority="27632" operator="equal">
      <formula>0</formula>
    </cfRule>
    <cfRule type="cellIs" dxfId="0" priority="27633" operator="equal">
      <formula>0</formula>
    </cfRule>
    <cfRule type="cellIs" dxfId="0" priority="27634" operator="equal">
      <formula>0</formula>
    </cfRule>
    <cfRule type="cellIs" dxfId="0" priority="27635" operator="equal">
      <formula>0</formula>
    </cfRule>
    <cfRule type="cellIs" dxfId="0" priority="27636" operator="equal">
      <formula>0</formula>
    </cfRule>
    <cfRule type="cellIs" dxfId="0" priority="27637" operator="equal">
      <formula>0</formula>
    </cfRule>
    <cfRule type="cellIs" dxfId="0" priority="27638" operator="equal">
      <formula>0</formula>
    </cfRule>
    <cfRule type="cellIs" dxfId="0" priority="27639" operator="equal">
      <formula>0</formula>
    </cfRule>
    <cfRule type="cellIs" dxfId="0" priority="27640" operator="equal">
      <formula>0</formula>
    </cfRule>
    <cfRule type="cellIs" dxfId="0" priority="27641" operator="equal">
      <formula>0</formula>
    </cfRule>
    <cfRule type="cellIs" dxfId="0" priority="27642" operator="equal">
      <formula>0</formula>
    </cfRule>
    <cfRule type="cellIs" dxfId="0" priority="27643" operator="equal">
      <formula>0</formula>
    </cfRule>
    <cfRule type="cellIs" dxfId="0" priority="27644" operator="equal">
      <formula>0</formula>
    </cfRule>
    <cfRule type="cellIs" dxfId="0" priority="27645" operator="equal">
      <formula>0</formula>
    </cfRule>
    <cfRule type="cellIs" dxfId="0" priority="27646" operator="equal">
      <formula>0</formula>
    </cfRule>
    <cfRule type="cellIs" dxfId="0" priority="27647" operator="equal">
      <formula>0</formula>
    </cfRule>
    <cfRule type="cellIs" dxfId="0" priority="27648" operator="equal">
      <formula>0</formula>
    </cfRule>
  </conditionalFormatting>
  <conditionalFormatting sqref="E487:E488">
    <cfRule type="cellIs" dxfId="0" priority="26865" operator="equal">
      <formula>0</formula>
    </cfRule>
    <cfRule type="cellIs" dxfId="0" priority="26866" operator="equal">
      <formula>0</formula>
    </cfRule>
    <cfRule type="cellIs" dxfId="0" priority="26867" operator="equal">
      <formula>0</formula>
    </cfRule>
    <cfRule type="cellIs" dxfId="0" priority="26868" operator="equal">
      <formula>0</formula>
    </cfRule>
    <cfRule type="cellIs" dxfId="0" priority="26869" operator="equal">
      <formula>0</formula>
    </cfRule>
    <cfRule type="cellIs" dxfId="0" priority="26870" operator="equal">
      <formula>0</formula>
    </cfRule>
    <cfRule type="cellIs" dxfId="0" priority="26871" operator="equal">
      <formula>0</formula>
    </cfRule>
    <cfRule type="cellIs" dxfId="0" priority="26872" operator="equal">
      <formula>0</formula>
    </cfRule>
    <cfRule type="cellIs" dxfId="0" priority="26873" operator="equal">
      <formula>0</formula>
    </cfRule>
    <cfRule type="cellIs" dxfId="0" priority="26874" operator="equal">
      <formula>0</formula>
    </cfRule>
    <cfRule type="cellIs" dxfId="0" priority="26875" operator="equal">
      <formula>0</formula>
    </cfRule>
    <cfRule type="cellIs" dxfId="0" priority="26876" operator="equal">
      <formula>0</formula>
    </cfRule>
    <cfRule type="cellIs" dxfId="0" priority="26877" operator="equal">
      <formula>0</formula>
    </cfRule>
    <cfRule type="cellIs" dxfId="0" priority="26878" operator="equal">
      <formula>0</formula>
    </cfRule>
    <cfRule type="cellIs" dxfId="0" priority="26879" operator="equal">
      <formula>0</formula>
    </cfRule>
    <cfRule type="cellIs" dxfId="0" priority="26880" operator="equal">
      <formula>0</formula>
    </cfRule>
    <cfRule type="cellIs" dxfId="0" priority="26881" operator="equal">
      <formula>0</formula>
    </cfRule>
    <cfRule type="cellIs" dxfId="0" priority="26882" operator="equal">
      <formula>0</formula>
    </cfRule>
    <cfRule type="cellIs" dxfId="0" priority="26883" operator="equal">
      <formula>0</formula>
    </cfRule>
    <cfRule type="cellIs" dxfId="0" priority="26884" operator="equal">
      <formula>0</formula>
    </cfRule>
    <cfRule type="cellIs" dxfId="0" priority="26885" operator="equal">
      <formula>0</formula>
    </cfRule>
    <cfRule type="cellIs" dxfId="0" priority="26886" operator="equal">
      <formula>0</formula>
    </cfRule>
    <cfRule type="cellIs" dxfId="0" priority="26887" operator="equal">
      <formula>0</formula>
    </cfRule>
    <cfRule type="cellIs" dxfId="0" priority="26888" operator="equal">
      <formula>0</formula>
    </cfRule>
    <cfRule type="cellIs" dxfId="0" priority="26889" operator="equal">
      <formula>0</formula>
    </cfRule>
    <cfRule type="cellIs" dxfId="0" priority="26890" operator="equal">
      <formula>0</formula>
    </cfRule>
    <cfRule type="cellIs" dxfId="0" priority="26891" operator="equal">
      <formula>0</formula>
    </cfRule>
    <cfRule type="cellIs" dxfId="0" priority="26892" operator="equal">
      <formula>0</formula>
    </cfRule>
    <cfRule type="cellIs" dxfId="0" priority="26893" operator="equal">
      <formula>0</formula>
    </cfRule>
    <cfRule type="cellIs" dxfId="0" priority="26894" operator="equal">
      <formula>0</formula>
    </cfRule>
    <cfRule type="cellIs" dxfId="0" priority="26895" operator="equal">
      <formula>0</formula>
    </cfRule>
    <cfRule type="cellIs" dxfId="0" priority="26896" operator="equal">
      <formula>0</formula>
    </cfRule>
    <cfRule type="cellIs" dxfId="0" priority="26897" operator="equal">
      <formula>0</formula>
    </cfRule>
    <cfRule type="cellIs" dxfId="0" priority="26898" operator="equal">
      <formula>0</formula>
    </cfRule>
    <cfRule type="cellIs" dxfId="0" priority="26899" operator="equal">
      <formula>0</formula>
    </cfRule>
    <cfRule type="cellIs" dxfId="0" priority="26900" operator="equal">
      <formula>0</formula>
    </cfRule>
    <cfRule type="cellIs" dxfId="0" priority="26901" operator="equal">
      <formula>0</formula>
    </cfRule>
    <cfRule type="cellIs" dxfId="0" priority="26902" operator="equal">
      <formula>0</formula>
    </cfRule>
    <cfRule type="cellIs" dxfId="0" priority="26903" operator="equal">
      <formula>0</formula>
    </cfRule>
    <cfRule type="cellIs" dxfId="0" priority="26904" operator="equal">
      <formula>0</formula>
    </cfRule>
    <cfRule type="cellIs" dxfId="0" priority="26905" operator="equal">
      <formula>0</formula>
    </cfRule>
    <cfRule type="cellIs" dxfId="0" priority="26906" operator="equal">
      <formula>0</formula>
    </cfRule>
    <cfRule type="cellIs" dxfId="0" priority="26907" operator="equal">
      <formula>0</formula>
    </cfRule>
    <cfRule type="cellIs" dxfId="0" priority="26908" operator="equal">
      <formula>0</formula>
    </cfRule>
    <cfRule type="cellIs" dxfId="0" priority="26909" operator="equal">
      <formula>0</formula>
    </cfRule>
    <cfRule type="cellIs" dxfId="0" priority="26910" operator="equal">
      <formula>0</formula>
    </cfRule>
    <cfRule type="cellIs" dxfId="0" priority="26911" operator="equal">
      <formula>0</formula>
    </cfRule>
    <cfRule type="cellIs" dxfId="0" priority="26912" operator="equal">
      <formula>0</formula>
    </cfRule>
    <cfRule type="cellIs" dxfId="0" priority="26913" operator="equal">
      <formula>0</formula>
    </cfRule>
    <cfRule type="cellIs" dxfId="0" priority="26914" operator="equal">
      <formula>0</formula>
    </cfRule>
    <cfRule type="cellIs" dxfId="0" priority="26915" operator="equal">
      <formula>0</formula>
    </cfRule>
    <cfRule type="cellIs" dxfId="0" priority="26916" operator="equal">
      <formula>0</formula>
    </cfRule>
    <cfRule type="cellIs" dxfId="0" priority="26917" operator="equal">
      <formula>0</formula>
    </cfRule>
    <cfRule type="cellIs" dxfId="0" priority="26918" operator="equal">
      <formula>0</formula>
    </cfRule>
    <cfRule type="cellIs" dxfId="0" priority="26919" operator="equal">
      <formula>0</formula>
    </cfRule>
    <cfRule type="cellIs" dxfId="0" priority="26920" operator="equal">
      <formula>0</formula>
    </cfRule>
    <cfRule type="cellIs" dxfId="0" priority="26921" operator="equal">
      <formula>0</formula>
    </cfRule>
    <cfRule type="cellIs" dxfId="0" priority="26922" operator="equal">
      <formula>0</formula>
    </cfRule>
    <cfRule type="cellIs" dxfId="0" priority="26923" operator="equal">
      <formula>0</formula>
    </cfRule>
    <cfRule type="cellIs" dxfId="0" priority="26924" operator="equal">
      <formula>0</formula>
    </cfRule>
    <cfRule type="cellIs" dxfId="0" priority="26925" operator="equal">
      <formula>0</formula>
    </cfRule>
    <cfRule type="cellIs" dxfId="0" priority="26926" operator="equal">
      <formula>0</formula>
    </cfRule>
    <cfRule type="cellIs" dxfId="0" priority="26927" operator="equal">
      <formula>0</formula>
    </cfRule>
    <cfRule type="cellIs" dxfId="0" priority="26928" operator="equal">
      <formula>0</formula>
    </cfRule>
    <cfRule type="cellIs" dxfId="0" priority="26929" operator="equal">
      <formula>0</formula>
    </cfRule>
    <cfRule type="cellIs" dxfId="0" priority="26930" operator="equal">
      <formula>0</formula>
    </cfRule>
    <cfRule type="cellIs" dxfId="0" priority="26931" operator="equal">
      <formula>0</formula>
    </cfRule>
    <cfRule type="cellIs" dxfId="0" priority="26932" operator="equal">
      <formula>0</formula>
    </cfRule>
    <cfRule type="cellIs" dxfId="0" priority="26933" operator="equal">
      <formula>0</formula>
    </cfRule>
    <cfRule type="cellIs" dxfId="0" priority="26934" operator="equal">
      <formula>0</formula>
    </cfRule>
    <cfRule type="cellIs" dxfId="0" priority="26935" operator="equal">
      <formula>0</formula>
    </cfRule>
    <cfRule type="cellIs" dxfId="0" priority="26936" operator="equal">
      <formula>0</formula>
    </cfRule>
    <cfRule type="cellIs" dxfId="0" priority="26937" operator="equal">
      <formula>0</formula>
    </cfRule>
    <cfRule type="cellIs" dxfId="0" priority="26938" operator="equal">
      <formula>0</formula>
    </cfRule>
    <cfRule type="cellIs" dxfId="0" priority="26939" operator="equal">
      <formula>0</formula>
    </cfRule>
    <cfRule type="cellIs" dxfId="0" priority="26940" operator="equal">
      <formula>0</formula>
    </cfRule>
    <cfRule type="cellIs" dxfId="0" priority="26941" operator="equal">
      <formula>0</formula>
    </cfRule>
    <cfRule type="cellIs" dxfId="0" priority="26942" operator="equal">
      <formula>0</formula>
    </cfRule>
    <cfRule type="cellIs" dxfId="0" priority="26943" operator="equal">
      <formula>0</formula>
    </cfRule>
    <cfRule type="cellIs" dxfId="0" priority="26944" operator="equal">
      <formula>0</formula>
    </cfRule>
    <cfRule type="cellIs" dxfId="0" priority="26945" operator="equal">
      <formula>0</formula>
    </cfRule>
    <cfRule type="cellIs" dxfId="0" priority="26946" operator="equal">
      <formula>0</formula>
    </cfRule>
    <cfRule type="cellIs" dxfId="0" priority="26947" operator="equal">
      <formula>0</formula>
    </cfRule>
    <cfRule type="cellIs" dxfId="0" priority="26948" operator="equal">
      <formula>0</formula>
    </cfRule>
    <cfRule type="cellIs" dxfId="0" priority="26949" operator="equal">
      <formula>0</formula>
    </cfRule>
    <cfRule type="cellIs" dxfId="0" priority="26950" operator="equal">
      <formula>0</formula>
    </cfRule>
    <cfRule type="cellIs" dxfId="0" priority="26951" operator="equal">
      <formula>0</formula>
    </cfRule>
    <cfRule type="cellIs" dxfId="0" priority="26952" operator="equal">
      <formula>0</formula>
    </cfRule>
    <cfRule type="cellIs" dxfId="0" priority="26953" operator="equal">
      <formula>0</formula>
    </cfRule>
    <cfRule type="cellIs" dxfId="0" priority="26954" operator="equal">
      <formula>0</formula>
    </cfRule>
    <cfRule type="cellIs" dxfId="0" priority="26955" operator="equal">
      <formula>0</formula>
    </cfRule>
    <cfRule type="cellIs" dxfId="0" priority="26956" operator="equal">
      <formula>0</formula>
    </cfRule>
    <cfRule type="cellIs" dxfId="0" priority="26957" operator="equal">
      <formula>0</formula>
    </cfRule>
    <cfRule type="cellIs" dxfId="0" priority="26958" operator="equal">
      <formula>0</formula>
    </cfRule>
    <cfRule type="cellIs" dxfId="0" priority="26959" operator="equal">
      <formula>0</formula>
    </cfRule>
    <cfRule type="cellIs" dxfId="0" priority="26960" operator="equal">
      <formula>0</formula>
    </cfRule>
  </conditionalFormatting>
  <conditionalFormatting sqref="E489:E490">
    <cfRule type="cellIs" dxfId="0" priority="26385" operator="equal">
      <formula>0</formula>
    </cfRule>
    <cfRule type="cellIs" dxfId="0" priority="26386" operator="equal">
      <formula>0</formula>
    </cfRule>
    <cfRule type="cellIs" dxfId="0" priority="26387" operator="equal">
      <formula>0</formula>
    </cfRule>
    <cfRule type="cellIs" dxfId="0" priority="26388" operator="equal">
      <formula>0</formula>
    </cfRule>
    <cfRule type="cellIs" dxfId="0" priority="26389" operator="equal">
      <formula>0</formula>
    </cfRule>
    <cfRule type="cellIs" dxfId="0" priority="26390" operator="equal">
      <formula>0</formula>
    </cfRule>
    <cfRule type="cellIs" dxfId="0" priority="26391" operator="equal">
      <formula>0</formula>
    </cfRule>
    <cfRule type="cellIs" dxfId="0" priority="26392" operator="equal">
      <formula>0</formula>
    </cfRule>
    <cfRule type="cellIs" dxfId="0" priority="26393" operator="equal">
      <formula>0</formula>
    </cfRule>
    <cfRule type="cellIs" dxfId="0" priority="26394" operator="equal">
      <formula>0</formula>
    </cfRule>
    <cfRule type="cellIs" dxfId="0" priority="26395" operator="equal">
      <formula>0</formula>
    </cfRule>
    <cfRule type="cellIs" dxfId="0" priority="26396" operator="equal">
      <formula>0</formula>
    </cfRule>
    <cfRule type="cellIs" dxfId="0" priority="26397" operator="equal">
      <formula>0</formula>
    </cfRule>
    <cfRule type="cellIs" dxfId="0" priority="26398" operator="equal">
      <formula>0</formula>
    </cfRule>
    <cfRule type="cellIs" dxfId="0" priority="26399" operator="equal">
      <formula>0</formula>
    </cfRule>
    <cfRule type="cellIs" dxfId="0" priority="26400" operator="equal">
      <formula>0</formula>
    </cfRule>
    <cfRule type="cellIs" dxfId="0" priority="26401" operator="equal">
      <formula>0</formula>
    </cfRule>
    <cfRule type="cellIs" dxfId="0" priority="26402" operator="equal">
      <formula>0</formula>
    </cfRule>
    <cfRule type="cellIs" dxfId="0" priority="26403" operator="equal">
      <formula>0</formula>
    </cfRule>
    <cfRule type="cellIs" dxfId="0" priority="26404" operator="equal">
      <formula>0</formula>
    </cfRule>
    <cfRule type="cellIs" dxfId="0" priority="26405" operator="equal">
      <formula>0</formula>
    </cfRule>
    <cfRule type="cellIs" dxfId="0" priority="26406" operator="equal">
      <formula>0</formula>
    </cfRule>
    <cfRule type="cellIs" dxfId="0" priority="26407" operator="equal">
      <formula>0</formula>
    </cfRule>
    <cfRule type="cellIs" dxfId="0" priority="26408" operator="equal">
      <formula>0</formula>
    </cfRule>
    <cfRule type="cellIs" dxfId="0" priority="26409" operator="equal">
      <formula>0</formula>
    </cfRule>
    <cfRule type="cellIs" dxfId="0" priority="26410" operator="equal">
      <formula>0</formula>
    </cfRule>
    <cfRule type="cellIs" dxfId="0" priority="26411" operator="equal">
      <formula>0</formula>
    </cfRule>
    <cfRule type="cellIs" dxfId="0" priority="26412" operator="equal">
      <formula>0</formula>
    </cfRule>
    <cfRule type="cellIs" dxfId="0" priority="26413" operator="equal">
      <formula>0</formula>
    </cfRule>
    <cfRule type="cellIs" dxfId="0" priority="26414" operator="equal">
      <formula>0</formula>
    </cfRule>
    <cfRule type="cellIs" dxfId="0" priority="26415" operator="equal">
      <formula>0</formula>
    </cfRule>
    <cfRule type="cellIs" dxfId="0" priority="26416" operator="equal">
      <formula>0</formula>
    </cfRule>
    <cfRule type="cellIs" dxfId="0" priority="26417" operator="equal">
      <formula>0</formula>
    </cfRule>
    <cfRule type="cellIs" dxfId="0" priority="26418" operator="equal">
      <formula>0</formula>
    </cfRule>
    <cfRule type="cellIs" dxfId="0" priority="26419" operator="equal">
      <formula>0</formula>
    </cfRule>
    <cfRule type="cellIs" dxfId="0" priority="26420" operator="equal">
      <formula>0</formula>
    </cfRule>
    <cfRule type="cellIs" dxfId="0" priority="26421" operator="equal">
      <formula>0</formula>
    </cfRule>
    <cfRule type="cellIs" dxfId="0" priority="26422" operator="equal">
      <formula>0</formula>
    </cfRule>
    <cfRule type="cellIs" dxfId="0" priority="26423" operator="equal">
      <formula>0</formula>
    </cfRule>
    <cfRule type="cellIs" dxfId="0" priority="26424" operator="equal">
      <formula>0</formula>
    </cfRule>
    <cfRule type="cellIs" dxfId="0" priority="26425" operator="equal">
      <formula>0</formula>
    </cfRule>
    <cfRule type="cellIs" dxfId="0" priority="26426" operator="equal">
      <formula>0</formula>
    </cfRule>
    <cfRule type="cellIs" dxfId="0" priority="26427" operator="equal">
      <formula>0</formula>
    </cfRule>
    <cfRule type="cellIs" dxfId="0" priority="26428" operator="equal">
      <formula>0</formula>
    </cfRule>
    <cfRule type="cellIs" dxfId="0" priority="26429" operator="equal">
      <formula>0</formula>
    </cfRule>
    <cfRule type="cellIs" dxfId="0" priority="26430" operator="equal">
      <formula>0</formula>
    </cfRule>
    <cfRule type="cellIs" dxfId="0" priority="26431" operator="equal">
      <formula>0</formula>
    </cfRule>
    <cfRule type="cellIs" dxfId="0" priority="26432" operator="equal">
      <formula>0</formula>
    </cfRule>
    <cfRule type="cellIs" dxfId="0" priority="26433" operator="equal">
      <formula>0</formula>
    </cfRule>
    <cfRule type="cellIs" dxfId="0" priority="26434" operator="equal">
      <formula>0</formula>
    </cfRule>
    <cfRule type="cellIs" dxfId="0" priority="26435" operator="equal">
      <formula>0</formula>
    </cfRule>
    <cfRule type="cellIs" dxfId="0" priority="26436" operator="equal">
      <formula>0</formula>
    </cfRule>
    <cfRule type="cellIs" dxfId="0" priority="26437" operator="equal">
      <formula>0</formula>
    </cfRule>
    <cfRule type="cellIs" dxfId="0" priority="26438" operator="equal">
      <formula>0</formula>
    </cfRule>
    <cfRule type="cellIs" dxfId="0" priority="26439" operator="equal">
      <formula>0</formula>
    </cfRule>
    <cfRule type="cellIs" dxfId="0" priority="26440" operator="equal">
      <formula>0</formula>
    </cfRule>
    <cfRule type="cellIs" dxfId="0" priority="26441" operator="equal">
      <formula>0</formula>
    </cfRule>
    <cfRule type="cellIs" dxfId="0" priority="26442" operator="equal">
      <formula>0</formula>
    </cfRule>
    <cfRule type="cellIs" dxfId="0" priority="26443" operator="equal">
      <formula>0</formula>
    </cfRule>
    <cfRule type="cellIs" dxfId="0" priority="26444" operator="equal">
      <formula>0</formula>
    </cfRule>
    <cfRule type="cellIs" dxfId="0" priority="26445" operator="equal">
      <formula>0</formula>
    </cfRule>
    <cfRule type="cellIs" dxfId="0" priority="26446" operator="equal">
      <formula>0</formula>
    </cfRule>
    <cfRule type="cellIs" dxfId="0" priority="26447" operator="equal">
      <formula>0</formula>
    </cfRule>
    <cfRule type="cellIs" dxfId="0" priority="26448" operator="equal">
      <formula>0</formula>
    </cfRule>
    <cfRule type="cellIs" dxfId="0" priority="26449" operator="equal">
      <formula>0</formula>
    </cfRule>
    <cfRule type="cellIs" dxfId="0" priority="26450" operator="equal">
      <formula>0</formula>
    </cfRule>
    <cfRule type="cellIs" dxfId="0" priority="26451" operator="equal">
      <formula>0</formula>
    </cfRule>
    <cfRule type="cellIs" dxfId="0" priority="26452" operator="equal">
      <formula>0</formula>
    </cfRule>
    <cfRule type="cellIs" dxfId="0" priority="26453" operator="equal">
      <formula>0</formula>
    </cfRule>
    <cfRule type="cellIs" dxfId="0" priority="26454" operator="equal">
      <formula>0</formula>
    </cfRule>
    <cfRule type="cellIs" dxfId="0" priority="26455" operator="equal">
      <formula>0</formula>
    </cfRule>
    <cfRule type="cellIs" dxfId="0" priority="26456" operator="equal">
      <formula>0</formula>
    </cfRule>
    <cfRule type="cellIs" dxfId="0" priority="26457" operator="equal">
      <formula>0</formula>
    </cfRule>
    <cfRule type="cellIs" dxfId="0" priority="26458" operator="equal">
      <formula>0</formula>
    </cfRule>
    <cfRule type="cellIs" dxfId="0" priority="26459" operator="equal">
      <formula>0</formula>
    </cfRule>
    <cfRule type="cellIs" dxfId="0" priority="26460" operator="equal">
      <formula>0</formula>
    </cfRule>
    <cfRule type="cellIs" dxfId="0" priority="26461" operator="equal">
      <formula>0</formula>
    </cfRule>
    <cfRule type="cellIs" dxfId="0" priority="26462" operator="equal">
      <formula>0</formula>
    </cfRule>
    <cfRule type="cellIs" dxfId="0" priority="26463" operator="equal">
      <formula>0</formula>
    </cfRule>
    <cfRule type="cellIs" dxfId="0" priority="26464" operator="equal">
      <formula>0</formula>
    </cfRule>
    <cfRule type="cellIs" dxfId="0" priority="26465" operator="equal">
      <formula>0</formula>
    </cfRule>
    <cfRule type="cellIs" dxfId="0" priority="26466" operator="equal">
      <formula>0</formula>
    </cfRule>
    <cfRule type="cellIs" dxfId="0" priority="26467" operator="equal">
      <formula>0</formula>
    </cfRule>
    <cfRule type="cellIs" dxfId="0" priority="26468" operator="equal">
      <formula>0</formula>
    </cfRule>
    <cfRule type="cellIs" dxfId="0" priority="26469" operator="equal">
      <formula>0</formula>
    </cfRule>
    <cfRule type="cellIs" dxfId="0" priority="26470" operator="equal">
      <formula>0</formula>
    </cfRule>
    <cfRule type="cellIs" dxfId="0" priority="26471" operator="equal">
      <formula>0</formula>
    </cfRule>
    <cfRule type="cellIs" dxfId="0" priority="26472" operator="equal">
      <formula>0</formula>
    </cfRule>
    <cfRule type="cellIs" dxfId="0" priority="26473" operator="equal">
      <formula>0</formula>
    </cfRule>
    <cfRule type="cellIs" dxfId="0" priority="26474" operator="equal">
      <formula>0</formula>
    </cfRule>
    <cfRule type="cellIs" dxfId="0" priority="26475" operator="equal">
      <formula>0</formula>
    </cfRule>
    <cfRule type="cellIs" dxfId="0" priority="26476" operator="equal">
      <formula>0</formula>
    </cfRule>
    <cfRule type="cellIs" dxfId="0" priority="26477" operator="equal">
      <formula>0</formula>
    </cfRule>
    <cfRule type="cellIs" dxfId="0" priority="26478" operator="equal">
      <formula>0</formula>
    </cfRule>
    <cfRule type="cellIs" dxfId="0" priority="26479" operator="equal">
      <formula>0</formula>
    </cfRule>
    <cfRule type="cellIs" dxfId="0" priority="26480" operator="equal">
      <formula>0</formula>
    </cfRule>
  </conditionalFormatting>
  <conditionalFormatting sqref="E510:E511">
    <cfRule type="cellIs" dxfId="0" priority="24161" operator="equal">
      <formula>0</formula>
    </cfRule>
    <cfRule type="cellIs" dxfId="0" priority="24162" operator="equal">
      <formula>0</formula>
    </cfRule>
    <cfRule type="cellIs" dxfId="0" priority="24163" operator="equal">
      <formula>0</formula>
    </cfRule>
    <cfRule type="cellIs" dxfId="0" priority="24164" operator="equal">
      <formula>0</formula>
    </cfRule>
    <cfRule type="cellIs" dxfId="0" priority="24165" operator="equal">
      <formula>0</formula>
    </cfRule>
    <cfRule type="cellIs" dxfId="0" priority="24166" operator="equal">
      <formula>0</formula>
    </cfRule>
    <cfRule type="cellIs" dxfId="0" priority="24167" operator="equal">
      <formula>0</formula>
    </cfRule>
    <cfRule type="cellIs" dxfId="0" priority="24168" operator="equal">
      <formula>0</formula>
    </cfRule>
    <cfRule type="cellIs" dxfId="0" priority="24169" operator="equal">
      <formula>0</formula>
    </cfRule>
    <cfRule type="cellIs" dxfId="0" priority="24170" operator="equal">
      <formula>0</formula>
    </cfRule>
    <cfRule type="cellIs" dxfId="0" priority="24171" operator="equal">
      <formula>0</formula>
    </cfRule>
    <cfRule type="cellIs" dxfId="0" priority="24172" operator="equal">
      <formula>0</formula>
    </cfRule>
    <cfRule type="cellIs" dxfId="0" priority="24173" operator="equal">
      <formula>0</formula>
    </cfRule>
    <cfRule type="cellIs" dxfId="0" priority="24174" operator="equal">
      <formula>0</formula>
    </cfRule>
    <cfRule type="cellIs" dxfId="0" priority="24175" operator="equal">
      <formula>0</formula>
    </cfRule>
    <cfRule type="cellIs" dxfId="0" priority="24176" operator="equal">
      <formula>0</formula>
    </cfRule>
    <cfRule type="cellIs" dxfId="0" priority="24177" operator="equal">
      <formula>0</formula>
    </cfRule>
    <cfRule type="cellIs" dxfId="0" priority="24178" operator="equal">
      <formula>0</formula>
    </cfRule>
    <cfRule type="cellIs" dxfId="0" priority="24179" operator="equal">
      <formula>0</formula>
    </cfRule>
    <cfRule type="cellIs" dxfId="0" priority="24180" operator="equal">
      <formula>0</formula>
    </cfRule>
    <cfRule type="cellIs" dxfId="0" priority="24181" operator="equal">
      <formula>0</formula>
    </cfRule>
    <cfRule type="cellIs" dxfId="0" priority="24182" operator="equal">
      <formula>0</formula>
    </cfRule>
    <cfRule type="cellIs" dxfId="0" priority="24183" operator="equal">
      <formula>0</formula>
    </cfRule>
    <cfRule type="cellIs" dxfId="0" priority="24184" operator="equal">
      <formula>0</formula>
    </cfRule>
    <cfRule type="cellIs" dxfId="0" priority="24185" operator="equal">
      <formula>0</formula>
    </cfRule>
    <cfRule type="cellIs" dxfId="0" priority="24186" operator="equal">
      <formula>0</formula>
    </cfRule>
    <cfRule type="cellIs" dxfId="0" priority="24187" operator="equal">
      <formula>0</formula>
    </cfRule>
    <cfRule type="cellIs" dxfId="0" priority="24188" operator="equal">
      <formula>0</formula>
    </cfRule>
    <cfRule type="cellIs" dxfId="0" priority="24189" operator="equal">
      <formula>0</formula>
    </cfRule>
    <cfRule type="cellIs" dxfId="0" priority="24190" operator="equal">
      <formula>0</formula>
    </cfRule>
    <cfRule type="cellIs" dxfId="0" priority="24191" operator="equal">
      <formula>0</formula>
    </cfRule>
    <cfRule type="cellIs" dxfId="0" priority="24192" operator="equal">
      <formula>0</formula>
    </cfRule>
    <cfRule type="cellIs" dxfId="0" priority="24193" operator="equal">
      <formula>0</formula>
    </cfRule>
    <cfRule type="cellIs" dxfId="0" priority="24194" operator="equal">
      <formula>0</formula>
    </cfRule>
    <cfRule type="cellIs" dxfId="0" priority="24195" operator="equal">
      <formula>0</formula>
    </cfRule>
    <cfRule type="cellIs" dxfId="0" priority="24196" operator="equal">
      <formula>0</formula>
    </cfRule>
    <cfRule type="cellIs" dxfId="0" priority="24197" operator="equal">
      <formula>0</formula>
    </cfRule>
    <cfRule type="cellIs" dxfId="0" priority="24198" operator="equal">
      <formula>0</formula>
    </cfRule>
    <cfRule type="cellIs" dxfId="0" priority="24199" operator="equal">
      <formula>0</formula>
    </cfRule>
    <cfRule type="cellIs" dxfId="0" priority="24200" operator="equal">
      <formula>0</formula>
    </cfRule>
    <cfRule type="cellIs" dxfId="0" priority="24201" operator="equal">
      <formula>0</formula>
    </cfRule>
    <cfRule type="cellIs" dxfId="0" priority="24202" operator="equal">
      <formula>0</formula>
    </cfRule>
    <cfRule type="cellIs" dxfId="0" priority="24203" operator="equal">
      <formula>0</formula>
    </cfRule>
    <cfRule type="cellIs" dxfId="0" priority="24204" operator="equal">
      <formula>0</formula>
    </cfRule>
    <cfRule type="cellIs" dxfId="0" priority="24205" operator="equal">
      <formula>0</formula>
    </cfRule>
    <cfRule type="cellIs" dxfId="0" priority="24206" operator="equal">
      <formula>0</formula>
    </cfRule>
    <cfRule type="cellIs" dxfId="0" priority="24207" operator="equal">
      <formula>0</formula>
    </cfRule>
    <cfRule type="cellIs" dxfId="0" priority="24208" operator="equal">
      <formula>0</formula>
    </cfRule>
    <cfRule type="cellIs" dxfId="0" priority="24209" operator="equal">
      <formula>0</formula>
    </cfRule>
    <cfRule type="cellIs" dxfId="0" priority="24210" operator="equal">
      <formula>0</formula>
    </cfRule>
    <cfRule type="cellIs" dxfId="0" priority="24211" operator="equal">
      <formula>0</formula>
    </cfRule>
    <cfRule type="cellIs" dxfId="0" priority="24212" operator="equal">
      <formula>0</formula>
    </cfRule>
    <cfRule type="cellIs" dxfId="0" priority="24213" operator="equal">
      <formula>0</formula>
    </cfRule>
    <cfRule type="cellIs" dxfId="0" priority="24214" operator="equal">
      <formula>0</formula>
    </cfRule>
    <cfRule type="cellIs" dxfId="0" priority="24215" operator="equal">
      <formula>0</formula>
    </cfRule>
    <cfRule type="cellIs" dxfId="0" priority="24216" operator="equal">
      <formula>0</formula>
    </cfRule>
    <cfRule type="cellIs" dxfId="0" priority="24217" operator="equal">
      <formula>0</formula>
    </cfRule>
    <cfRule type="cellIs" dxfId="0" priority="24218" operator="equal">
      <formula>0</formula>
    </cfRule>
    <cfRule type="cellIs" dxfId="0" priority="24219" operator="equal">
      <formula>0</formula>
    </cfRule>
    <cfRule type="cellIs" dxfId="0" priority="24220" operator="equal">
      <formula>0</formula>
    </cfRule>
    <cfRule type="cellIs" dxfId="0" priority="24221" operator="equal">
      <formula>0</formula>
    </cfRule>
    <cfRule type="cellIs" dxfId="0" priority="24222" operator="equal">
      <formula>0</formula>
    </cfRule>
    <cfRule type="cellIs" dxfId="0" priority="24223" operator="equal">
      <formula>0</formula>
    </cfRule>
    <cfRule type="cellIs" dxfId="0" priority="24224" operator="equal">
      <formula>0</formula>
    </cfRule>
    <cfRule type="cellIs" dxfId="0" priority="24225" operator="equal">
      <formula>0</formula>
    </cfRule>
    <cfRule type="cellIs" dxfId="0" priority="24226" operator="equal">
      <formula>0</formula>
    </cfRule>
    <cfRule type="cellIs" dxfId="0" priority="24227" operator="equal">
      <formula>0</formula>
    </cfRule>
    <cfRule type="cellIs" dxfId="0" priority="24228" operator="equal">
      <formula>0</formula>
    </cfRule>
    <cfRule type="cellIs" dxfId="0" priority="24229" operator="equal">
      <formula>0</formula>
    </cfRule>
    <cfRule type="cellIs" dxfId="0" priority="24230" operator="equal">
      <formula>0</formula>
    </cfRule>
    <cfRule type="cellIs" dxfId="0" priority="24231" operator="equal">
      <formula>0</formula>
    </cfRule>
    <cfRule type="cellIs" dxfId="0" priority="24232" operator="equal">
      <formula>0</formula>
    </cfRule>
    <cfRule type="cellIs" dxfId="0" priority="24233" operator="equal">
      <formula>0</formula>
    </cfRule>
    <cfRule type="cellIs" dxfId="0" priority="24234" operator="equal">
      <formula>0</formula>
    </cfRule>
    <cfRule type="cellIs" dxfId="0" priority="24235" operator="equal">
      <formula>0</formula>
    </cfRule>
    <cfRule type="cellIs" dxfId="0" priority="24236" operator="equal">
      <formula>0</formula>
    </cfRule>
    <cfRule type="cellIs" dxfId="0" priority="24237" operator="equal">
      <formula>0</formula>
    </cfRule>
    <cfRule type="cellIs" dxfId="0" priority="24238" operator="equal">
      <formula>0</formula>
    </cfRule>
    <cfRule type="cellIs" dxfId="0" priority="24239" operator="equal">
      <formula>0</formula>
    </cfRule>
    <cfRule type="cellIs" dxfId="0" priority="24240" operator="equal">
      <formula>0</formula>
    </cfRule>
    <cfRule type="cellIs" dxfId="0" priority="24241" operator="equal">
      <formula>0</formula>
    </cfRule>
    <cfRule type="cellIs" dxfId="0" priority="24242" operator="equal">
      <formula>0</formula>
    </cfRule>
    <cfRule type="cellIs" dxfId="0" priority="24243" operator="equal">
      <formula>0</formula>
    </cfRule>
    <cfRule type="cellIs" dxfId="0" priority="24244" operator="equal">
      <formula>0</formula>
    </cfRule>
    <cfRule type="cellIs" dxfId="0" priority="24245" operator="equal">
      <formula>0</formula>
    </cfRule>
    <cfRule type="cellIs" dxfId="0" priority="24246" operator="equal">
      <formula>0</formula>
    </cfRule>
    <cfRule type="cellIs" dxfId="0" priority="24247" operator="equal">
      <formula>0</formula>
    </cfRule>
    <cfRule type="cellIs" dxfId="0" priority="24248" operator="equal">
      <formula>0</formula>
    </cfRule>
    <cfRule type="cellIs" dxfId="0" priority="24249" operator="equal">
      <formula>0</formula>
    </cfRule>
    <cfRule type="cellIs" dxfId="0" priority="24250" operator="equal">
      <formula>0</formula>
    </cfRule>
    <cfRule type="cellIs" dxfId="0" priority="24251" operator="equal">
      <formula>0</formula>
    </cfRule>
    <cfRule type="cellIs" dxfId="0" priority="24252" operator="equal">
      <formula>0</formula>
    </cfRule>
    <cfRule type="cellIs" dxfId="0" priority="24253" operator="equal">
      <formula>0</formula>
    </cfRule>
    <cfRule type="cellIs" dxfId="0" priority="24254" operator="equal">
      <formula>0</formula>
    </cfRule>
    <cfRule type="cellIs" dxfId="0" priority="24255" operator="equal">
      <formula>0</formula>
    </cfRule>
    <cfRule type="cellIs" dxfId="0" priority="24256" operator="equal">
      <formula>0</formula>
    </cfRule>
  </conditionalFormatting>
  <conditionalFormatting sqref="E513:E514">
    <cfRule type="cellIs" dxfId="0" priority="24065" operator="equal">
      <formula>0</formula>
    </cfRule>
    <cfRule type="cellIs" dxfId="0" priority="24066" operator="equal">
      <formula>0</formula>
    </cfRule>
    <cfRule type="cellIs" dxfId="0" priority="24067" operator="equal">
      <formula>0</formula>
    </cfRule>
    <cfRule type="cellIs" dxfId="0" priority="24068" operator="equal">
      <formula>0</formula>
    </cfRule>
    <cfRule type="cellIs" dxfId="0" priority="24069" operator="equal">
      <formula>0</formula>
    </cfRule>
    <cfRule type="cellIs" dxfId="0" priority="24070" operator="equal">
      <formula>0</formula>
    </cfRule>
    <cfRule type="cellIs" dxfId="0" priority="24071" operator="equal">
      <formula>0</formula>
    </cfRule>
    <cfRule type="cellIs" dxfId="0" priority="24072" operator="equal">
      <formula>0</formula>
    </cfRule>
    <cfRule type="cellIs" dxfId="0" priority="24073" operator="equal">
      <formula>0</formula>
    </cfRule>
    <cfRule type="cellIs" dxfId="0" priority="24074" operator="equal">
      <formula>0</formula>
    </cfRule>
    <cfRule type="cellIs" dxfId="0" priority="24075" operator="equal">
      <formula>0</formula>
    </cfRule>
    <cfRule type="cellIs" dxfId="0" priority="24076" operator="equal">
      <formula>0</formula>
    </cfRule>
    <cfRule type="cellIs" dxfId="0" priority="24077" operator="equal">
      <formula>0</formula>
    </cfRule>
    <cfRule type="cellIs" dxfId="0" priority="24078" operator="equal">
      <formula>0</formula>
    </cfRule>
    <cfRule type="cellIs" dxfId="0" priority="24079" operator="equal">
      <formula>0</formula>
    </cfRule>
    <cfRule type="cellIs" dxfId="0" priority="24080" operator="equal">
      <formula>0</formula>
    </cfRule>
    <cfRule type="cellIs" dxfId="0" priority="24081" operator="equal">
      <formula>0</formula>
    </cfRule>
    <cfRule type="cellIs" dxfId="0" priority="24082" operator="equal">
      <formula>0</formula>
    </cfRule>
    <cfRule type="cellIs" dxfId="0" priority="24083" operator="equal">
      <formula>0</formula>
    </cfRule>
    <cfRule type="cellIs" dxfId="0" priority="24084" operator="equal">
      <formula>0</formula>
    </cfRule>
    <cfRule type="cellIs" dxfId="0" priority="24085" operator="equal">
      <formula>0</formula>
    </cfRule>
    <cfRule type="cellIs" dxfId="0" priority="24086" operator="equal">
      <formula>0</formula>
    </cfRule>
    <cfRule type="cellIs" dxfId="0" priority="24087" operator="equal">
      <formula>0</formula>
    </cfRule>
    <cfRule type="cellIs" dxfId="0" priority="24088" operator="equal">
      <formula>0</formula>
    </cfRule>
    <cfRule type="cellIs" dxfId="0" priority="24089" operator="equal">
      <formula>0</formula>
    </cfRule>
    <cfRule type="cellIs" dxfId="0" priority="24090" operator="equal">
      <formula>0</formula>
    </cfRule>
    <cfRule type="cellIs" dxfId="0" priority="24091" operator="equal">
      <formula>0</formula>
    </cfRule>
    <cfRule type="cellIs" dxfId="0" priority="24092" operator="equal">
      <formula>0</formula>
    </cfRule>
    <cfRule type="cellIs" dxfId="0" priority="24093" operator="equal">
      <formula>0</formula>
    </cfRule>
    <cfRule type="cellIs" dxfId="0" priority="24094" operator="equal">
      <formula>0</formula>
    </cfRule>
    <cfRule type="cellIs" dxfId="0" priority="24095" operator="equal">
      <formula>0</formula>
    </cfRule>
    <cfRule type="cellIs" dxfId="0" priority="24096" operator="equal">
      <formula>0</formula>
    </cfRule>
    <cfRule type="cellIs" dxfId="0" priority="24097" operator="equal">
      <formula>0</formula>
    </cfRule>
    <cfRule type="cellIs" dxfId="0" priority="24098" operator="equal">
      <formula>0</formula>
    </cfRule>
    <cfRule type="cellIs" dxfId="0" priority="24099" operator="equal">
      <formula>0</formula>
    </cfRule>
    <cfRule type="cellIs" dxfId="0" priority="24100" operator="equal">
      <formula>0</formula>
    </cfRule>
    <cfRule type="cellIs" dxfId="0" priority="24101" operator="equal">
      <formula>0</formula>
    </cfRule>
    <cfRule type="cellIs" dxfId="0" priority="24102" operator="equal">
      <formula>0</formula>
    </cfRule>
    <cfRule type="cellIs" dxfId="0" priority="24103" operator="equal">
      <formula>0</formula>
    </cfRule>
    <cfRule type="cellIs" dxfId="0" priority="24104" operator="equal">
      <formula>0</formula>
    </cfRule>
    <cfRule type="cellIs" dxfId="0" priority="24105" operator="equal">
      <formula>0</formula>
    </cfRule>
    <cfRule type="cellIs" dxfId="0" priority="24106" operator="equal">
      <formula>0</formula>
    </cfRule>
    <cfRule type="cellIs" dxfId="0" priority="24107" operator="equal">
      <formula>0</formula>
    </cfRule>
    <cfRule type="cellIs" dxfId="0" priority="24108" operator="equal">
      <formula>0</formula>
    </cfRule>
    <cfRule type="cellIs" dxfId="0" priority="24109" operator="equal">
      <formula>0</formula>
    </cfRule>
    <cfRule type="cellIs" dxfId="0" priority="24110" operator="equal">
      <formula>0</formula>
    </cfRule>
    <cfRule type="cellIs" dxfId="0" priority="24111" operator="equal">
      <formula>0</formula>
    </cfRule>
    <cfRule type="cellIs" dxfId="0" priority="24112" operator="equal">
      <formula>0</formula>
    </cfRule>
    <cfRule type="cellIs" dxfId="0" priority="24113" operator="equal">
      <formula>0</formula>
    </cfRule>
    <cfRule type="cellIs" dxfId="0" priority="24114" operator="equal">
      <formula>0</formula>
    </cfRule>
    <cfRule type="cellIs" dxfId="0" priority="24115" operator="equal">
      <formula>0</formula>
    </cfRule>
    <cfRule type="cellIs" dxfId="0" priority="24116" operator="equal">
      <formula>0</formula>
    </cfRule>
    <cfRule type="cellIs" dxfId="0" priority="24117" operator="equal">
      <formula>0</formula>
    </cfRule>
    <cfRule type="cellIs" dxfId="0" priority="24118" operator="equal">
      <formula>0</formula>
    </cfRule>
    <cfRule type="cellIs" dxfId="0" priority="24119" operator="equal">
      <formula>0</formula>
    </cfRule>
    <cfRule type="cellIs" dxfId="0" priority="24120" operator="equal">
      <formula>0</formula>
    </cfRule>
    <cfRule type="cellIs" dxfId="0" priority="24121" operator="equal">
      <formula>0</formula>
    </cfRule>
    <cfRule type="cellIs" dxfId="0" priority="24122" operator="equal">
      <formula>0</formula>
    </cfRule>
    <cfRule type="cellIs" dxfId="0" priority="24123" operator="equal">
      <formula>0</formula>
    </cfRule>
    <cfRule type="cellIs" dxfId="0" priority="24124" operator="equal">
      <formula>0</formula>
    </cfRule>
    <cfRule type="cellIs" dxfId="0" priority="24125" operator="equal">
      <formula>0</formula>
    </cfRule>
    <cfRule type="cellIs" dxfId="0" priority="24126" operator="equal">
      <formula>0</formula>
    </cfRule>
    <cfRule type="cellIs" dxfId="0" priority="24127" operator="equal">
      <formula>0</formula>
    </cfRule>
    <cfRule type="cellIs" dxfId="0" priority="24128" operator="equal">
      <formula>0</formula>
    </cfRule>
    <cfRule type="cellIs" dxfId="0" priority="24129" operator="equal">
      <formula>0</formula>
    </cfRule>
    <cfRule type="cellIs" dxfId="0" priority="24130" operator="equal">
      <formula>0</formula>
    </cfRule>
    <cfRule type="cellIs" dxfId="0" priority="24131" operator="equal">
      <formula>0</formula>
    </cfRule>
    <cfRule type="cellIs" dxfId="0" priority="24132" operator="equal">
      <formula>0</formula>
    </cfRule>
    <cfRule type="cellIs" dxfId="0" priority="24133" operator="equal">
      <formula>0</formula>
    </cfRule>
    <cfRule type="cellIs" dxfId="0" priority="24134" operator="equal">
      <formula>0</formula>
    </cfRule>
    <cfRule type="cellIs" dxfId="0" priority="24135" operator="equal">
      <formula>0</formula>
    </cfRule>
    <cfRule type="cellIs" dxfId="0" priority="24136" operator="equal">
      <formula>0</formula>
    </cfRule>
    <cfRule type="cellIs" dxfId="0" priority="24137" operator="equal">
      <formula>0</formula>
    </cfRule>
    <cfRule type="cellIs" dxfId="0" priority="24138" operator="equal">
      <formula>0</formula>
    </cfRule>
    <cfRule type="cellIs" dxfId="0" priority="24139" operator="equal">
      <formula>0</formula>
    </cfRule>
    <cfRule type="cellIs" dxfId="0" priority="24140" operator="equal">
      <formula>0</formula>
    </cfRule>
    <cfRule type="cellIs" dxfId="0" priority="24141" operator="equal">
      <formula>0</formula>
    </cfRule>
    <cfRule type="cellIs" dxfId="0" priority="24142" operator="equal">
      <formula>0</formula>
    </cfRule>
    <cfRule type="cellIs" dxfId="0" priority="24143" operator="equal">
      <formula>0</formula>
    </cfRule>
    <cfRule type="cellIs" dxfId="0" priority="24144" operator="equal">
      <formula>0</formula>
    </cfRule>
    <cfRule type="cellIs" dxfId="0" priority="24145" operator="equal">
      <formula>0</formula>
    </cfRule>
    <cfRule type="cellIs" dxfId="0" priority="24146" operator="equal">
      <formula>0</formula>
    </cfRule>
    <cfRule type="cellIs" dxfId="0" priority="24147" operator="equal">
      <formula>0</formula>
    </cfRule>
    <cfRule type="cellIs" dxfId="0" priority="24148" operator="equal">
      <formula>0</formula>
    </cfRule>
    <cfRule type="cellIs" dxfId="0" priority="24149" operator="equal">
      <formula>0</formula>
    </cfRule>
    <cfRule type="cellIs" dxfId="0" priority="24150" operator="equal">
      <formula>0</formula>
    </cfRule>
    <cfRule type="cellIs" dxfId="0" priority="24151" operator="equal">
      <formula>0</formula>
    </cfRule>
    <cfRule type="cellIs" dxfId="0" priority="24152" operator="equal">
      <formula>0</formula>
    </cfRule>
    <cfRule type="cellIs" dxfId="0" priority="24153" operator="equal">
      <formula>0</formula>
    </cfRule>
    <cfRule type="cellIs" dxfId="0" priority="24154" operator="equal">
      <formula>0</formula>
    </cfRule>
    <cfRule type="cellIs" dxfId="0" priority="24155" operator="equal">
      <formula>0</formula>
    </cfRule>
    <cfRule type="cellIs" dxfId="0" priority="24156" operator="equal">
      <formula>0</formula>
    </cfRule>
    <cfRule type="cellIs" dxfId="0" priority="24157" operator="equal">
      <formula>0</formula>
    </cfRule>
    <cfRule type="cellIs" dxfId="0" priority="24158" operator="equal">
      <formula>0</formula>
    </cfRule>
    <cfRule type="cellIs" dxfId="0" priority="24159" operator="equal">
      <formula>0</formula>
    </cfRule>
    <cfRule type="cellIs" dxfId="0" priority="24160" operator="equal">
      <formula>0</formula>
    </cfRule>
  </conditionalFormatting>
  <conditionalFormatting sqref="E515:E516">
    <cfRule type="cellIs" dxfId="0" priority="23969" operator="equal">
      <formula>0</formula>
    </cfRule>
    <cfRule type="cellIs" dxfId="0" priority="23970" operator="equal">
      <formula>0</formula>
    </cfRule>
    <cfRule type="cellIs" dxfId="0" priority="23971" operator="equal">
      <formula>0</formula>
    </cfRule>
    <cfRule type="cellIs" dxfId="0" priority="23972" operator="equal">
      <formula>0</formula>
    </cfRule>
    <cfRule type="cellIs" dxfId="0" priority="23973" operator="equal">
      <formula>0</formula>
    </cfRule>
    <cfRule type="cellIs" dxfId="0" priority="23974" operator="equal">
      <formula>0</formula>
    </cfRule>
    <cfRule type="cellIs" dxfId="0" priority="23975" operator="equal">
      <formula>0</formula>
    </cfRule>
    <cfRule type="cellIs" dxfId="0" priority="23976" operator="equal">
      <formula>0</formula>
    </cfRule>
    <cfRule type="cellIs" dxfId="0" priority="23977" operator="equal">
      <formula>0</formula>
    </cfRule>
    <cfRule type="cellIs" dxfId="0" priority="23978" operator="equal">
      <formula>0</formula>
    </cfRule>
    <cfRule type="cellIs" dxfId="0" priority="23979" operator="equal">
      <formula>0</formula>
    </cfRule>
    <cfRule type="cellIs" dxfId="0" priority="23980" operator="equal">
      <formula>0</formula>
    </cfRule>
    <cfRule type="cellIs" dxfId="0" priority="23981" operator="equal">
      <formula>0</formula>
    </cfRule>
    <cfRule type="cellIs" dxfId="0" priority="23982" operator="equal">
      <formula>0</formula>
    </cfRule>
    <cfRule type="cellIs" dxfId="0" priority="23983" operator="equal">
      <formula>0</formula>
    </cfRule>
    <cfRule type="cellIs" dxfId="0" priority="23984" operator="equal">
      <formula>0</formula>
    </cfRule>
    <cfRule type="cellIs" dxfId="0" priority="23985" operator="equal">
      <formula>0</formula>
    </cfRule>
    <cfRule type="cellIs" dxfId="0" priority="23986" operator="equal">
      <formula>0</formula>
    </cfRule>
    <cfRule type="cellIs" dxfId="0" priority="23987" operator="equal">
      <formula>0</formula>
    </cfRule>
    <cfRule type="cellIs" dxfId="0" priority="23988" operator="equal">
      <formula>0</formula>
    </cfRule>
    <cfRule type="cellIs" dxfId="0" priority="23989" operator="equal">
      <formula>0</formula>
    </cfRule>
    <cfRule type="cellIs" dxfId="0" priority="23990" operator="equal">
      <formula>0</formula>
    </cfRule>
    <cfRule type="cellIs" dxfId="0" priority="23991" operator="equal">
      <formula>0</formula>
    </cfRule>
    <cfRule type="cellIs" dxfId="0" priority="23992" operator="equal">
      <formula>0</formula>
    </cfRule>
    <cfRule type="cellIs" dxfId="0" priority="23993" operator="equal">
      <formula>0</formula>
    </cfRule>
    <cfRule type="cellIs" dxfId="0" priority="23994" operator="equal">
      <formula>0</formula>
    </cfRule>
    <cfRule type="cellIs" dxfId="0" priority="23995" operator="equal">
      <formula>0</formula>
    </cfRule>
    <cfRule type="cellIs" dxfId="0" priority="23996" operator="equal">
      <formula>0</formula>
    </cfRule>
    <cfRule type="cellIs" dxfId="0" priority="23997" operator="equal">
      <formula>0</formula>
    </cfRule>
    <cfRule type="cellIs" dxfId="0" priority="23998" operator="equal">
      <formula>0</formula>
    </cfRule>
    <cfRule type="cellIs" dxfId="0" priority="23999" operator="equal">
      <formula>0</formula>
    </cfRule>
    <cfRule type="cellIs" dxfId="0" priority="24000" operator="equal">
      <formula>0</formula>
    </cfRule>
    <cfRule type="cellIs" dxfId="0" priority="24001" operator="equal">
      <formula>0</formula>
    </cfRule>
    <cfRule type="cellIs" dxfId="0" priority="24002" operator="equal">
      <formula>0</formula>
    </cfRule>
    <cfRule type="cellIs" dxfId="0" priority="24003" operator="equal">
      <formula>0</formula>
    </cfRule>
    <cfRule type="cellIs" dxfId="0" priority="24004" operator="equal">
      <formula>0</formula>
    </cfRule>
    <cfRule type="cellIs" dxfId="0" priority="24005" operator="equal">
      <formula>0</formula>
    </cfRule>
    <cfRule type="cellIs" dxfId="0" priority="24006" operator="equal">
      <formula>0</formula>
    </cfRule>
    <cfRule type="cellIs" dxfId="0" priority="24007" operator="equal">
      <formula>0</formula>
    </cfRule>
    <cfRule type="cellIs" dxfId="0" priority="24008" operator="equal">
      <formula>0</formula>
    </cfRule>
    <cfRule type="cellIs" dxfId="0" priority="24009" operator="equal">
      <formula>0</formula>
    </cfRule>
    <cfRule type="cellIs" dxfId="0" priority="24010" operator="equal">
      <formula>0</formula>
    </cfRule>
    <cfRule type="cellIs" dxfId="0" priority="24011" operator="equal">
      <formula>0</formula>
    </cfRule>
    <cfRule type="cellIs" dxfId="0" priority="24012" operator="equal">
      <formula>0</formula>
    </cfRule>
    <cfRule type="cellIs" dxfId="0" priority="24013" operator="equal">
      <formula>0</formula>
    </cfRule>
    <cfRule type="cellIs" dxfId="0" priority="24014" operator="equal">
      <formula>0</formula>
    </cfRule>
    <cfRule type="cellIs" dxfId="0" priority="24015" operator="equal">
      <formula>0</formula>
    </cfRule>
    <cfRule type="cellIs" dxfId="0" priority="24016" operator="equal">
      <formula>0</formula>
    </cfRule>
    <cfRule type="cellIs" dxfId="0" priority="24017" operator="equal">
      <formula>0</formula>
    </cfRule>
    <cfRule type="cellIs" dxfId="0" priority="24018" operator="equal">
      <formula>0</formula>
    </cfRule>
    <cfRule type="cellIs" dxfId="0" priority="24019" operator="equal">
      <formula>0</formula>
    </cfRule>
    <cfRule type="cellIs" dxfId="0" priority="24020" operator="equal">
      <formula>0</formula>
    </cfRule>
    <cfRule type="cellIs" dxfId="0" priority="24021" operator="equal">
      <formula>0</formula>
    </cfRule>
    <cfRule type="cellIs" dxfId="0" priority="24022" operator="equal">
      <formula>0</formula>
    </cfRule>
    <cfRule type="cellIs" dxfId="0" priority="24023" operator="equal">
      <formula>0</formula>
    </cfRule>
    <cfRule type="cellIs" dxfId="0" priority="24024" operator="equal">
      <formula>0</formula>
    </cfRule>
    <cfRule type="cellIs" dxfId="0" priority="24025" operator="equal">
      <formula>0</formula>
    </cfRule>
    <cfRule type="cellIs" dxfId="0" priority="24026" operator="equal">
      <formula>0</formula>
    </cfRule>
    <cfRule type="cellIs" dxfId="0" priority="24027" operator="equal">
      <formula>0</formula>
    </cfRule>
    <cfRule type="cellIs" dxfId="0" priority="24028" operator="equal">
      <formula>0</formula>
    </cfRule>
    <cfRule type="cellIs" dxfId="0" priority="24029" operator="equal">
      <formula>0</formula>
    </cfRule>
    <cfRule type="cellIs" dxfId="0" priority="24030" operator="equal">
      <formula>0</formula>
    </cfRule>
    <cfRule type="cellIs" dxfId="0" priority="24031" operator="equal">
      <formula>0</formula>
    </cfRule>
    <cfRule type="cellIs" dxfId="0" priority="24032" operator="equal">
      <formula>0</formula>
    </cfRule>
    <cfRule type="cellIs" dxfId="0" priority="24033" operator="equal">
      <formula>0</formula>
    </cfRule>
    <cfRule type="cellIs" dxfId="0" priority="24034" operator="equal">
      <formula>0</formula>
    </cfRule>
    <cfRule type="cellIs" dxfId="0" priority="24035" operator="equal">
      <formula>0</formula>
    </cfRule>
    <cfRule type="cellIs" dxfId="0" priority="24036" operator="equal">
      <formula>0</formula>
    </cfRule>
    <cfRule type="cellIs" dxfId="0" priority="24037" operator="equal">
      <formula>0</formula>
    </cfRule>
    <cfRule type="cellIs" dxfId="0" priority="24038" operator="equal">
      <formula>0</formula>
    </cfRule>
    <cfRule type="cellIs" dxfId="0" priority="24039" operator="equal">
      <formula>0</formula>
    </cfRule>
    <cfRule type="cellIs" dxfId="0" priority="24040" operator="equal">
      <formula>0</formula>
    </cfRule>
    <cfRule type="cellIs" dxfId="0" priority="24041" operator="equal">
      <formula>0</formula>
    </cfRule>
    <cfRule type="cellIs" dxfId="0" priority="24042" operator="equal">
      <formula>0</formula>
    </cfRule>
    <cfRule type="cellIs" dxfId="0" priority="24043" operator="equal">
      <formula>0</formula>
    </cfRule>
    <cfRule type="cellIs" dxfId="0" priority="24044" operator="equal">
      <formula>0</formula>
    </cfRule>
    <cfRule type="cellIs" dxfId="0" priority="24045" operator="equal">
      <formula>0</formula>
    </cfRule>
    <cfRule type="cellIs" dxfId="0" priority="24046" operator="equal">
      <formula>0</formula>
    </cfRule>
    <cfRule type="cellIs" dxfId="0" priority="24047" operator="equal">
      <formula>0</formula>
    </cfRule>
    <cfRule type="cellIs" dxfId="0" priority="24048" operator="equal">
      <formula>0</formula>
    </cfRule>
    <cfRule type="cellIs" dxfId="0" priority="24049" operator="equal">
      <formula>0</formula>
    </cfRule>
    <cfRule type="cellIs" dxfId="0" priority="24050" operator="equal">
      <formula>0</formula>
    </cfRule>
    <cfRule type="cellIs" dxfId="0" priority="24051" operator="equal">
      <formula>0</formula>
    </cfRule>
    <cfRule type="cellIs" dxfId="0" priority="24052" operator="equal">
      <formula>0</formula>
    </cfRule>
    <cfRule type="cellIs" dxfId="0" priority="24053" operator="equal">
      <formula>0</formula>
    </cfRule>
    <cfRule type="cellIs" dxfId="0" priority="24054" operator="equal">
      <formula>0</formula>
    </cfRule>
    <cfRule type="cellIs" dxfId="0" priority="24055" operator="equal">
      <formula>0</formula>
    </cfRule>
    <cfRule type="cellIs" dxfId="0" priority="24056" operator="equal">
      <formula>0</formula>
    </cfRule>
    <cfRule type="cellIs" dxfId="0" priority="24057" operator="equal">
      <formula>0</formula>
    </cfRule>
    <cfRule type="cellIs" dxfId="0" priority="24058" operator="equal">
      <formula>0</formula>
    </cfRule>
    <cfRule type="cellIs" dxfId="0" priority="24059" operator="equal">
      <formula>0</formula>
    </cfRule>
    <cfRule type="cellIs" dxfId="0" priority="24060" operator="equal">
      <formula>0</formula>
    </cfRule>
    <cfRule type="cellIs" dxfId="0" priority="24061" operator="equal">
      <formula>0</formula>
    </cfRule>
    <cfRule type="cellIs" dxfId="0" priority="24062" operator="equal">
      <formula>0</formula>
    </cfRule>
    <cfRule type="cellIs" dxfId="0" priority="24063" operator="equal">
      <formula>0</formula>
    </cfRule>
    <cfRule type="cellIs" dxfId="0" priority="24064" operator="equal">
      <formula>0</formula>
    </cfRule>
  </conditionalFormatting>
  <conditionalFormatting sqref="E534:E536">
    <cfRule type="cellIs" dxfId="0" priority="22977" operator="equal">
      <formula>0</formula>
    </cfRule>
    <cfRule type="cellIs" dxfId="0" priority="22978" operator="equal">
      <formula>0</formula>
    </cfRule>
    <cfRule type="cellIs" dxfId="0" priority="22979" operator="equal">
      <formula>0</formula>
    </cfRule>
    <cfRule type="cellIs" dxfId="0" priority="22980" operator="equal">
      <formula>0</formula>
    </cfRule>
    <cfRule type="cellIs" dxfId="0" priority="22981" operator="equal">
      <formula>0</formula>
    </cfRule>
    <cfRule type="cellIs" dxfId="0" priority="22982" operator="equal">
      <formula>0</formula>
    </cfRule>
    <cfRule type="cellIs" dxfId="0" priority="22983" operator="equal">
      <formula>0</formula>
    </cfRule>
    <cfRule type="cellIs" dxfId="0" priority="22984" operator="equal">
      <formula>0</formula>
    </cfRule>
    <cfRule type="cellIs" dxfId="0" priority="22985" operator="equal">
      <formula>0</formula>
    </cfRule>
    <cfRule type="cellIs" dxfId="0" priority="22986" operator="equal">
      <formula>0</formula>
    </cfRule>
    <cfRule type="cellIs" dxfId="0" priority="22987" operator="equal">
      <formula>0</formula>
    </cfRule>
    <cfRule type="cellIs" dxfId="0" priority="22988" operator="equal">
      <formula>0</formula>
    </cfRule>
    <cfRule type="cellIs" dxfId="0" priority="22989" operator="equal">
      <formula>0</formula>
    </cfRule>
    <cfRule type="cellIs" dxfId="0" priority="22990" operator="equal">
      <formula>0</formula>
    </cfRule>
    <cfRule type="cellIs" dxfId="0" priority="22991" operator="equal">
      <formula>0</formula>
    </cfRule>
    <cfRule type="cellIs" dxfId="0" priority="22992" operator="equal">
      <formula>0</formula>
    </cfRule>
    <cfRule type="cellIs" dxfId="0" priority="22993" operator="equal">
      <formula>0</formula>
    </cfRule>
    <cfRule type="cellIs" dxfId="0" priority="22994" operator="equal">
      <formula>0</formula>
    </cfRule>
    <cfRule type="cellIs" dxfId="0" priority="22995" operator="equal">
      <formula>0</formula>
    </cfRule>
    <cfRule type="cellIs" dxfId="0" priority="22996" operator="equal">
      <formula>0</formula>
    </cfRule>
    <cfRule type="cellIs" dxfId="0" priority="22997" operator="equal">
      <formula>0</formula>
    </cfRule>
    <cfRule type="cellIs" dxfId="0" priority="22998" operator="equal">
      <formula>0</formula>
    </cfRule>
    <cfRule type="cellIs" dxfId="0" priority="22999" operator="equal">
      <formula>0</formula>
    </cfRule>
    <cfRule type="cellIs" dxfId="0" priority="23000" operator="equal">
      <formula>0</formula>
    </cfRule>
    <cfRule type="cellIs" dxfId="0" priority="23001" operator="equal">
      <formula>0</formula>
    </cfRule>
    <cfRule type="cellIs" dxfId="0" priority="23002" operator="equal">
      <formula>0</formula>
    </cfRule>
    <cfRule type="cellIs" dxfId="0" priority="23003" operator="equal">
      <formula>0</formula>
    </cfRule>
    <cfRule type="cellIs" dxfId="0" priority="23004" operator="equal">
      <formula>0</formula>
    </cfRule>
    <cfRule type="cellIs" dxfId="0" priority="23005" operator="equal">
      <formula>0</formula>
    </cfRule>
    <cfRule type="cellIs" dxfId="0" priority="23006" operator="equal">
      <formula>0</formula>
    </cfRule>
    <cfRule type="cellIs" dxfId="0" priority="23007" operator="equal">
      <formula>0</formula>
    </cfRule>
    <cfRule type="cellIs" dxfId="0" priority="23008" operator="equal">
      <formula>0</formula>
    </cfRule>
    <cfRule type="cellIs" dxfId="0" priority="23009" operator="equal">
      <formula>0</formula>
    </cfRule>
    <cfRule type="cellIs" dxfId="0" priority="23010" operator="equal">
      <formula>0</formula>
    </cfRule>
    <cfRule type="cellIs" dxfId="0" priority="23011" operator="equal">
      <formula>0</formula>
    </cfRule>
    <cfRule type="cellIs" dxfId="0" priority="23012" operator="equal">
      <formula>0</formula>
    </cfRule>
    <cfRule type="cellIs" dxfId="0" priority="23013" operator="equal">
      <formula>0</formula>
    </cfRule>
    <cfRule type="cellIs" dxfId="0" priority="23014" operator="equal">
      <formula>0</formula>
    </cfRule>
    <cfRule type="cellIs" dxfId="0" priority="23015" operator="equal">
      <formula>0</formula>
    </cfRule>
    <cfRule type="cellIs" dxfId="0" priority="23016" operator="equal">
      <formula>0</formula>
    </cfRule>
    <cfRule type="cellIs" dxfId="0" priority="23017" operator="equal">
      <formula>0</formula>
    </cfRule>
    <cfRule type="cellIs" dxfId="0" priority="23018" operator="equal">
      <formula>0</formula>
    </cfRule>
    <cfRule type="cellIs" dxfId="0" priority="23019" operator="equal">
      <formula>0</formula>
    </cfRule>
    <cfRule type="cellIs" dxfId="0" priority="23020" operator="equal">
      <formula>0</formula>
    </cfRule>
    <cfRule type="cellIs" dxfId="0" priority="23021" operator="equal">
      <formula>0</formula>
    </cfRule>
    <cfRule type="cellIs" dxfId="0" priority="23022" operator="equal">
      <formula>0</formula>
    </cfRule>
    <cfRule type="cellIs" dxfId="0" priority="23023" operator="equal">
      <formula>0</formula>
    </cfRule>
    <cfRule type="cellIs" dxfId="0" priority="23024" operator="equal">
      <formula>0</formula>
    </cfRule>
    <cfRule type="cellIs" dxfId="0" priority="23025" operator="equal">
      <formula>0</formula>
    </cfRule>
    <cfRule type="cellIs" dxfId="0" priority="23026" operator="equal">
      <formula>0</formula>
    </cfRule>
    <cfRule type="cellIs" dxfId="0" priority="23027" operator="equal">
      <formula>0</formula>
    </cfRule>
    <cfRule type="cellIs" dxfId="0" priority="23028" operator="equal">
      <formula>0</formula>
    </cfRule>
    <cfRule type="cellIs" dxfId="0" priority="23029" operator="equal">
      <formula>0</formula>
    </cfRule>
    <cfRule type="cellIs" dxfId="0" priority="23030" operator="equal">
      <formula>0</formula>
    </cfRule>
    <cfRule type="cellIs" dxfId="0" priority="23031" operator="equal">
      <formula>0</formula>
    </cfRule>
    <cfRule type="cellIs" dxfId="0" priority="23032" operator="equal">
      <formula>0</formula>
    </cfRule>
    <cfRule type="cellIs" dxfId="0" priority="23033" operator="equal">
      <formula>0</formula>
    </cfRule>
    <cfRule type="cellIs" dxfId="0" priority="23034" operator="equal">
      <formula>0</formula>
    </cfRule>
    <cfRule type="cellIs" dxfId="0" priority="23035" operator="equal">
      <formula>0</formula>
    </cfRule>
    <cfRule type="cellIs" dxfId="0" priority="23036" operator="equal">
      <formula>0</formula>
    </cfRule>
    <cfRule type="cellIs" dxfId="0" priority="23037" operator="equal">
      <formula>0</formula>
    </cfRule>
    <cfRule type="cellIs" dxfId="0" priority="23038" operator="equal">
      <formula>0</formula>
    </cfRule>
    <cfRule type="cellIs" dxfId="0" priority="23039" operator="equal">
      <formula>0</formula>
    </cfRule>
    <cfRule type="cellIs" dxfId="0" priority="23040" operator="equal">
      <formula>0</formula>
    </cfRule>
    <cfRule type="cellIs" dxfId="0" priority="23041" operator="equal">
      <formula>0</formula>
    </cfRule>
    <cfRule type="cellIs" dxfId="0" priority="23042" operator="equal">
      <formula>0</formula>
    </cfRule>
    <cfRule type="cellIs" dxfId="0" priority="23043" operator="equal">
      <formula>0</formula>
    </cfRule>
    <cfRule type="cellIs" dxfId="0" priority="23044" operator="equal">
      <formula>0</formula>
    </cfRule>
    <cfRule type="cellIs" dxfId="0" priority="23045" operator="equal">
      <formula>0</formula>
    </cfRule>
    <cfRule type="cellIs" dxfId="0" priority="23046" operator="equal">
      <formula>0</formula>
    </cfRule>
    <cfRule type="cellIs" dxfId="0" priority="23047" operator="equal">
      <formula>0</formula>
    </cfRule>
    <cfRule type="cellIs" dxfId="0" priority="23048" operator="equal">
      <formula>0</formula>
    </cfRule>
    <cfRule type="cellIs" dxfId="0" priority="23049" operator="equal">
      <formula>0</formula>
    </cfRule>
    <cfRule type="cellIs" dxfId="0" priority="23050" operator="equal">
      <formula>0</formula>
    </cfRule>
    <cfRule type="cellIs" dxfId="0" priority="23051" operator="equal">
      <formula>0</formula>
    </cfRule>
    <cfRule type="cellIs" dxfId="0" priority="23052" operator="equal">
      <formula>0</formula>
    </cfRule>
    <cfRule type="cellIs" dxfId="0" priority="23053" operator="equal">
      <formula>0</formula>
    </cfRule>
    <cfRule type="cellIs" dxfId="0" priority="23054" operator="equal">
      <formula>0</formula>
    </cfRule>
    <cfRule type="cellIs" dxfId="0" priority="23055" operator="equal">
      <formula>0</formula>
    </cfRule>
    <cfRule type="cellIs" dxfId="0" priority="23056" operator="equal">
      <formula>0</formula>
    </cfRule>
    <cfRule type="cellIs" dxfId="0" priority="23057" operator="equal">
      <formula>0</formula>
    </cfRule>
    <cfRule type="cellIs" dxfId="0" priority="23058" operator="equal">
      <formula>0</formula>
    </cfRule>
    <cfRule type="cellIs" dxfId="0" priority="23059" operator="equal">
      <formula>0</formula>
    </cfRule>
    <cfRule type="cellIs" dxfId="0" priority="23060" operator="equal">
      <formula>0</formula>
    </cfRule>
    <cfRule type="cellIs" dxfId="0" priority="23061" operator="equal">
      <formula>0</formula>
    </cfRule>
    <cfRule type="cellIs" dxfId="0" priority="23062" operator="equal">
      <formula>0</formula>
    </cfRule>
    <cfRule type="cellIs" dxfId="0" priority="23063" operator="equal">
      <formula>0</formula>
    </cfRule>
    <cfRule type="cellIs" dxfId="0" priority="23064" operator="equal">
      <formula>0</formula>
    </cfRule>
    <cfRule type="cellIs" dxfId="0" priority="23065" operator="equal">
      <formula>0</formula>
    </cfRule>
    <cfRule type="cellIs" dxfId="0" priority="23066" operator="equal">
      <formula>0</formula>
    </cfRule>
    <cfRule type="cellIs" dxfId="0" priority="23067" operator="equal">
      <formula>0</formula>
    </cfRule>
    <cfRule type="cellIs" dxfId="0" priority="23068" operator="equal">
      <formula>0</formula>
    </cfRule>
    <cfRule type="cellIs" dxfId="0" priority="23069" operator="equal">
      <formula>0</formula>
    </cfRule>
    <cfRule type="cellIs" dxfId="0" priority="23070" operator="equal">
      <formula>0</formula>
    </cfRule>
    <cfRule type="cellIs" dxfId="0" priority="23071" operator="equal">
      <formula>0</formula>
    </cfRule>
    <cfRule type="cellIs" dxfId="0" priority="23072" operator="equal">
      <formula>0</formula>
    </cfRule>
  </conditionalFormatting>
  <conditionalFormatting sqref="E544:E546">
    <cfRule type="cellIs" dxfId="0" priority="22785" operator="equal">
      <formula>0</formula>
    </cfRule>
    <cfRule type="cellIs" dxfId="0" priority="22786" operator="equal">
      <formula>0</formula>
    </cfRule>
    <cfRule type="cellIs" dxfId="0" priority="22787" operator="equal">
      <formula>0</formula>
    </cfRule>
    <cfRule type="cellIs" dxfId="0" priority="22788" operator="equal">
      <formula>0</formula>
    </cfRule>
    <cfRule type="cellIs" dxfId="0" priority="22789" operator="equal">
      <formula>0</formula>
    </cfRule>
    <cfRule type="cellIs" dxfId="0" priority="22790" operator="equal">
      <formula>0</formula>
    </cfRule>
    <cfRule type="cellIs" dxfId="0" priority="22791" operator="equal">
      <formula>0</formula>
    </cfRule>
    <cfRule type="cellIs" dxfId="0" priority="22792" operator="equal">
      <formula>0</formula>
    </cfRule>
    <cfRule type="cellIs" dxfId="0" priority="22793" operator="equal">
      <formula>0</formula>
    </cfRule>
    <cfRule type="cellIs" dxfId="0" priority="22794" operator="equal">
      <formula>0</formula>
    </cfRule>
    <cfRule type="cellIs" dxfId="0" priority="22795" operator="equal">
      <formula>0</formula>
    </cfRule>
    <cfRule type="cellIs" dxfId="0" priority="22796" operator="equal">
      <formula>0</formula>
    </cfRule>
    <cfRule type="cellIs" dxfId="0" priority="22797" operator="equal">
      <formula>0</formula>
    </cfRule>
    <cfRule type="cellIs" dxfId="0" priority="22798" operator="equal">
      <formula>0</formula>
    </cfRule>
    <cfRule type="cellIs" dxfId="0" priority="22799" operator="equal">
      <formula>0</formula>
    </cfRule>
    <cfRule type="cellIs" dxfId="0" priority="22800" operator="equal">
      <formula>0</formula>
    </cfRule>
    <cfRule type="cellIs" dxfId="0" priority="22801" operator="equal">
      <formula>0</formula>
    </cfRule>
    <cfRule type="cellIs" dxfId="0" priority="22802" operator="equal">
      <formula>0</formula>
    </cfRule>
    <cfRule type="cellIs" dxfId="0" priority="22803" operator="equal">
      <formula>0</formula>
    </cfRule>
    <cfRule type="cellIs" dxfId="0" priority="22804" operator="equal">
      <formula>0</formula>
    </cfRule>
    <cfRule type="cellIs" dxfId="0" priority="22805" operator="equal">
      <formula>0</formula>
    </cfRule>
    <cfRule type="cellIs" dxfId="0" priority="22806" operator="equal">
      <formula>0</formula>
    </cfRule>
    <cfRule type="cellIs" dxfId="0" priority="22807" operator="equal">
      <formula>0</formula>
    </cfRule>
    <cfRule type="cellIs" dxfId="0" priority="22808" operator="equal">
      <formula>0</formula>
    </cfRule>
    <cfRule type="cellIs" dxfId="0" priority="22809" operator="equal">
      <formula>0</formula>
    </cfRule>
    <cfRule type="cellIs" dxfId="0" priority="22810" operator="equal">
      <formula>0</formula>
    </cfRule>
    <cfRule type="cellIs" dxfId="0" priority="22811" operator="equal">
      <formula>0</formula>
    </cfRule>
    <cfRule type="cellIs" dxfId="0" priority="22812" operator="equal">
      <formula>0</formula>
    </cfRule>
    <cfRule type="cellIs" dxfId="0" priority="22813" operator="equal">
      <formula>0</formula>
    </cfRule>
    <cfRule type="cellIs" dxfId="0" priority="22814" operator="equal">
      <formula>0</formula>
    </cfRule>
    <cfRule type="cellIs" dxfId="0" priority="22815" operator="equal">
      <formula>0</formula>
    </cfRule>
    <cfRule type="cellIs" dxfId="0" priority="22816" operator="equal">
      <formula>0</formula>
    </cfRule>
    <cfRule type="cellIs" dxfId="0" priority="22817" operator="equal">
      <formula>0</formula>
    </cfRule>
    <cfRule type="cellIs" dxfId="0" priority="22818" operator="equal">
      <formula>0</formula>
    </cfRule>
    <cfRule type="cellIs" dxfId="0" priority="22819" operator="equal">
      <formula>0</formula>
    </cfRule>
    <cfRule type="cellIs" dxfId="0" priority="22820" operator="equal">
      <formula>0</formula>
    </cfRule>
    <cfRule type="cellIs" dxfId="0" priority="22821" operator="equal">
      <formula>0</formula>
    </cfRule>
    <cfRule type="cellIs" dxfId="0" priority="22822" operator="equal">
      <formula>0</formula>
    </cfRule>
    <cfRule type="cellIs" dxfId="0" priority="22823" operator="equal">
      <formula>0</formula>
    </cfRule>
    <cfRule type="cellIs" dxfId="0" priority="22824" operator="equal">
      <formula>0</formula>
    </cfRule>
    <cfRule type="cellIs" dxfId="0" priority="22825" operator="equal">
      <formula>0</formula>
    </cfRule>
    <cfRule type="cellIs" dxfId="0" priority="22826" operator="equal">
      <formula>0</formula>
    </cfRule>
    <cfRule type="cellIs" dxfId="0" priority="22827" operator="equal">
      <formula>0</formula>
    </cfRule>
    <cfRule type="cellIs" dxfId="0" priority="22828" operator="equal">
      <formula>0</formula>
    </cfRule>
    <cfRule type="cellIs" dxfId="0" priority="22829" operator="equal">
      <formula>0</formula>
    </cfRule>
    <cfRule type="cellIs" dxfId="0" priority="22830" operator="equal">
      <formula>0</formula>
    </cfRule>
    <cfRule type="cellIs" dxfId="0" priority="22831" operator="equal">
      <formula>0</formula>
    </cfRule>
    <cfRule type="cellIs" dxfId="0" priority="22832" operator="equal">
      <formula>0</formula>
    </cfRule>
    <cfRule type="cellIs" dxfId="0" priority="22833" operator="equal">
      <formula>0</formula>
    </cfRule>
    <cfRule type="cellIs" dxfId="0" priority="22834" operator="equal">
      <formula>0</formula>
    </cfRule>
    <cfRule type="cellIs" dxfId="0" priority="22835" operator="equal">
      <formula>0</formula>
    </cfRule>
    <cfRule type="cellIs" dxfId="0" priority="22836" operator="equal">
      <formula>0</formula>
    </cfRule>
    <cfRule type="cellIs" dxfId="0" priority="22837" operator="equal">
      <formula>0</formula>
    </cfRule>
    <cfRule type="cellIs" dxfId="0" priority="22838" operator="equal">
      <formula>0</formula>
    </cfRule>
    <cfRule type="cellIs" dxfId="0" priority="22839" operator="equal">
      <formula>0</formula>
    </cfRule>
    <cfRule type="cellIs" dxfId="0" priority="22840" operator="equal">
      <formula>0</formula>
    </cfRule>
    <cfRule type="cellIs" dxfId="0" priority="22841" operator="equal">
      <formula>0</formula>
    </cfRule>
    <cfRule type="cellIs" dxfId="0" priority="22842" operator="equal">
      <formula>0</formula>
    </cfRule>
    <cfRule type="cellIs" dxfId="0" priority="22843" operator="equal">
      <formula>0</formula>
    </cfRule>
    <cfRule type="cellIs" dxfId="0" priority="22844" operator="equal">
      <formula>0</formula>
    </cfRule>
    <cfRule type="cellIs" dxfId="0" priority="22845" operator="equal">
      <formula>0</formula>
    </cfRule>
    <cfRule type="cellIs" dxfId="0" priority="22846" operator="equal">
      <formula>0</formula>
    </cfRule>
    <cfRule type="cellIs" dxfId="0" priority="22847" operator="equal">
      <formula>0</formula>
    </cfRule>
    <cfRule type="cellIs" dxfId="0" priority="22848" operator="equal">
      <formula>0</formula>
    </cfRule>
    <cfRule type="cellIs" dxfId="0" priority="22849" operator="equal">
      <formula>0</formula>
    </cfRule>
    <cfRule type="cellIs" dxfId="0" priority="22850" operator="equal">
      <formula>0</formula>
    </cfRule>
    <cfRule type="cellIs" dxfId="0" priority="22851" operator="equal">
      <formula>0</formula>
    </cfRule>
    <cfRule type="cellIs" dxfId="0" priority="22852" operator="equal">
      <formula>0</formula>
    </cfRule>
    <cfRule type="cellIs" dxfId="0" priority="22853" operator="equal">
      <formula>0</formula>
    </cfRule>
    <cfRule type="cellIs" dxfId="0" priority="22854" operator="equal">
      <formula>0</formula>
    </cfRule>
    <cfRule type="cellIs" dxfId="0" priority="22855" operator="equal">
      <formula>0</formula>
    </cfRule>
    <cfRule type="cellIs" dxfId="0" priority="22856" operator="equal">
      <formula>0</formula>
    </cfRule>
    <cfRule type="cellIs" dxfId="0" priority="22857" operator="equal">
      <formula>0</formula>
    </cfRule>
    <cfRule type="cellIs" dxfId="0" priority="22858" operator="equal">
      <formula>0</formula>
    </cfRule>
    <cfRule type="cellIs" dxfId="0" priority="22859" operator="equal">
      <formula>0</formula>
    </cfRule>
    <cfRule type="cellIs" dxfId="0" priority="22860" operator="equal">
      <formula>0</formula>
    </cfRule>
    <cfRule type="cellIs" dxfId="0" priority="22861" operator="equal">
      <formula>0</formula>
    </cfRule>
    <cfRule type="cellIs" dxfId="0" priority="22862" operator="equal">
      <formula>0</formula>
    </cfRule>
    <cfRule type="cellIs" dxfId="0" priority="22863" operator="equal">
      <formula>0</formula>
    </cfRule>
    <cfRule type="cellIs" dxfId="0" priority="22864" operator="equal">
      <formula>0</formula>
    </cfRule>
    <cfRule type="cellIs" dxfId="0" priority="22865" operator="equal">
      <formula>0</formula>
    </cfRule>
    <cfRule type="cellIs" dxfId="0" priority="22866" operator="equal">
      <formula>0</formula>
    </cfRule>
    <cfRule type="cellIs" dxfId="0" priority="22867" operator="equal">
      <formula>0</formula>
    </cfRule>
    <cfRule type="cellIs" dxfId="0" priority="22868" operator="equal">
      <formula>0</formula>
    </cfRule>
    <cfRule type="cellIs" dxfId="0" priority="22869" operator="equal">
      <formula>0</formula>
    </cfRule>
    <cfRule type="cellIs" dxfId="0" priority="22870" operator="equal">
      <formula>0</formula>
    </cfRule>
    <cfRule type="cellIs" dxfId="0" priority="22871" operator="equal">
      <formula>0</formula>
    </cfRule>
    <cfRule type="cellIs" dxfId="0" priority="22872" operator="equal">
      <formula>0</formula>
    </cfRule>
    <cfRule type="cellIs" dxfId="0" priority="22873" operator="equal">
      <formula>0</formula>
    </cfRule>
    <cfRule type="cellIs" dxfId="0" priority="22874" operator="equal">
      <formula>0</formula>
    </cfRule>
    <cfRule type="cellIs" dxfId="0" priority="22875" operator="equal">
      <formula>0</formula>
    </cfRule>
    <cfRule type="cellIs" dxfId="0" priority="22876" operator="equal">
      <formula>0</formula>
    </cfRule>
    <cfRule type="cellIs" dxfId="0" priority="22877" operator="equal">
      <formula>0</formula>
    </cfRule>
    <cfRule type="cellIs" dxfId="0" priority="22878" operator="equal">
      <formula>0</formula>
    </cfRule>
    <cfRule type="cellIs" dxfId="0" priority="22879" operator="equal">
      <formula>0</formula>
    </cfRule>
    <cfRule type="cellIs" dxfId="0" priority="22880" operator="equal">
      <formula>0</formula>
    </cfRule>
  </conditionalFormatting>
  <conditionalFormatting sqref="E549:E553">
    <cfRule type="cellIs" dxfId="0" priority="22401" operator="equal">
      <formula>0</formula>
    </cfRule>
    <cfRule type="cellIs" dxfId="0" priority="22402" operator="equal">
      <formula>0</formula>
    </cfRule>
    <cfRule type="cellIs" dxfId="0" priority="22403" operator="equal">
      <formula>0</formula>
    </cfRule>
    <cfRule type="cellIs" dxfId="0" priority="22404" operator="equal">
      <formula>0</formula>
    </cfRule>
    <cfRule type="cellIs" dxfId="0" priority="22405" operator="equal">
      <formula>0</formula>
    </cfRule>
    <cfRule type="cellIs" dxfId="0" priority="22406" operator="equal">
      <formula>0</formula>
    </cfRule>
    <cfRule type="cellIs" dxfId="0" priority="22407" operator="equal">
      <formula>0</formula>
    </cfRule>
    <cfRule type="cellIs" dxfId="0" priority="22408" operator="equal">
      <formula>0</formula>
    </cfRule>
    <cfRule type="cellIs" dxfId="0" priority="22409" operator="equal">
      <formula>0</formula>
    </cfRule>
    <cfRule type="cellIs" dxfId="0" priority="22410" operator="equal">
      <formula>0</formula>
    </cfRule>
    <cfRule type="cellIs" dxfId="0" priority="22411" operator="equal">
      <formula>0</formula>
    </cfRule>
    <cfRule type="cellIs" dxfId="0" priority="22412" operator="equal">
      <formula>0</formula>
    </cfRule>
    <cfRule type="cellIs" dxfId="0" priority="22413" operator="equal">
      <formula>0</formula>
    </cfRule>
    <cfRule type="cellIs" dxfId="0" priority="22414" operator="equal">
      <formula>0</formula>
    </cfRule>
    <cfRule type="cellIs" dxfId="0" priority="22415" operator="equal">
      <formula>0</formula>
    </cfRule>
    <cfRule type="cellIs" dxfId="0" priority="22416" operator="equal">
      <formula>0</formula>
    </cfRule>
    <cfRule type="cellIs" dxfId="0" priority="22417" operator="equal">
      <formula>0</formula>
    </cfRule>
    <cfRule type="cellIs" dxfId="0" priority="22418" operator="equal">
      <formula>0</formula>
    </cfRule>
    <cfRule type="cellIs" dxfId="0" priority="22419" operator="equal">
      <formula>0</formula>
    </cfRule>
    <cfRule type="cellIs" dxfId="0" priority="22420" operator="equal">
      <formula>0</formula>
    </cfRule>
    <cfRule type="cellIs" dxfId="0" priority="22421" operator="equal">
      <formula>0</formula>
    </cfRule>
    <cfRule type="cellIs" dxfId="0" priority="22422" operator="equal">
      <formula>0</formula>
    </cfRule>
    <cfRule type="cellIs" dxfId="0" priority="22423" operator="equal">
      <formula>0</formula>
    </cfRule>
    <cfRule type="cellIs" dxfId="0" priority="22424" operator="equal">
      <formula>0</formula>
    </cfRule>
    <cfRule type="cellIs" dxfId="0" priority="22425" operator="equal">
      <formula>0</formula>
    </cfRule>
    <cfRule type="cellIs" dxfId="0" priority="22426" operator="equal">
      <formula>0</formula>
    </cfRule>
    <cfRule type="cellIs" dxfId="0" priority="22427" operator="equal">
      <formula>0</formula>
    </cfRule>
    <cfRule type="cellIs" dxfId="0" priority="22428" operator="equal">
      <formula>0</formula>
    </cfRule>
    <cfRule type="cellIs" dxfId="0" priority="22429" operator="equal">
      <formula>0</formula>
    </cfRule>
    <cfRule type="cellIs" dxfId="0" priority="22430" operator="equal">
      <formula>0</formula>
    </cfRule>
    <cfRule type="cellIs" dxfId="0" priority="22431" operator="equal">
      <formula>0</formula>
    </cfRule>
    <cfRule type="cellIs" dxfId="0" priority="22432" operator="equal">
      <formula>0</formula>
    </cfRule>
    <cfRule type="cellIs" dxfId="0" priority="22433" operator="equal">
      <formula>0</formula>
    </cfRule>
    <cfRule type="cellIs" dxfId="0" priority="22434" operator="equal">
      <formula>0</formula>
    </cfRule>
    <cfRule type="cellIs" dxfId="0" priority="22435" operator="equal">
      <formula>0</formula>
    </cfRule>
    <cfRule type="cellIs" dxfId="0" priority="22436" operator="equal">
      <formula>0</formula>
    </cfRule>
    <cfRule type="cellIs" dxfId="0" priority="22437" operator="equal">
      <formula>0</formula>
    </cfRule>
    <cfRule type="cellIs" dxfId="0" priority="22438" operator="equal">
      <formula>0</formula>
    </cfRule>
    <cfRule type="cellIs" dxfId="0" priority="22439" operator="equal">
      <formula>0</formula>
    </cfRule>
    <cfRule type="cellIs" dxfId="0" priority="22440" operator="equal">
      <formula>0</formula>
    </cfRule>
    <cfRule type="cellIs" dxfId="0" priority="22441" operator="equal">
      <formula>0</formula>
    </cfRule>
    <cfRule type="cellIs" dxfId="0" priority="22442" operator="equal">
      <formula>0</formula>
    </cfRule>
    <cfRule type="cellIs" dxfId="0" priority="22443" operator="equal">
      <formula>0</formula>
    </cfRule>
    <cfRule type="cellIs" dxfId="0" priority="22444" operator="equal">
      <formula>0</formula>
    </cfRule>
    <cfRule type="cellIs" dxfId="0" priority="22445" operator="equal">
      <formula>0</formula>
    </cfRule>
    <cfRule type="cellIs" dxfId="0" priority="22446" operator="equal">
      <formula>0</formula>
    </cfRule>
    <cfRule type="cellIs" dxfId="0" priority="22447" operator="equal">
      <formula>0</formula>
    </cfRule>
    <cfRule type="cellIs" dxfId="0" priority="22448" operator="equal">
      <formula>0</formula>
    </cfRule>
    <cfRule type="cellIs" dxfId="0" priority="22449" operator="equal">
      <formula>0</formula>
    </cfRule>
    <cfRule type="cellIs" dxfId="0" priority="22450" operator="equal">
      <formula>0</formula>
    </cfRule>
    <cfRule type="cellIs" dxfId="0" priority="22451" operator="equal">
      <formula>0</formula>
    </cfRule>
    <cfRule type="cellIs" dxfId="0" priority="22452" operator="equal">
      <formula>0</formula>
    </cfRule>
    <cfRule type="cellIs" dxfId="0" priority="22453" operator="equal">
      <formula>0</formula>
    </cfRule>
    <cfRule type="cellIs" dxfId="0" priority="22454" operator="equal">
      <formula>0</formula>
    </cfRule>
    <cfRule type="cellIs" dxfId="0" priority="22455" operator="equal">
      <formula>0</formula>
    </cfRule>
    <cfRule type="cellIs" dxfId="0" priority="22456" operator="equal">
      <formula>0</formula>
    </cfRule>
    <cfRule type="cellIs" dxfId="0" priority="22457" operator="equal">
      <formula>0</formula>
    </cfRule>
    <cfRule type="cellIs" dxfId="0" priority="22458" operator="equal">
      <formula>0</formula>
    </cfRule>
    <cfRule type="cellIs" dxfId="0" priority="22459" operator="equal">
      <formula>0</formula>
    </cfRule>
    <cfRule type="cellIs" dxfId="0" priority="22460" operator="equal">
      <formula>0</formula>
    </cfRule>
    <cfRule type="cellIs" dxfId="0" priority="22461" operator="equal">
      <formula>0</formula>
    </cfRule>
    <cfRule type="cellIs" dxfId="0" priority="22462" operator="equal">
      <formula>0</formula>
    </cfRule>
    <cfRule type="cellIs" dxfId="0" priority="22463" operator="equal">
      <formula>0</formula>
    </cfRule>
    <cfRule type="cellIs" dxfId="0" priority="22464" operator="equal">
      <formula>0</formula>
    </cfRule>
    <cfRule type="cellIs" dxfId="0" priority="22465" operator="equal">
      <formula>0</formula>
    </cfRule>
    <cfRule type="cellIs" dxfId="0" priority="22466" operator="equal">
      <formula>0</formula>
    </cfRule>
    <cfRule type="cellIs" dxfId="0" priority="22467" operator="equal">
      <formula>0</formula>
    </cfRule>
    <cfRule type="cellIs" dxfId="0" priority="22468" operator="equal">
      <formula>0</formula>
    </cfRule>
    <cfRule type="cellIs" dxfId="0" priority="22469" operator="equal">
      <formula>0</formula>
    </cfRule>
    <cfRule type="cellIs" dxfId="0" priority="22470" operator="equal">
      <formula>0</formula>
    </cfRule>
    <cfRule type="cellIs" dxfId="0" priority="22471" operator="equal">
      <formula>0</formula>
    </cfRule>
    <cfRule type="cellIs" dxfId="0" priority="22472" operator="equal">
      <formula>0</formula>
    </cfRule>
    <cfRule type="cellIs" dxfId="0" priority="22473" operator="equal">
      <formula>0</formula>
    </cfRule>
    <cfRule type="cellIs" dxfId="0" priority="22474" operator="equal">
      <formula>0</formula>
    </cfRule>
    <cfRule type="cellIs" dxfId="0" priority="22475" operator="equal">
      <formula>0</formula>
    </cfRule>
    <cfRule type="cellIs" dxfId="0" priority="22476" operator="equal">
      <formula>0</formula>
    </cfRule>
    <cfRule type="cellIs" dxfId="0" priority="22477" operator="equal">
      <formula>0</formula>
    </cfRule>
    <cfRule type="cellIs" dxfId="0" priority="22478" operator="equal">
      <formula>0</formula>
    </cfRule>
    <cfRule type="cellIs" dxfId="0" priority="22479" operator="equal">
      <formula>0</formula>
    </cfRule>
    <cfRule type="cellIs" dxfId="0" priority="22480" operator="equal">
      <formula>0</formula>
    </cfRule>
    <cfRule type="cellIs" dxfId="0" priority="22481" operator="equal">
      <formula>0</formula>
    </cfRule>
    <cfRule type="cellIs" dxfId="0" priority="22482" operator="equal">
      <formula>0</formula>
    </cfRule>
    <cfRule type="cellIs" dxfId="0" priority="22483" operator="equal">
      <formula>0</formula>
    </cfRule>
    <cfRule type="cellIs" dxfId="0" priority="22484" operator="equal">
      <formula>0</formula>
    </cfRule>
    <cfRule type="cellIs" dxfId="0" priority="22485" operator="equal">
      <formula>0</formula>
    </cfRule>
    <cfRule type="cellIs" dxfId="0" priority="22486" operator="equal">
      <formula>0</formula>
    </cfRule>
    <cfRule type="cellIs" dxfId="0" priority="22487" operator="equal">
      <formula>0</formula>
    </cfRule>
    <cfRule type="cellIs" dxfId="0" priority="22488" operator="equal">
      <formula>0</formula>
    </cfRule>
    <cfRule type="cellIs" dxfId="0" priority="22489" operator="equal">
      <formula>0</formula>
    </cfRule>
    <cfRule type="cellIs" dxfId="0" priority="22490" operator="equal">
      <formula>0</formula>
    </cfRule>
    <cfRule type="cellIs" dxfId="0" priority="22491" operator="equal">
      <formula>0</formula>
    </cfRule>
    <cfRule type="cellIs" dxfId="0" priority="22492" operator="equal">
      <formula>0</formula>
    </cfRule>
    <cfRule type="cellIs" dxfId="0" priority="22493" operator="equal">
      <formula>0</formula>
    </cfRule>
    <cfRule type="cellIs" dxfId="0" priority="22494" operator="equal">
      <formula>0</formula>
    </cfRule>
    <cfRule type="cellIs" dxfId="0" priority="22495" operator="equal">
      <formula>0</formula>
    </cfRule>
    <cfRule type="cellIs" dxfId="0" priority="22496" operator="equal">
      <formula>0</formula>
    </cfRule>
    <cfRule type="cellIs" dxfId="0" priority="22497" operator="equal">
      <formula>0</formula>
    </cfRule>
    <cfRule type="cellIs" dxfId="0" priority="22498" operator="equal">
      <formula>0</formula>
    </cfRule>
    <cfRule type="cellIs" dxfId="0" priority="22499" operator="equal">
      <formula>0</formula>
    </cfRule>
    <cfRule type="cellIs" dxfId="0" priority="22500" operator="equal">
      <formula>0</formula>
    </cfRule>
    <cfRule type="cellIs" dxfId="0" priority="22501" operator="equal">
      <formula>0</formula>
    </cfRule>
    <cfRule type="cellIs" dxfId="0" priority="22502" operator="equal">
      <formula>0</formula>
    </cfRule>
    <cfRule type="cellIs" dxfId="0" priority="22503" operator="equal">
      <formula>0</formula>
    </cfRule>
    <cfRule type="cellIs" dxfId="0" priority="22504" operator="equal">
      <formula>0</formula>
    </cfRule>
    <cfRule type="cellIs" dxfId="0" priority="22505" operator="equal">
      <formula>0</formula>
    </cfRule>
    <cfRule type="cellIs" dxfId="0" priority="22506" operator="equal">
      <formula>0</formula>
    </cfRule>
    <cfRule type="cellIs" dxfId="0" priority="22507" operator="equal">
      <formula>0</formula>
    </cfRule>
    <cfRule type="cellIs" dxfId="0" priority="22508" operator="equal">
      <formula>0</formula>
    </cfRule>
    <cfRule type="cellIs" dxfId="0" priority="22509" operator="equal">
      <formula>0</formula>
    </cfRule>
    <cfRule type="cellIs" dxfId="0" priority="22510" operator="equal">
      <formula>0</formula>
    </cfRule>
    <cfRule type="cellIs" dxfId="0" priority="22511" operator="equal">
      <formula>0</formula>
    </cfRule>
    <cfRule type="cellIs" dxfId="0" priority="22512" operator="equal">
      <formula>0</formula>
    </cfRule>
    <cfRule type="cellIs" dxfId="0" priority="22513" operator="equal">
      <formula>0</formula>
    </cfRule>
    <cfRule type="cellIs" dxfId="0" priority="22514" operator="equal">
      <formula>0</formula>
    </cfRule>
    <cfRule type="cellIs" dxfId="0" priority="22515" operator="equal">
      <formula>0</formula>
    </cfRule>
    <cfRule type="cellIs" dxfId="0" priority="22516" operator="equal">
      <formula>0</formula>
    </cfRule>
    <cfRule type="cellIs" dxfId="0" priority="22517" operator="equal">
      <formula>0</formula>
    </cfRule>
    <cfRule type="cellIs" dxfId="0" priority="22518" operator="equal">
      <formula>0</formula>
    </cfRule>
    <cfRule type="cellIs" dxfId="0" priority="22519" operator="equal">
      <formula>0</formula>
    </cfRule>
    <cfRule type="cellIs" dxfId="0" priority="22520" operator="equal">
      <formula>0</formula>
    </cfRule>
    <cfRule type="cellIs" dxfId="0" priority="22521" operator="equal">
      <formula>0</formula>
    </cfRule>
    <cfRule type="cellIs" dxfId="0" priority="22522" operator="equal">
      <formula>0</formula>
    </cfRule>
    <cfRule type="cellIs" dxfId="0" priority="22523" operator="equal">
      <formula>0</formula>
    </cfRule>
    <cfRule type="cellIs" dxfId="0" priority="22524" operator="equal">
      <formula>0</formula>
    </cfRule>
    <cfRule type="cellIs" dxfId="0" priority="22525" operator="equal">
      <formula>0</formula>
    </cfRule>
    <cfRule type="cellIs" dxfId="0" priority="22526" operator="equal">
      <formula>0</formula>
    </cfRule>
    <cfRule type="cellIs" dxfId="0" priority="22527" operator="equal">
      <formula>0</formula>
    </cfRule>
    <cfRule type="cellIs" dxfId="0" priority="22528" operator="equal">
      <formula>0</formula>
    </cfRule>
    <cfRule type="cellIs" dxfId="0" priority="22529" operator="equal">
      <formula>0</formula>
    </cfRule>
    <cfRule type="cellIs" dxfId="0" priority="22530" operator="equal">
      <formula>0</formula>
    </cfRule>
    <cfRule type="cellIs" dxfId="0" priority="22531" operator="equal">
      <formula>0</formula>
    </cfRule>
    <cfRule type="cellIs" dxfId="0" priority="22532" operator="equal">
      <formula>0</formula>
    </cfRule>
    <cfRule type="cellIs" dxfId="0" priority="22533" operator="equal">
      <formula>0</formula>
    </cfRule>
    <cfRule type="cellIs" dxfId="0" priority="22534" operator="equal">
      <formula>0</formula>
    </cfRule>
    <cfRule type="cellIs" dxfId="0" priority="22535" operator="equal">
      <formula>0</formula>
    </cfRule>
    <cfRule type="cellIs" dxfId="0" priority="22536" operator="equal">
      <formula>0</formula>
    </cfRule>
    <cfRule type="cellIs" dxfId="0" priority="22537" operator="equal">
      <formula>0</formula>
    </cfRule>
    <cfRule type="cellIs" dxfId="0" priority="22538" operator="equal">
      <formula>0</formula>
    </cfRule>
    <cfRule type="cellIs" dxfId="0" priority="22539" operator="equal">
      <formula>0</formula>
    </cfRule>
    <cfRule type="cellIs" dxfId="0" priority="22540" operator="equal">
      <formula>0</formula>
    </cfRule>
    <cfRule type="cellIs" dxfId="0" priority="22541" operator="equal">
      <formula>0</formula>
    </cfRule>
    <cfRule type="cellIs" dxfId="0" priority="22542" operator="equal">
      <formula>0</formula>
    </cfRule>
    <cfRule type="cellIs" dxfId="0" priority="22543" operator="equal">
      <formula>0</formula>
    </cfRule>
    <cfRule type="cellIs" dxfId="0" priority="22544" operator="equal">
      <formula>0</formula>
    </cfRule>
    <cfRule type="cellIs" dxfId="0" priority="22545" operator="equal">
      <formula>0</formula>
    </cfRule>
    <cfRule type="cellIs" dxfId="0" priority="22546" operator="equal">
      <formula>0</formula>
    </cfRule>
    <cfRule type="cellIs" dxfId="0" priority="22547" operator="equal">
      <formula>0</formula>
    </cfRule>
    <cfRule type="cellIs" dxfId="0" priority="22548" operator="equal">
      <formula>0</formula>
    </cfRule>
    <cfRule type="cellIs" dxfId="0" priority="22549" operator="equal">
      <formula>0</formula>
    </cfRule>
    <cfRule type="cellIs" dxfId="0" priority="22550" operator="equal">
      <formula>0</formula>
    </cfRule>
    <cfRule type="cellIs" dxfId="0" priority="22551" operator="equal">
      <formula>0</formula>
    </cfRule>
    <cfRule type="cellIs" dxfId="0" priority="22552" operator="equal">
      <formula>0</formula>
    </cfRule>
    <cfRule type="cellIs" dxfId="0" priority="22553" operator="equal">
      <formula>0</formula>
    </cfRule>
    <cfRule type="cellIs" dxfId="0" priority="22554" operator="equal">
      <formula>0</formula>
    </cfRule>
    <cfRule type="cellIs" dxfId="0" priority="22555" operator="equal">
      <formula>0</formula>
    </cfRule>
    <cfRule type="cellIs" dxfId="0" priority="22556" operator="equal">
      <formula>0</formula>
    </cfRule>
    <cfRule type="cellIs" dxfId="0" priority="22557" operator="equal">
      <formula>0</formula>
    </cfRule>
    <cfRule type="cellIs" dxfId="0" priority="22558" operator="equal">
      <formula>0</formula>
    </cfRule>
    <cfRule type="cellIs" dxfId="0" priority="22559" operator="equal">
      <formula>0</formula>
    </cfRule>
    <cfRule type="cellIs" dxfId="0" priority="22560" operator="equal">
      <formula>0</formula>
    </cfRule>
    <cfRule type="cellIs" dxfId="0" priority="22561" operator="equal">
      <formula>0</formula>
    </cfRule>
    <cfRule type="cellIs" dxfId="0" priority="22562" operator="equal">
      <formula>0</formula>
    </cfRule>
    <cfRule type="cellIs" dxfId="0" priority="22563" operator="equal">
      <formula>0</formula>
    </cfRule>
    <cfRule type="cellIs" dxfId="0" priority="22564" operator="equal">
      <formula>0</formula>
    </cfRule>
    <cfRule type="cellIs" dxfId="0" priority="22565" operator="equal">
      <formula>0</formula>
    </cfRule>
    <cfRule type="cellIs" dxfId="0" priority="22566" operator="equal">
      <formula>0</formula>
    </cfRule>
    <cfRule type="cellIs" dxfId="0" priority="22567" operator="equal">
      <formula>0</formula>
    </cfRule>
    <cfRule type="cellIs" dxfId="0" priority="22568" operator="equal">
      <formula>0</formula>
    </cfRule>
    <cfRule type="cellIs" dxfId="0" priority="22569" operator="equal">
      <formula>0</formula>
    </cfRule>
    <cfRule type="cellIs" dxfId="0" priority="22570" operator="equal">
      <formula>0</formula>
    </cfRule>
    <cfRule type="cellIs" dxfId="0" priority="22571" operator="equal">
      <formula>0</formula>
    </cfRule>
    <cfRule type="cellIs" dxfId="0" priority="22572" operator="equal">
      <formula>0</formula>
    </cfRule>
    <cfRule type="cellIs" dxfId="0" priority="22573" operator="equal">
      <formula>0</formula>
    </cfRule>
    <cfRule type="cellIs" dxfId="0" priority="22574" operator="equal">
      <formula>0</formula>
    </cfRule>
    <cfRule type="cellIs" dxfId="0" priority="22575" operator="equal">
      <formula>0</formula>
    </cfRule>
    <cfRule type="cellIs" dxfId="0" priority="22576" operator="equal">
      <formula>0</formula>
    </cfRule>
    <cfRule type="cellIs" dxfId="0" priority="22577" operator="equal">
      <formula>0</formula>
    </cfRule>
    <cfRule type="cellIs" dxfId="0" priority="22578" operator="equal">
      <formula>0</formula>
    </cfRule>
    <cfRule type="cellIs" dxfId="0" priority="22579" operator="equal">
      <formula>0</formula>
    </cfRule>
    <cfRule type="cellIs" dxfId="0" priority="22580" operator="equal">
      <formula>0</formula>
    </cfRule>
    <cfRule type="cellIs" dxfId="0" priority="22581" operator="equal">
      <formula>0</formula>
    </cfRule>
    <cfRule type="cellIs" dxfId="0" priority="22582" operator="equal">
      <formula>0</formula>
    </cfRule>
    <cfRule type="cellIs" dxfId="0" priority="22583" operator="equal">
      <formula>0</formula>
    </cfRule>
    <cfRule type="cellIs" dxfId="0" priority="22584" operator="equal">
      <formula>0</formula>
    </cfRule>
    <cfRule type="cellIs" dxfId="0" priority="22585" operator="equal">
      <formula>0</formula>
    </cfRule>
    <cfRule type="cellIs" dxfId="0" priority="22586" operator="equal">
      <formula>0</formula>
    </cfRule>
    <cfRule type="cellIs" dxfId="0" priority="22587" operator="equal">
      <formula>0</formula>
    </cfRule>
    <cfRule type="cellIs" dxfId="0" priority="22588" operator="equal">
      <formula>0</formula>
    </cfRule>
    <cfRule type="cellIs" dxfId="0" priority="22589" operator="equal">
      <formula>0</formula>
    </cfRule>
    <cfRule type="cellIs" dxfId="0" priority="22590" operator="equal">
      <formula>0</formula>
    </cfRule>
    <cfRule type="cellIs" dxfId="0" priority="22591" operator="equal">
      <formula>0</formula>
    </cfRule>
    <cfRule type="cellIs" dxfId="0" priority="22592" operator="equal">
      <formula>0</formula>
    </cfRule>
  </conditionalFormatting>
  <conditionalFormatting sqref="E577:E578">
    <cfRule type="cellIs" dxfId="0" priority="16257" operator="equal">
      <formula>0</formula>
    </cfRule>
    <cfRule type="cellIs" dxfId="0" priority="16258" operator="equal">
      <formula>0</formula>
    </cfRule>
    <cfRule type="cellIs" dxfId="0" priority="16259" operator="equal">
      <formula>0</formula>
    </cfRule>
    <cfRule type="cellIs" dxfId="0" priority="16260" operator="equal">
      <formula>0</formula>
    </cfRule>
    <cfRule type="cellIs" dxfId="0" priority="16261" operator="equal">
      <formula>0</formula>
    </cfRule>
    <cfRule type="cellIs" dxfId="0" priority="16262" operator="equal">
      <formula>0</formula>
    </cfRule>
    <cfRule type="cellIs" dxfId="0" priority="16263" operator="equal">
      <formula>0</formula>
    </cfRule>
    <cfRule type="cellIs" dxfId="0" priority="16264" operator="equal">
      <formula>0</formula>
    </cfRule>
    <cfRule type="cellIs" dxfId="0" priority="16265" operator="equal">
      <formula>0</formula>
    </cfRule>
    <cfRule type="cellIs" dxfId="0" priority="16266" operator="equal">
      <formula>0</formula>
    </cfRule>
    <cfRule type="cellIs" dxfId="0" priority="16267" operator="equal">
      <formula>0</formula>
    </cfRule>
    <cfRule type="cellIs" dxfId="0" priority="16268" operator="equal">
      <formula>0</formula>
    </cfRule>
    <cfRule type="cellIs" dxfId="0" priority="16269" operator="equal">
      <formula>0</formula>
    </cfRule>
    <cfRule type="cellIs" dxfId="0" priority="16270" operator="equal">
      <formula>0</formula>
    </cfRule>
    <cfRule type="cellIs" dxfId="0" priority="16271" operator="equal">
      <formula>0</formula>
    </cfRule>
    <cfRule type="cellIs" dxfId="0" priority="16272" operator="equal">
      <formula>0</formula>
    </cfRule>
    <cfRule type="cellIs" dxfId="0" priority="16273" operator="equal">
      <formula>0</formula>
    </cfRule>
    <cfRule type="cellIs" dxfId="0" priority="16274" operator="equal">
      <formula>0</formula>
    </cfRule>
    <cfRule type="cellIs" dxfId="0" priority="16275" operator="equal">
      <formula>0</formula>
    </cfRule>
    <cfRule type="cellIs" dxfId="0" priority="16276" operator="equal">
      <formula>0</formula>
    </cfRule>
    <cfRule type="cellIs" dxfId="0" priority="16277" operator="equal">
      <formula>0</formula>
    </cfRule>
    <cfRule type="cellIs" dxfId="0" priority="16278" operator="equal">
      <formula>0</formula>
    </cfRule>
    <cfRule type="cellIs" dxfId="0" priority="16279" operator="equal">
      <formula>0</formula>
    </cfRule>
    <cfRule type="cellIs" dxfId="0" priority="16280" operator="equal">
      <formula>0</formula>
    </cfRule>
    <cfRule type="cellIs" dxfId="0" priority="16281" operator="equal">
      <formula>0</formula>
    </cfRule>
    <cfRule type="cellIs" dxfId="0" priority="16282" operator="equal">
      <formula>0</formula>
    </cfRule>
    <cfRule type="cellIs" dxfId="0" priority="16283" operator="equal">
      <formula>0</formula>
    </cfRule>
    <cfRule type="cellIs" dxfId="0" priority="16284" operator="equal">
      <formula>0</formula>
    </cfRule>
    <cfRule type="cellIs" dxfId="0" priority="16285" operator="equal">
      <formula>0</formula>
    </cfRule>
    <cfRule type="cellIs" dxfId="0" priority="16286" operator="equal">
      <formula>0</formula>
    </cfRule>
    <cfRule type="cellIs" dxfId="0" priority="16287" operator="equal">
      <formula>0</formula>
    </cfRule>
    <cfRule type="cellIs" dxfId="0" priority="16288" operator="equal">
      <formula>0</formula>
    </cfRule>
    <cfRule type="cellIs" dxfId="0" priority="16289" operator="equal">
      <formula>0</formula>
    </cfRule>
    <cfRule type="cellIs" dxfId="0" priority="16290" operator="equal">
      <formula>0</formula>
    </cfRule>
    <cfRule type="cellIs" dxfId="0" priority="16291" operator="equal">
      <formula>0</formula>
    </cfRule>
    <cfRule type="cellIs" dxfId="0" priority="16292" operator="equal">
      <formula>0</formula>
    </cfRule>
    <cfRule type="cellIs" dxfId="0" priority="16293" operator="equal">
      <formula>0</formula>
    </cfRule>
    <cfRule type="cellIs" dxfId="0" priority="16294" operator="equal">
      <formula>0</formula>
    </cfRule>
    <cfRule type="cellIs" dxfId="0" priority="16295" operator="equal">
      <formula>0</formula>
    </cfRule>
    <cfRule type="cellIs" dxfId="0" priority="16296" operator="equal">
      <formula>0</formula>
    </cfRule>
    <cfRule type="cellIs" dxfId="0" priority="16297" operator="equal">
      <formula>0</formula>
    </cfRule>
    <cfRule type="cellIs" dxfId="0" priority="16298" operator="equal">
      <formula>0</formula>
    </cfRule>
    <cfRule type="cellIs" dxfId="0" priority="16299" operator="equal">
      <formula>0</formula>
    </cfRule>
    <cfRule type="cellIs" dxfId="0" priority="16300" operator="equal">
      <formula>0</formula>
    </cfRule>
    <cfRule type="cellIs" dxfId="0" priority="16301" operator="equal">
      <formula>0</formula>
    </cfRule>
    <cfRule type="cellIs" dxfId="0" priority="16302" operator="equal">
      <formula>0</formula>
    </cfRule>
    <cfRule type="cellIs" dxfId="0" priority="16303" operator="equal">
      <formula>0</formula>
    </cfRule>
    <cfRule type="cellIs" dxfId="0" priority="16304" operator="equal">
      <formula>0</formula>
    </cfRule>
    <cfRule type="cellIs" dxfId="0" priority="16305" operator="equal">
      <formula>0</formula>
    </cfRule>
    <cfRule type="cellIs" dxfId="0" priority="16306" operator="equal">
      <formula>0</formula>
    </cfRule>
    <cfRule type="cellIs" dxfId="0" priority="16307" operator="equal">
      <formula>0</formula>
    </cfRule>
    <cfRule type="cellIs" dxfId="0" priority="16308" operator="equal">
      <formula>0</formula>
    </cfRule>
    <cfRule type="cellIs" dxfId="0" priority="16309" operator="equal">
      <formula>0</formula>
    </cfRule>
    <cfRule type="cellIs" dxfId="0" priority="16310" operator="equal">
      <formula>0</formula>
    </cfRule>
    <cfRule type="cellIs" dxfId="0" priority="16311" operator="equal">
      <formula>0</formula>
    </cfRule>
    <cfRule type="cellIs" dxfId="0" priority="16312" operator="equal">
      <formula>0</formula>
    </cfRule>
    <cfRule type="cellIs" dxfId="0" priority="16313" operator="equal">
      <formula>0</formula>
    </cfRule>
    <cfRule type="cellIs" dxfId="0" priority="16314" operator="equal">
      <formula>0</formula>
    </cfRule>
    <cfRule type="cellIs" dxfId="0" priority="16315" operator="equal">
      <formula>0</formula>
    </cfRule>
    <cfRule type="cellIs" dxfId="0" priority="16316" operator="equal">
      <formula>0</formula>
    </cfRule>
    <cfRule type="cellIs" dxfId="0" priority="16317" operator="equal">
      <formula>0</formula>
    </cfRule>
    <cfRule type="cellIs" dxfId="0" priority="16318" operator="equal">
      <formula>0</formula>
    </cfRule>
    <cfRule type="cellIs" dxfId="0" priority="16319" operator="equal">
      <formula>0</formula>
    </cfRule>
    <cfRule type="cellIs" dxfId="0" priority="16320" operator="equal">
      <formula>0</formula>
    </cfRule>
    <cfRule type="cellIs" dxfId="0" priority="16321" operator="equal">
      <formula>0</formula>
    </cfRule>
    <cfRule type="cellIs" dxfId="0" priority="16322" operator="equal">
      <formula>0</formula>
    </cfRule>
    <cfRule type="cellIs" dxfId="0" priority="16323" operator="equal">
      <formula>0</formula>
    </cfRule>
    <cfRule type="cellIs" dxfId="0" priority="16324" operator="equal">
      <formula>0</formula>
    </cfRule>
    <cfRule type="cellIs" dxfId="0" priority="16325" operator="equal">
      <formula>0</formula>
    </cfRule>
    <cfRule type="cellIs" dxfId="0" priority="16326" operator="equal">
      <formula>0</formula>
    </cfRule>
    <cfRule type="cellIs" dxfId="0" priority="16327" operator="equal">
      <formula>0</formula>
    </cfRule>
    <cfRule type="cellIs" dxfId="0" priority="16328" operator="equal">
      <formula>0</formula>
    </cfRule>
    <cfRule type="cellIs" dxfId="0" priority="16329" operator="equal">
      <formula>0</formula>
    </cfRule>
    <cfRule type="cellIs" dxfId="0" priority="16330" operator="equal">
      <formula>0</formula>
    </cfRule>
    <cfRule type="cellIs" dxfId="0" priority="16331" operator="equal">
      <formula>0</formula>
    </cfRule>
    <cfRule type="cellIs" dxfId="0" priority="16332" operator="equal">
      <formula>0</formula>
    </cfRule>
    <cfRule type="cellIs" dxfId="0" priority="16333" operator="equal">
      <formula>0</formula>
    </cfRule>
    <cfRule type="cellIs" dxfId="0" priority="16334" operator="equal">
      <formula>0</formula>
    </cfRule>
    <cfRule type="cellIs" dxfId="0" priority="16335" operator="equal">
      <formula>0</formula>
    </cfRule>
    <cfRule type="cellIs" dxfId="0" priority="16336" operator="equal">
      <formula>0</formula>
    </cfRule>
    <cfRule type="cellIs" dxfId="0" priority="16337" operator="equal">
      <formula>0</formula>
    </cfRule>
    <cfRule type="cellIs" dxfId="0" priority="16338" operator="equal">
      <formula>0</formula>
    </cfRule>
    <cfRule type="cellIs" dxfId="0" priority="16339" operator="equal">
      <formula>0</formula>
    </cfRule>
    <cfRule type="cellIs" dxfId="0" priority="16340" operator="equal">
      <formula>0</formula>
    </cfRule>
    <cfRule type="cellIs" dxfId="0" priority="16341" operator="equal">
      <formula>0</formula>
    </cfRule>
    <cfRule type="cellIs" dxfId="0" priority="16342" operator="equal">
      <formula>0</formula>
    </cfRule>
    <cfRule type="cellIs" dxfId="0" priority="16343" operator="equal">
      <formula>0</formula>
    </cfRule>
    <cfRule type="cellIs" dxfId="0" priority="16344" operator="equal">
      <formula>0</formula>
    </cfRule>
    <cfRule type="cellIs" dxfId="0" priority="16345" operator="equal">
      <formula>0</formula>
    </cfRule>
    <cfRule type="cellIs" dxfId="0" priority="16346" operator="equal">
      <formula>0</formula>
    </cfRule>
    <cfRule type="cellIs" dxfId="0" priority="16347" operator="equal">
      <formula>0</formula>
    </cfRule>
    <cfRule type="cellIs" dxfId="0" priority="16348" operator="equal">
      <formula>0</formula>
    </cfRule>
    <cfRule type="cellIs" dxfId="0" priority="16349" operator="equal">
      <formula>0</formula>
    </cfRule>
    <cfRule type="cellIs" dxfId="0" priority="16350" operator="equal">
      <formula>0</formula>
    </cfRule>
    <cfRule type="cellIs" dxfId="0" priority="16351" operator="equal">
      <formula>0</formula>
    </cfRule>
    <cfRule type="cellIs" dxfId="0" priority="16352" operator="equal">
      <formula>0</formula>
    </cfRule>
    <cfRule type="cellIs" dxfId="0" priority="16353" operator="equal">
      <formula>0</formula>
    </cfRule>
    <cfRule type="cellIs" dxfId="0" priority="16354" operator="equal">
      <formula>0</formula>
    </cfRule>
    <cfRule type="cellIs" dxfId="0" priority="16355" operator="equal">
      <formula>0</formula>
    </cfRule>
    <cfRule type="cellIs" dxfId="0" priority="16356" operator="equal">
      <formula>0</formula>
    </cfRule>
    <cfRule type="cellIs" dxfId="0" priority="16357" operator="equal">
      <formula>0</formula>
    </cfRule>
    <cfRule type="cellIs" dxfId="0" priority="16358" operator="equal">
      <formula>0</formula>
    </cfRule>
    <cfRule type="cellIs" dxfId="0" priority="16359" operator="equal">
      <formula>0</formula>
    </cfRule>
    <cfRule type="cellIs" dxfId="0" priority="16360" operator="equal">
      <formula>0</formula>
    </cfRule>
    <cfRule type="cellIs" dxfId="0" priority="16361" operator="equal">
      <formula>0</formula>
    </cfRule>
    <cfRule type="cellIs" dxfId="0" priority="16362" operator="equal">
      <formula>0</formula>
    </cfRule>
    <cfRule type="cellIs" dxfId="0" priority="16363" operator="equal">
      <formula>0</formula>
    </cfRule>
    <cfRule type="cellIs" dxfId="0" priority="16364" operator="equal">
      <formula>0</formula>
    </cfRule>
    <cfRule type="cellIs" dxfId="0" priority="16365" operator="equal">
      <formula>0</formula>
    </cfRule>
    <cfRule type="cellIs" dxfId="0" priority="16366" operator="equal">
      <formula>0</formula>
    </cfRule>
    <cfRule type="cellIs" dxfId="0" priority="16367" operator="equal">
      <formula>0</formula>
    </cfRule>
    <cfRule type="cellIs" dxfId="0" priority="16368" operator="equal">
      <formula>0</formula>
    </cfRule>
    <cfRule type="cellIs" dxfId="0" priority="16369" operator="equal">
      <formula>0</formula>
    </cfRule>
    <cfRule type="cellIs" dxfId="0" priority="16370" operator="equal">
      <formula>0</formula>
    </cfRule>
    <cfRule type="cellIs" dxfId="0" priority="16371" operator="equal">
      <formula>0</formula>
    </cfRule>
    <cfRule type="cellIs" dxfId="0" priority="16372" operator="equal">
      <formula>0</formula>
    </cfRule>
    <cfRule type="cellIs" dxfId="0" priority="16373" operator="equal">
      <formula>0</formula>
    </cfRule>
    <cfRule type="cellIs" dxfId="0" priority="16374" operator="equal">
      <formula>0</formula>
    </cfRule>
    <cfRule type="cellIs" dxfId="0" priority="16375" operator="equal">
      <formula>0</formula>
    </cfRule>
    <cfRule type="cellIs" dxfId="0" priority="16376" operator="equal">
      <formula>0</formula>
    </cfRule>
    <cfRule type="cellIs" dxfId="0" priority="16377" operator="equal">
      <formula>0</formula>
    </cfRule>
    <cfRule type="cellIs" dxfId="0" priority="16378" operator="equal">
      <formula>0</formula>
    </cfRule>
    <cfRule type="cellIs" dxfId="0" priority="16379" operator="equal">
      <formula>0</formula>
    </cfRule>
    <cfRule type="cellIs" dxfId="0" priority="16380" operator="equal">
      <formula>0</formula>
    </cfRule>
    <cfRule type="cellIs" dxfId="0" priority="16381" operator="equal">
      <formula>0</formula>
    </cfRule>
    <cfRule type="cellIs" dxfId="0" priority="16382" operator="equal">
      <formula>0</formula>
    </cfRule>
    <cfRule type="cellIs" dxfId="0" priority="16383" operator="equal">
      <formula>0</formula>
    </cfRule>
    <cfRule type="cellIs" dxfId="0" priority="16384" operator="equal">
      <formula>0</formula>
    </cfRule>
    <cfRule type="cellIs" dxfId="0" priority="16385" operator="equal">
      <formula>0</formula>
    </cfRule>
    <cfRule type="cellIs" dxfId="0" priority="16386" operator="equal">
      <formula>0</formula>
    </cfRule>
    <cfRule type="cellIs" dxfId="0" priority="16387" operator="equal">
      <formula>0</formula>
    </cfRule>
    <cfRule type="cellIs" dxfId="0" priority="16388" operator="equal">
      <formula>0</formula>
    </cfRule>
    <cfRule type="cellIs" dxfId="0" priority="16389" operator="equal">
      <formula>0</formula>
    </cfRule>
    <cfRule type="cellIs" dxfId="0" priority="16390" operator="equal">
      <formula>0</formula>
    </cfRule>
    <cfRule type="cellIs" dxfId="0" priority="16391" operator="equal">
      <formula>0</formula>
    </cfRule>
    <cfRule type="cellIs" dxfId="0" priority="16392" operator="equal">
      <formula>0</formula>
    </cfRule>
    <cfRule type="cellIs" dxfId="0" priority="16393" operator="equal">
      <formula>0</formula>
    </cfRule>
    <cfRule type="cellIs" dxfId="0" priority="16394" operator="equal">
      <formula>0</formula>
    </cfRule>
    <cfRule type="cellIs" dxfId="0" priority="16395" operator="equal">
      <formula>0</formula>
    </cfRule>
    <cfRule type="cellIs" dxfId="0" priority="16396" operator="equal">
      <formula>0</formula>
    </cfRule>
    <cfRule type="cellIs" dxfId="0" priority="16397" operator="equal">
      <formula>0</formula>
    </cfRule>
    <cfRule type="cellIs" dxfId="0" priority="16398" operator="equal">
      <formula>0</formula>
    </cfRule>
    <cfRule type="cellIs" dxfId="0" priority="16399" operator="equal">
      <formula>0</formula>
    </cfRule>
    <cfRule type="cellIs" dxfId="0" priority="16400" operator="equal">
      <formula>0</formula>
    </cfRule>
    <cfRule type="cellIs" dxfId="0" priority="16401" operator="equal">
      <formula>0</formula>
    </cfRule>
    <cfRule type="cellIs" dxfId="0" priority="16402" operator="equal">
      <formula>0</formula>
    </cfRule>
    <cfRule type="cellIs" dxfId="0" priority="16403" operator="equal">
      <formula>0</formula>
    </cfRule>
    <cfRule type="cellIs" dxfId="0" priority="16404" operator="equal">
      <formula>0</formula>
    </cfRule>
    <cfRule type="cellIs" dxfId="0" priority="16405" operator="equal">
      <formula>0</formula>
    </cfRule>
    <cfRule type="cellIs" dxfId="0" priority="16406" operator="equal">
      <formula>0</formula>
    </cfRule>
    <cfRule type="cellIs" dxfId="0" priority="16407" operator="equal">
      <formula>0</formula>
    </cfRule>
    <cfRule type="cellIs" dxfId="0" priority="16408" operator="equal">
      <formula>0</formula>
    </cfRule>
    <cfRule type="cellIs" dxfId="0" priority="16409" operator="equal">
      <formula>0</formula>
    </cfRule>
    <cfRule type="cellIs" dxfId="0" priority="16410" operator="equal">
      <formula>0</formula>
    </cfRule>
    <cfRule type="cellIs" dxfId="0" priority="16411" operator="equal">
      <formula>0</formula>
    </cfRule>
    <cfRule type="cellIs" dxfId="0" priority="16412" operator="equal">
      <formula>0</formula>
    </cfRule>
    <cfRule type="cellIs" dxfId="0" priority="16413" operator="equal">
      <formula>0</formula>
    </cfRule>
    <cfRule type="cellIs" dxfId="0" priority="16414" operator="equal">
      <formula>0</formula>
    </cfRule>
    <cfRule type="cellIs" dxfId="0" priority="16415" operator="equal">
      <formula>0</formula>
    </cfRule>
    <cfRule type="cellIs" dxfId="0" priority="16416" operator="equal">
      <formula>0</formula>
    </cfRule>
    <cfRule type="cellIs" dxfId="0" priority="16417" operator="equal">
      <formula>0</formula>
    </cfRule>
    <cfRule type="cellIs" dxfId="0" priority="16418" operator="equal">
      <formula>0</formula>
    </cfRule>
    <cfRule type="cellIs" dxfId="0" priority="16419" operator="equal">
      <formula>0</formula>
    </cfRule>
    <cfRule type="cellIs" dxfId="0" priority="16420" operator="equal">
      <formula>0</formula>
    </cfRule>
    <cfRule type="cellIs" dxfId="0" priority="16421" operator="equal">
      <formula>0</formula>
    </cfRule>
    <cfRule type="cellIs" dxfId="0" priority="16422" operator="equal">
      <formula>0</formula>
    </cfRule>
    <cfRule type="cellIs" dxfId="0" priority="16423" operator="equal">
      <formula>0</formula>
    </cfRule>
    <cfRule type="cellIs" dxfId="0" priority="16424" operator="equal">
      <formula>0</formula>
    </cfRule>
    <cfRule type="cellIs" dxfId="0" priority="16425" operator="equal">
      <formula>0</formula>
    </cfRule>
    <cfRule type="cellIs" dxfId="0" priority="16426" operator="equal">
      <formula>0</formula>
    </cfRule>
    <cfRule type="cellIs" dxfId="0" priority="16427" operator="equal">
      <formula>0</formula>
    </cfRule>
    <cfRule type="cellIs" dxfId="0" priority="16428" operator="equal">
      <formula>0</formula>
    </cfRule>
    <cfRule type="cellIs" dxfId="0" priority="16429" operator="equal">
      <formula>0</formula>
    </cfRule>
    <cfRule type="cellIs" dxfId="0" priority="16430" operator="equal">
      <formula>0</formula>
    </cfRule>
    <cfRule type="cellIs" dxfId="0" priority="16431" operator="equal">
      <formula>0</formula>
    </cfRule>
    <cfRule type="cellIs" dxfId="0" priority="16432" operator="equal">
      <formula>0</formula>
    </cfRule>
    <cfRule type="cellIs" dxfId="0" priority="16433" operator="equal">
      <formula>0</formula>
    </cfRule>
    <cfRule type="cellIs" dxfId="0" priority="16434" operator="equal">
      <formula>0</formula>
    </cfRule>
    <cfRule type="cellIs" dxfId="0" priority="16435" operator="equal">
      <formula>0</formula>
    </cfRule>
    <cfRule type="cellIs" dxfId="0" priority="16436" operator="equal">
      <formula>0</formula>
    </cfRule>
    <cfRule type="cellIs" dxfId="0" priority="16437" operator="equal">
      <formula>0</formula>
    </cfRule>
    <cfRule type="cellIs" dxfId="0" priority="16438" operator="equal">
      <formula>0</formula>
    </cfRule>
    <cfRule type="cellIs" dxfId="0" priority="16439" operator="equal">
      <formula>0</formula>
    </cfRule>
    <cfRule type="cellIs" dxfId="0" priority="16440" operator="equal">
      <formula>0</formula>
    </cfRule>
    <cfRule type="cellIs" dxfId="0" priority="16441" operator="equal">
      <formula>0</formula>
    </cfRule>
    <cfRule type="cellIs" dxfId="0" priority="16442" operator="equal">
      <formula>0</formula>
    </cfRule>
    <cfRule type="cellIs" dxfId="0" priority="16443" operator="equal">
      <formula>0</formula>
    </cfRule>
    <cfRule type="cellIs" dxfId="0" priority="16444" operator="equal">
      <formula>0</formula>
    </cfRule>
    <cfRule type="cellIs" dxfId="0" priority="16445" operator="equal">
      <formula>0</formula>
    </cfRule>
    <cfRule type="cellIs" dxfId="0" priority="16446" operator="equal">
      <formula>0</formula>
    </cfRule>
    <cfRule type="cellIs" dxfId="0" priority="16447" operator="equal">
      <formula>0</formula>
    </cfRule>
    <cfRule type="cellIs" dxfId="0" priority="16448" operator="equal">
      <formula>0</formula>
    </cfRule>
    <cfRule type="cellIs" dxfId="0" priority="16449" operator="equal">
      <formula>0</formula>
    </cfRule>
    <cfRule type="cellIs" dxfId="0" priority="16450" operator="equal">
      <formula>0</formula>
    </cfRule>
    <cfRule type="cellIs" dxfId="0" priority="16451" operator="equal">
      <formula>0</formula>
    </cfRule>
    <cfRule type="cellIs" dxfId="0" priority="16452" operator="equal">
      <formula>0</formula>
    </cfRule>
    <cfRule type="cellIs" dxfId="0" priority="16453" operator="equal">
      <formula>0</formula>
    </cfRule>
    <cfRule type="cellIs" dxfId="0" priority="16454" operator="equal">
      <formula>0</formula>
    </cfRule>
    <cfRule type="cellIs" dxfId="0" priority="16455" operator="equal">
      <formula>0</formula>
    </cfRule>
    <cfRule type="cellIs" dxfId="0" priority="16456" operator="equal">
      <formula>0</formula>
    </cfRule>
    <cfRule type="cellIs" dxfId="0" priority="16457" operator="equal">
      <formula>0</formula>
    </cfRule>
    <cfRule type="cellIs" dxfId="0" priority="16458" operator="equal">
      <formula>0</formula>
    </cfRule>
    <cfRule type="cellIs" dxfId="0" priority="16459" operator="equal">
      <formula>0</formula>
    </cfRule>
    <cfRule type="cellIs" dxfId="0" priority="16460" operator="equal">
      <formula>0</formula>
    </cfRule>
    <cfRule type="cellIs" dxfId="0" priority="16461" operator="equal">
      <formula>0</formula>
    </cfRule>
    <cfRule type="cellIs" dxfId="0" priority="16462" operator="equal">
      <formula>0</formula>
    </cfRule>
    <cfRule type="cellIs" dxfId="0" priority="16463" operator="equal">
      <formula>0</formula>
    </cfRule>
    <cfRule type="cellIs" dxfId="0" priority="16464" operator="equal">
      <formula>0</formula>
    </cfRule>
    <cfRule type="cellIs" dxfId="0" priority="16465" operator="equal">
      <formula>0</formula>
    </cfRule>
    <cfRule type="cellIs" dxfId="0" priority="16466" operator="equal">
      <formula>0</formula>
    </cfRule>
    <cfRule type="cellIs" dxfId="0" priority="16467" operator="equal">
      <formula>0</formula>
    </cfRule>
    <cfRule type="cellIs" dxfId="0" priority="16468" operator="equal">
      <formula>0</formula>
    </cfRule>
    <cfRule type="cellIs" dxfId="0" priority="16469" operator="equal">
      <formula>0</formula>
    </cfRule>
    <cfRule type="cellIs" dxfId="0" priority="16470" operator="equal">
      <formula>0</formula>
    </cfRule>
    <cfRule type="cellIs" dxfId="0" priority="16471" operator="equal">
      <formula>0</formula>
    </cfRule>
    <cfRule type="cellIs" dxfId="0" priority="16472" operator="equal">
      <formula>0</formula>
    </cfRule>
    <cfRule type="cellIs" dxfId="0" priority="16473" operator="equal">
      <formula>0</formula>
    </cfRule>
    <cfRule type="cellIs" dxfId="0" priority="16474" operator="equal">
      <formula>0</formula>
    </cfRule>
    <cfRule type="cellIs" dxfId="0" priority="16475" operator="equal">
      <formula>0</formula>
    </cfRule>
    <cfRule type="cellIs" dxfId="0" priority="16476" operator="equal">
      <formula>0</formula>
    </cfRule>
    <cfRule type="cellIs" dxfId="0" priority="16477" operator="equal">
      <formula>0</formula>
    </cfRule>
    <cfRule type="cellIs" dxfId="0" priority="16478" operator="equal">
      <formula>0</formula>
    </cfRule>
    <cfRule type="cellIs" dxfId="0" priority="16479" operator="equal">
      <formula>0</formula>
    </cfRule>
    <cfRule type="cellIs" dxfId="0" priority="16480" operator="equal">
      <formula>0</formula>
    </cfRule>
    <cfRule type="cellIs" dxfId="0" priority="16481" operator="equal">
      <formula>0</formula>
    </cfRule>
    <cfRule type="cellIs" dxfId="0" priority="16482" operator="equal">
      <formula>0</formula>
    </cfRule>
    <cfRule type="cellIs" dxfId="0" priority="16483" operator="equal">
      <formula>0</formula>
    </cfRule>
    <cfRule type="cellIs" dxfId="0" priority="16484" operator="equal">
      <formula>0</formula>
    </cfRule>
    <cfRule type="cellIs" dxfId="0" priority="16485" operator="equal">
      <formula>0</formula>
    </cfRule>
    <cfRule type="cellIs" dxfId="0" priority="16486" operator="equal">
      <formula>0</formula>
    </cfRule>
    <cfRule type="cellIs" dxfId="0" priority="16487" operator="equal">
      <formula>0</formula>
    </cfRule>
    <cfRule type="cellIs" dxfId="0" priority="16488" operator="equal">
      <formula>0</formula>
    </cfRule>
    <cfRule type="cellIs" dxfId="0" priority="16489" operator="equal">
      <formula>0</formula>
    </cfRule>
    <cfRule type="cellIs" dxfId="0" priority="16490" operator="equal">
      <formula>0</formula>
    </cfRule>
    <cfRule type="cellIs" dxfId="0" priority="16491" operator="equal">
      <formula>0</formula>
    </cfRule>
    <cfRule type="cellIs" dxfId="0" priority="16492" operator="equal">
      <formula>0</formula>
    </cfRule>
    <cfRule type="cellIs" dxfId="0" priority="16493" operator="equal">
      <formula>0</formula>
    </cfRule>
    <cfRule type="cellIs" dxfId="0" priority="16494" operator="equal">
      <formula>0</formula>
    </cfRule>
    <cfRule type="cellIs" dxfId="0" priority="16495" operator="equal">
      <formula>0</formula>
    </cfRule>
    <cfRule type="cellIs" dxfId="0" priority="16496" operator="equal">
      <formula>0</formula>
    </cfRule>
    <cfRule type="cellIs" dxfId="0" priority="16497" operator="equal">
      <formula>0</formula>
    </cfRule>
    <cfRule type="cellIs" dxfId="0" priority="16498" operator="equal">
      <formula>0</formula>
    </cfRule>
    <cfRule type="cellIs" dxfId="0" priority="16499" operator="equal">
      <formula>0</formula>
    </cfRule>
    <cfRule type="cellIs" dxfId="0" priority="16500" operator="equal">
      <formula>0</formula>
    </cfRule>
    <cfRule type="cellIs" dxfId="0" priority="16501" operator="equal">
      <formula>0</formula>
    </cfRule>
    <cfRule type="cellIs" dxfId="0" priority="16502" operator="equal">
      <formula>0</formula>
    </cfRule>
    <cfRule type="cellIs" dxfId="0" priority="16503" operator="equal">
      <formula>0</formula>
    </cfRule>
    <cfRule type="cellIs" dxfId="0" priority="16504" operator="equal">
      <formula>0</formula>
    </cfRule>
    <cfRule type="cellIs" dxfId="0" priority="16505" operator="equal">
      <formula>0</formula>
    </cfRule>
    <cfRule type="cellIs" dxfId="0" priority="16506" operator="equal">
      <formula>0</formula>
    </cfRule>
    <cfRule type="cellIs" dxfId="0" priority="16507" operator="equal">
      <formula>0</formula>
    </cfRule>
    <cfRule type="cellIs" dxfId="0" priority="16508" operator="equal">
      <formula>0</formula>
    </cfRule>
    <cfRule type="cellIs" dxfId="0" priority="16509" operator="equal">
      <formula>0</formula>
    </cfRule>
    <cfRule type="cellIs" dxfId="0" priority="16510" operator="equal">
      <formula>0</formula>
    </cfRule>
    <cfRule type="cellIs" dxfId="0" priority="16511" operator="equal">
      <formula>0</formula>
    </cfRule>
    <cfRule type="cellIs" dxfId="0" priority="16512" operator="equal">
      <formula>0</formula>
    </cfRule>
    <cfRule type="cellIs" dxfId="0" priority="16513" operator="equal">
      <formula>0</formula>
    </cfRule>
    <cfRule type="cellIs" dxfId="0" priority="16514" operator="equal">
      <formula>0</formula>
    </cfRule>
    <cfRule type="cellIs" dxfId="0" priority="16515" operator="equal">
      <formula>0</formula>
    </cfRule>
    <cfRule type="cellIs" dxfId="0" priority="16516" operator="equal">
      <formula>0</formula>
    </cfRule>
    <cfRule type="cellIs" dxfId="0" priority="16517" operator="equal">
      <formula>0</formula>
    </cfRule>
    <cfRule type="cellIs" dxfId="0" priority="16518" operator="equal">
      <formula>0</formula>
    </cfRule>
    <cfRule type="cellIs" dxfId="0" priority="16519" operator="equal">
      <formula>0</formula>
    </cfRule>
    <cfRule type="cellIs" dxfId="0" priority="16520" operator="equal">
      <formula>0</formula>
    </cfRule>
    <cfRule type="cellIs" dxfId="0" priority="16521" operator="equal">
      <formula>0</formula>
    </cfRule>
    <cfRule type="cellIs" dxfId="0" priority="16522" operator="equal">
      <formula>0</formula>
    </cfRule>
    <cfRule type="cellIs" dxfId="0" priority="16523" operator="equal">
      <formula>0</formula>
    </cfRule>
    <cfRule type="cellIs" dxfId="0" priority="16524" operator="equal">
      <formula>0</formula>
    </cfRule>
    <cfRule type="cellIs" dxfId="0" priority="16525" operator="equal">
      <formula>0</formula>
    </cfRule>
    <cfRule type="cellIs" dxfId="0" priority="16526" operator="equal">
      <formula>0</formula>
    </cfRule>
    <cfRule type="cellIs" dxfId="0" priority="16527" operator="equal">
      <formula>0</formula>
    </cfRule>
    <cfRule type="cellIs" dxfId="0" priority="16528" operator="equal">
      <formula>0</formula>
    </cfRule>
    <cfRule type="cellIs" dxfId="0" priority="16529" operator="equal">
      <formula>0</formula>
    </cfRule>
    <cfRule type="cellIs" dxfId="0" priority="16530" operator="equal">
      <formula>0</formula>
    </cfRule>
    <cfRule type="cellIs" dxfId="0" priority="16531" operator="equal">
      <formula>0</formula>
    </cfRule>
    <cfRule type="cellIs" dxfId="0" priority="16532" operator="equal">
      <formula>0</formula>
    </cfRule>
    <cfRule type="cellIs" dxfId="0" priority="16533" operator="equal">
      <formula>0</formula>
    </cfRule>
    <cfRule type="cellIs" dxfId="0" priority="16534" operator="equal">
      <formula>0</formula>
    </cfRule>
    <cfRule type="cellIs" dxfId="0" priority="16535" operator="equal">
      <formula>0</formula>
    </cfRule>
    <cfRule type="cellIs" dxfId="0" priority="16536" operator="equal">
      <formula>0</formula>
    </cfRule>
    <cfRule type="cellIs" dxfId="0" priority="16537" operator="equal">
      <formula>0</formula>
    </cfRule>
    <cfRule type="cellIs" dxfId="0" priority="16538" operator="equal">
      <formula>0</formula>
    </cfRule>
    <cfRule type="cellIs" dxfId="0" priority="16539" operator="equal">
      <formula>0</formula>
    </cfRule>
    <cfRule type="cellIs" dxfId="0" priority="16540" operator="equal">
      <formula>0</formula>
    </cfRule>
    <cfRule type="cellIs" dxfId="0" priority="16541" operator="equal">
      <formula>0</formula>
    </cfRule>
    <cfRule type="cellIs" dxfId="0" priority="16542" operator="equal">
      <formula>0</formula>
    </cfRule>
    <cfRule type="cellIs" dxfId="0" priority="16543" operator="equal">
      <formula>0</formula>
    </cfRule>
    <cfRule type="cellIs" dxfId="0" priority="16544" operator="equal">
      <formula>0</formula>
    </cfRule>
    <cfRule type="cellIs" dxfId="0" priority="16545" operator="equal">
      <formula>0</formula>
    </cfRule>
    <cfRule type="cellIs" dxfId="0" priority="16546" operator="equal">
      <formula>0</formula>
    </cfRule>
    <cfRule type="cellIs" dxfId="0" priority="16547" operator="equal">
      <formula>0</formula>
    </cfRule>
    <cfRule type="cellIs" dxfId="0" priority="16548" operator="equal">
      <formula>0</formula>
    </cfRule>
    <cfRule type="cellIs" dxfId="0" priority="16549" operator="equal">
      <formula>0</formula>
    </cfRule>
    <cfRule type="cellIs" dxfId="0" priority="16550" operator="equal">
      <formula>0</formula>
    </cfRule>
    <cfRule type="cellIs" dxfId="0" priority="16551" operator="equal">
      <formula>0</formula>
    </cfRule>
    <cfRule type="cellIs" dxfId="0" priority="16552" operator="equal">
      <formula>0</formula>
    </cfRule>
    <cfRule type="cellIs" dxfId="0" priority="16553" operator="equal">
      <formula>0</formula>
    </cfRule>
    <cfRule type="cellIs" dxfId="0" priority="16554" operator="equal">
      <formula>0</formula>
    </cfRule>
    <cfRule type="cellIs" dxfId="0" priority="16555" operator="equal">
      <formula>0</formula>
    </cfRule>
    <cfRule type="cellIs" dxfId="0" priority="16556" operator="equal">
      <formula>0</formula>
    </cfRule>
    <cfRule type="cellIs" dxfId="0" priority="16557" operator="equal">
      <formula>0</formula>
    </cfRule>
    <cfRule type="cellIs" dxfId="0" priority="16558" operator="equal">
      <formula>0</formula>
    </cfRule>
    <cfRule type="cellIs" dxfId="0" priority="16559" operator="equal">
      <formula>0</formula>
    </cfRule>
    <cfRule type="cellIs" dxfId="0" priority="16560" operator="equal">
      <formula>0</formula>
    </cfRule>
    <cfRule type="cellIs" dxfId="0" priority="16561" operator="equal">
      <formula>0</formula>
    </cfRule>
    <cfRule type="cellIs" dxfId="0" priority="16562" operator="equal">
      <formula>0</formula>
    </cfRule>
    <cfRule type="cellIs" dxfId="0" priority="16563" operator="equal">
      <formula>0</formula>
    </cfRule>
    <cfRule type="cellIs" dxfId="0" priority="16564" operator="equal">
      <formula>0</formula>
    </cfRule>
    <cfRule type="cellIs" dxfId="0" priority="16565" operator="equal">
      <formula>0</formula>
    </cfRule>
    <cfRule type="cellIs" dxfId="0" priority="16566" operator="equal">
      <formula>0</formula>
    </cfRule>
    <cfRule type="cellIs" dxfId="0" priority="16567" operator="equal">
      <formula>0</formula>
    </cfRule>
    <cfRule type="cellIs" dxfId="0" priority="16568" operator="equal">
      <formula>0</formula>
    </cfRule>
    <cfRule type="cellIs" dxfId="0" priority="16569" operator="equal">
      <formula>0</formula>
    </cfRule>
    <cfRule type="cellIs" dxfId="0" priority="16570" operator="equal">
      <formula>0</formula>
    </cfRule>
    <cfRule type="cellIs" dxfId="0" priority="16571" operator="equal">
      <formula>0</formula>
    </cfRule>
    <cfRule type="cellIs" dxfId="0" priority="16572" operator="equal">
      <formula>0</formula>
    </cfRule>
    <cfRule type="cellIs" dxfId="0" priority="16573" operator="equal">
      <formula>0</formula>
    </cfRule>
    <cfRule type="cellIs" dxfId="0" priority="16574" operator="equal">
      <formula>0</formula>
    </cfRule>
    <cfRule type="cellIs" dxfId="0" priority="16575" operator="equal">
      <formula>0</formula>
    </cfRule>
    <cfRule type="cellIs" dxfId="0" priority="16576" operator="equal">
      <formula>0</formula>
    </cfRule>
    <cfRule type="cellIs" dxfId="0" priority="16577" operator="equal">
      <formula>0</formula>
    </cfRule>
    <cfRule type="cellIs" dxfId="0" priority="16578" operator="equal">
      <formula>0</formula>
    </cfRule>
    <cfRule type="cellIs" dxfId="0" priority="16579" operator="equal">
      <formula>0</formula>
    </cfRule>
    <cfRule type="cellIs" dxfId="0" priority="16580" operator="equal">
      <formula>0</formula>
    </cfRule>
    <cfRule type="cellIs" dxfId="0" priority="16581" operator="equal">
      <formula>0</formula>
    </cfRule>
    <cfRule type="cellIs" dxfId="0" priority="16582" operator="equal">
      <formula>0</formula>
    </cfRule>
    <cfRule type="cellIs" dxfId="0" priority="16583" operator="equal">
      <formula>0</formula>
    </cfRule>
    <cfRule type="cellIs" dxfId="0" priority="16584" operator="equal">
      <formula>0</formula>
    </cfRule>
    <cfRule type="cellIs" dxfId="0" priority="16585" operator="equal">
      <formula>0</formula>
    </cfRule>
    <cfRule type="cellIs" dxfId="0" priority="16586" operator="equal">
      <formula>0</formula>
    </cfRule>
    <cfRule type="cellIs" dxfId="0" priority="16587" operator="equal">
      <formula>0</formula>
    </cfRule>
    <cfRule type="cellIs" dxfId="0" priority="16588" operator="equal">
      <formula>0</formula>
    </cfRule>
    <cfRule type="cellIs" dxfId="0" priority="16589" operator="equal">
      <formula>0</formula>
    </cfRule>
    <cfRule type="cellIs" dxfId="0" priority="16590" operator="equal">
      <formula>0</formula>
    </cfRule>
    <cfRule type="cellIs" dxfId="0" priority="16591" operator="equal">
      <formula>0</formula>
    </cfRule>
    <cfRule type="cellIs" dxfId="0" priority="16592" operator="equal">
      <formula>0</formula>
    </cfRule>
    <cfRule type="cellIs" dxfId="0" priority="16593" operator="equal">
      <formula>0</formula>
    </cfRule>
    <cfRule type="cellIs" dxfId="0" priority="16594" operator="equal">
      <formula>0</formula>
    </cfRule>
    <cfRule type="cellIs" dxfId="0" priority="16595" operator="equal">
      <formula>0</formula>
    </cfRule>
    <cfRule type="cellIs" dxfId="0" priority="16596" operator="equal">
      <formula>0</formula>
    </cfRule>
    <cfRule type="cellIs" dxfId="0" priority="16597" operator="equal">
      <formula>0</formula>
    </cfRule>
    <cfRule type="cellIs" dxfId="0" priority="16598" operator="equal">
      <formula>0</formula>
    </cfRule>
    <cfRule type="cellIs" dxfId="0" priority="16599" operator="equal">
      <formula>0</formula>
    </cfRule>
    <cfRule type="cellIs" dxfId="0" priority="16600" operator="equal">
      <formula>0</formula>
    </cfRule>
    <cfRule type="cellIs" dxfId="0" priority="16601" operator="equal">
      <formula>0</formula>
    </cfRule>
    <cfRule type="cellIs" dxfId="0" priority="16602" operator="equal">
      <formula>0</formula>
    </cfRule>
    <cfRule type="cellIs" dxfId="0" priority="16603" operator="equal">
      <formula>0</formula>
    </cfRule>
    <cfRule type="cellIs" dxfId="0" priority="16604" operator="equal">
      <formula>0</formula>
    </cfRule>
    <cfRule type="cellIs" dxfId="0" priority="16605" operator="equal">
      <formula>0</formula>
    </cfRule>
    <cfRule type="cellIs" dxfId="0" priority="16606" operator="equal">
      <formula>0</formula>
    </cfRule>
    <cfRule type="cellIs" dxfId="0" priority="16607" operator="equal">
      <formula>0</formula>
    </cfRule>
    <cfRule type="cellIs" dxfId="0" priority="16608" operator="equal">
      <formula>0</formula>
    </cfRule>
    <cfRule type="cellIs" dxfId="0" priority="16609" operator="equal">
      <formula>0</formula>
    </cfRule>
    <cfRule type="cellIs" dxfId="0" priority="16610" operator="equal">
      <formula>0</formula>
    </cfRule>
    <cfRule type="cellIs" dxfId="0" priority="16611" operator="equal">
      <formula>0</formula>
    </cfRule>
    <cfRule type="cellIs" dxfId="0" priority="16612" operator="equal">
      <formula>0</formula>
    </cfRule>
    <cfRule type="cellIs" dxfId="0" priority="16613" operator="equal">
      <formula>0</formula>
    </cfRule>
    <cfRule type="cellIs" dxfId="0" priority="16614" operator="equal">
      <formula>0</formula>
    </cfRule>
    <cfRule type="cellIs" dxfId="0" priority="16615" operator="equal">
      <formula>0</formula>
    </cfRule>
    <cfRule type="cellIs" dxfId="0" priority="16616" operator="equal">
      <formula>0</formula>
    </cfRule>
    <cfRule type="cellIs" dxfId="0" priority="16617" operator="equal">
      <formula>0</formula>
    </cfRule>
    <cfRule type="cellIs" dxfId="0" priority="16618" operator="equal">
      <formula>0</formula>
    </cfRule>
    <cfRule type="cellIs" dxfId="0" priority="16619" operator="equal">
      <formula>0</formula>
    </cfRule>
    <cfRule type="cellIs" dxfId="0" priority="16620" operator="equal">
      <formula>0</formula>
    </cfRule>
    <cfRule type="cellIs" dxfId="0" priority="16621" operator="equal">
      <formula>0</formula>
    </cfRule>
    <cfRule type="cellIs" dxfId="0" priority="16622" operator="equal">
      <formula>0</formula>
    </cfRule>
    <cfRule type="cellIs" dxfId="0" priority="16623" operator="equal">
      <formula>0</formula>
    </cfRule>
    <cfRule type="cellIs" dxfId="0" priority="16624" operator="equal">
      <formula>0</formula>
    </cfRule>
    <cfRule type="cellIs" dxfId="0" priority="16625" operator="equal">
      <formula>0</formula>
    </cfRule>
    <cfRule type="cellIs" dxfId="0" priority="16626" operator="equal">
      <formula>0</formula>
    </cfRule>
    <cfRule type="cellIs" dxfId="0" priority="16627" operator="equal">
      <formula>0</formula>
    </cfRule>
    <cfRule type="cellIs" dxfId="0" priority="16628" operator="equal">
      <formula>0</formula>
    </cfRule>
    <cfRule type="cellIs" dxfId="0" priority="16629" operator="equal">
      <formula>0</formula>
    </cfRule>
    <cfRule type="cellIs" dxfId="0" priority="16630" operator="equal">
      <formula>0</formula>
    </cfRule>
    <cfRule type="cellIs" dxfId="0" priority="16631" operator="equal">
      <formula>0</formula>
    </cfRule>
    <cfRule type="cellIs" dxfId="0" priority="16632" operator="equal">
      <formula>0</formula>
    </cfRule>
    <cfRule type="cellIs" dxfId="0" priority="16633" operator="equal">
      <formula>0</formula>
    </cfRule>
    <cfRule type="cellIs" dxfId="0" priority="16634" operator="equal">
      <formula>0</formula>
    </cfRule>
    <cfRule type="cellIs" dxfId="0" priority="16635" operator="equal">
      <formula>0</formula>
    </cfRule>
    <cfRule type="cellIs" dxfId="0" priority="16636" operator="equal">
      <formula>0</formula>
    </cfRule>
    <cfRule type="cellIs" dxfId="0" priority="16637" operator="equal">
      <formula>0</formula>
    </cfRule>
    <cfRule type="cellIs" dxfId="0" priority="16638" operator="equal">
      <formula>0</formula>
    </cfRule>
    <cfRule type="cellIs" dxfId="0" priority="16639" operator="equal">
      <formula>0</formula>
    </cfRule>
    <cfRule type="cellIs" dxfId="0" priority="16640" operator="equal">
      <formula>0</formula>
    </cfRule>
  </conditionalFormatting>
  <conditionalFormatting sqref="E579:E581">
    <cfRule type="cellIs" dxfId="0" priority="16737" operator="equal">
      <formula>0</formula>
    </cfRule>
    <cfRule type="cellIs" dxfId="0" priority="16738" operator="equal">
      <formula>0</formula>
    </cfRule>
    <cfRule type="cellIs" dxfId="0" priority="16739" operator="equal">
      <formula>0</formula>
    </cfRule>
    <cfRule type="cellIs" dxfId="0" priority="16740" operator="equal">
      <formula>0</formula>
    </cfRule>
    <cfRule type="cellIs" dxfId="0" priority="16741" operator="equal">
      <formula>0</formula>
    </cfRule>
    <cfRule type="cellIs" dxfId="0" priority="16742" operator="equal">
      <formula>0</formula>
    </cfRule>
    <cfRule type="cellIs" dxfId="0" priority="16743" operator="equal">
      <formula>0</formula>
    </cfRule>
    <cfRule type="cellIs" dxfId="0" priority="16744" operator="equal">
      <formula>0</formula>
    </cfRule>
    <cfRule type="cellIs" dxfId="0" priority="16745" operator="equal">
      <formula>0</formula>
    </cfRule>
    <cfRule type="cellIs" dxfId="0" priority="16746" operator="equal">
      <formula>0</formula>
    </cfRule>
    <cfRule type="cellIs" dxfId="0" priority="16747" operator="equal">
      <formula>0</formula>
    </cfRule>
    <cfRule type="cellIs" dxfId="0" priority="16748" operator="equal">
      <formula>0</formula>
    </cfRule>
    <cfRule type="cellIs" dxfId="0" priority="16749" operator="equal">
      <formula>0</formula>
    </cfRule>
    <cfRule type="cellIs" dxfId="0" priority="16750" operator="equal">
      <formula>0</formula>
    </cfRule>
    <cfRule type="cellIs" dxfId="0" priority="16751" operator="equal">
      <formula>0</formula>
    </cfRule>
    <cfRule type="cellIs" dxfId="0" priority="16752" operator="equal">
      <formula>0</formula>
    </cfRule>
    <cfRule type="cellIs" dxfId="0" priority="16753" operator="equal">
      <formula>0</formula>
    </cfRule>
    <cfRule type="cellIs" dxfId="0" priority="16754" operator="equal">
      <formula>0</formula>
    </cfRule>
    <cfRule type="cellIs" dxfId="0" priority="16755" operator="equal">
      <formula>0</formula>
    </cfRule>
    <cfRule type="cellIs" dxfId="0" priority="16756" operator="equal">
      <formula>0</formula>
    </cfRule>
    <cfRule type="cellIs" dxfId="0" priority="16757" operator="equal">
      <formula>0</formula>
    </cfRule>
    <cfRule type="cellIs" dxfId="0" priority="16758" operator="equal">
      <formula>0</formula>
    </cfRule>
    <cfRule type="cellIs" dxfId="0" priority="16759" operator="equal">
      <formula>0</formula>
    </cfRule>
    <cfRule type="cellIs" dxfId="0" priority="16760" operator="equal">
      <formula>0</formula>
    </cfRule>
    <cfRule type="cellIs" dxfId="0" priority="16761" operator="equal">
      <formula>0</formula>
    </cfRule>
    <cfRule type="cellIs" dxfId="0" priority="16762" operator="equal">
      <formula>0</formula>
    </cfRule>
    <cfRule type="cellIs" dxfId="0" priority="16763" operator="equal">
      <formula>0</formula>
    </cfRule>
    <cfRule type="cellIs" dxfId="0" priority="16764" operator="equal">
      <formula>0</formula>
    </cfRule>
    <cfRule type="cellIs" dxfId="0" priority="16765" operator="equal">
      <formula>0</formula>
    </cfRule>
    <cfRule type="cellIs" dxfId="0" priority="16766" operator="equal">
      <formula>0</formula>
    </cfRule>
    <cfRule type="cellIs" dxfId="0" priority="16767" operator="equal">
      <formula>0</formula>
    </cfRule>
    <cfRule type="cellIs" dxfId="0" priority="16768" operator="equal">
      <formula>0</formula>
    </cfRule>
    <cfRule type="cellIs" dxfId="0" priority="16769" operator="equal">
      <formula>0</formula>
    </cfRule>
    <cfRule type="cellIs" dxfId="0" priority="16770" operator="equal">
      <formula>0</formula>
    </cfRule>
    <cfRule type="cellIs" dxfId="0" priority="16771" operator="equal">
      <formula>0</formula>
    </cfRule>
    <cfRule type="cellIs" dxfId="0" priority="16772" operator="equal">
      <formula>0</formula>
    </cfRule>
    <cfRule type="cellIs" dxfId="0" priority="16773" operator="equal">
      <formula>0</formula>
    </cfRule>
    <cfRule type="cellIs" dxfId="0" priority="16774" operator="equal">
      <formula>0</formula>
    </cfRule>
    <cfRule type="cellIs" dxfId="0" priority="16775" operator="equal">
      <formula>0</formula>
    </cfRule>
    <cfRule type="cellIs" dxfId="0" priority="16776" operator="equal">
      <formula>0</formula>
    </cfRule>
    <cfRule type="cellIs" dxfId="0" priority="16777" operator="equal">
      <formula>0</formula>
    </cfRule>
    <cfRule type="cellIs" dxfId="0" priority="16778" operator="equal">
      <formula>0</formula>
    </cfRule>
    <cfRule type="cellIs" dxfId="0" priority="16779" operator="equal">
      <formula>0</formula>
    </cfRule>
    <cfRule type="cellIs" dxfId="0" priority="16780" operator="equal">
      <formula>0</formula>
    </cfRule>
    <cfRule type="cellIs" dxfId="0" priority="16781" operator="equal">
      <formula>0</formula>
    </cfRule>
    <cfRule type="cellIs" dxfId="0" priority="16782" operator="equal">
      <formula>0</formula>
    </cfRule>
    <cfRule type="cellIs" dxfId="0" priority="16783" operator="equal">
      <formula>0</formula>
    </cfRule>
    <cfRule type="cellIs" dxfId="0" priority="16784" operator="equal">
      <formula>0</formula>
    </cfRule>
    <cfRule type="cellIs" dxfId="0" priority="16785" operator="equal">
      <formula>0</formula>
    </cfRule>
    <cfRule type="cellIs" dxfId="0" priority="16786" operator="equal">
      <formula>0</formula>
    </cfRule>
    <cfRule type="cellIs" dxfId="0" priority="16787" operator="equal">
      <formula>0</formula>
    </cfRule>
    <cfRule type="cellIs" dxfId="0" priority="16788" operator="equal">
      <formula>0</formula>
    </cfRule>
    <cfRule type="cellIs" dxfId="0" priority="16789" operator="equal">
      <formula>0</formula>
    </cfRule>
    <cfRule type="cellIs" dxfId="0" priority="16790" operator="equal">
      <formula>0</formula>
    </cfRule>
    <cfRule type="cellIs" dxfId="0" priority="16791" operator="equal">
      <formula>0</formula>
    </cfRule>
    <cfRule type="cellIs" dxfId="0" priority="16792" operator="equal">
      <formula>0</formula>
    </cfRule>
    <cfRule type="cellIs" dxfId="0" priority="16793" operator="equal">
      <formula>0</formula>
    </cfRule>
    <cfRule type="cellIs" dxfId="0" priority="16794" operator="equal">
      <formula>0</formula>
    </cfRule>
    <cfRule type="cellIs" dxfId="0" priority="16795" operator="equal">
      <formula>0</formula>
    </cfRule>
    <cfRule type="cellIs" dxfId="0" priority="16796" operator="equal">
      <formula>0</formula>
    </cfRule>
    <cfRule type="cellIs" dxfId="0" priority="16797" operator="equal">
      <formula>0</formula>
    </cfRule>
    <cfRule type="cellIs" dxfId="0" priority="16798" operator="equal">
      <formula>0</formula>
    </cfRule>
    <cfRule type="cellIs" dxfId="0" priority="16799" operator="equal">
      <formula>0</formula>
    </cfRule>
    <cfRule type="cellIs" dxfId="0" priority="16800" operator="equal">
      <formula>0</formula>
    </cfRule>
    <cfRule type="cellIs" dxfId="0" priority="16801" operator="equal">
      <formula>0</formula>
    </cfRule>
    <cfRule type="cellIs" dxfId="0" priority="16802" operator="equal">
      <formula>0</formula>
    </cfRule>
    <cfRule type="cellIs" dxfId="0" priority="16803" operator="equal">
      <formula>0</formula>
    </cfRule>
    <cfRule type="cellIs" dxfId="0" priority="16804" operator="equal">
      <formula>0</formula>
    </cfRule>
    <cfRule type="cellIs" dxfId="0" priority="16805" operator="equal">
      <formula>0</formula>
    </cfRule>
    <cfRule type="cellIs" dxfId="0" priority="16806" operator="equal">
      <formula>0</formula>
    </cfRule>
    <cfRule type="cellIs" dxfId="0" priority="16807" operator="equal">
      <formula>0</formula>
    </cfRule>
    <cfRule type="cellIs" dxfId="0" priority="16808" operator="equal">
      <formula>0</formula>
    </cfRule>
    <cfRule type="cellIs" dxfId="0" priority="16809" operator="equal">
      <formula>0</formula>
    </cfRule>
    <cfRule type="cellIs" dxfId="0" priority="16810" operator="equal">
      <formula>0</formula>
    </cfRule>
    <cfRule type="cellIs" dxfId="0" priority="16811" operator="equal">
      <formula>0</formula>
    </cfRule>
    <cfRule type="cellIs" dxfId="0" priority="16812" operator="equal">
      <formula>0</formula>
    </cfRule>
    <cfRule type="cellIs" dxfId="0" priority="16813" operator="equal">
      <formula>0</formula>
    </cfRule>
    <cfRule type="cellIs" dxfId="0" priority="16814" operator="equal">
      <formula>0</formula>
    </cfRule>
    <cfRule type="cellIs" dxfId="0" priority="16815" operator="equal">
      <formula>0</formula>
    </cfRule>
    <cfRule type="cellIs" dxfId="0" priority="16816" operator="equal">
      <formula>0</formula>
    </cfRule>
    <cfRule type="cellIs" dxfId="0" priority="16817" operator="equal">
      <formula>0</formula>
    </cfRule>
    <cfRule type="cellIs" dxfId="0" priority="16818" operator="equal">
      <formula>0</formula>
    </cfRule>
    <cfRule type="cellIs" dxfId="0" priority="16819" operator="equal">
      <formula>0</formula>
    </cfRule>
    <cfRule type="cellIs" dxfId="0" priority="16820" operator="equal">
      <formula>0</formula>
    </cfRule>
    <cfRule type="cellIs" dxfId="0" priority="16821" operator="equal">
      <formula>0</formula>
    </cfRule>
    <cfRule type="cellIs" dxfId="0" priority="16822" operator="equal">
      <formula>0</formula>
    </cfRule>
    <cfRule type="cellIs" dxfId="0" priority="16823" operator="equal">
      <formula>0</formula>
    </cfRule>
    <cfRule type="cellIs" dxfId="0" priority="16824" operator="equal">
      <formula>0</formula>
    </cfRule>
    <cfRule type="cellIs" dxfId="0" priority="16825" operator="equal">
      <formula>0</formula>
    </cfRule>
    <cfRule type="cellIs" dxfId="0" priority="16826" operator="equal">
      <formula>0</formula>
    </cfRule>
    <cfRule type="cellIs" dxfId="0" priority="16827" operator="equal">
      <formula>0</formula>
    </cfRule>
    <cfRule type="cellIs" dxfId="0" priority="16828" operator="equal">
      <formula>0</formula>
    </cfRule>
    <cfRule type="cellIs" dxfId="0" priority="16829" operator="equal">
      <formula>0</formula>
    </cfRule>
    <cfRule type="cellIs" dxfId="0" priority="16830" operator="equal">
      <formula>0</formula>
    </cfRule>
    <cfRule type="cellIs" dxfId="0" priority="16831" operator="equal">
      <formula>0</formula>
    </cfRule>
    <cfRule type="cellIs" dxfId="0" priority="16832" operator="equal">
      <formula>0</formula>
    </cfRule>
    <cfRule type="cellIs" dxfId="0" priority="16833" operator="equal">
      <formula>0</formula>
    </cfRule>
    <cfRule type="cellIs" dxfId="0" priority="16834" operator="equal">
      <formula>0</formula>
    </cfRule>
    <cfRule type="cellIs" dxfId="0" priority="16835" operator="equal">
      <formula>0</formula>
    </cfRule>
    <cfRule type="cellIs" dxfId="0" priority="16836" operator="equal">
      <formula>0</formula>
    </cfRule>
    <cfRule type="cellIs" dxfId="0" priority="16837" operator="equal">
      <formula>0</formula>
    </cfRule>
    <cfRule type="cellIs" dxfId="0" priority="16838" operator="equal">
      <formula>0</formula>
    </cfRule>
    <cfRule type="cellIs" dxfId="0" priority="16839" operator="equal">
      <formula>0</formula>
    </cfRule>
    <cfRule type="cellIs" dxfId="0" priority="16840" operator="equal">
      <formula>0</formula>
    </cfRule>
    <cfRule type="cellIs" dxfId="0" priority="16841" operator="equal">
      <formula>0</formula>
    </cfRule>
    <cfRule type="cellIs" dxfId="0" priority="16842" operator="equal">
      <formula>0</formula>
    </cfRule>
    <cfRule type="cellIs" dxfId="0" priority="16843" operator="equal">
      <formula>0</formula>
    </cfRule>
    <cfRule type="cellIs" dxfId="0" priority="16844" operator="equal">
      <formula>0</formula>
    </cfRule>
    <cfRule type="cellIs" dxfId="0" priority="16845" operator="equal">
      <formula>0</formula>
    </cfRule>
    <cfRule type="cellIs" dxfId="0" priority="16846" operator="equal">
      <formula>0</formula>
    </cfRule>
    <cfRule type="cellIs" dxfId="0" priority="16847" operator="equal">
      <formula>0</formula>
    </cfRule>
    <cfRule type="cellIs" dxfId="0" priority="16848" operator="equal">
      <formula>0</formula>
    </cfRule>
    <cfRule type="cellIs" dxfId="0" priority="16849" operator="equal">
      <formula>0</formula>
    </cfRule>
    <cfRule type="cellIs" dxfId="0" priority="16850" operator="equal">
      <formula>0</formula>
    </cfRule>
    <cfRule type="cellIs" dxfId="0" priority="16851" operator="equal">
      <formula>0</formula>
    </cfRule>
    <cfRule type="cellIs" dxfId="0" priority="16852" operator="equal">
      <formula>0</formula>
    </cfRule>
    <cfRule type="cellIs" dxfId="0" priority="16853" operator="equal">
      <formula>0</formula>
    </cfRule>
    <cfRule type="cellIs" dxfId="0" priority="16854" operator="equal">
      <formula>0</formula>
    </cfRule>
    <cfRule type="cellIs" dxfId="0" priority="16855" operator="equal">
      <formula>0</formula>
    </cfRule>
    <cfRule type="cellIs" dxfId="0" priority="16856" operator="equal">
      <formula>0</formula>
    </cfRule>
    <cfRule type="cellIs" dxfId="0" priority="16857" operator="equal">
      <formula>0</formula>
    </cfRule>
    <cfRule type="cellIs" dxfId="0" priority="16858" operator="equal">
      <formula>0</formula>
    </cfRule>
    <cfRule type="cellIs" dxfId="0" priority="16859" operator="equal">
      <formula>0</formula>
    </cfRule>
    <cfRule type="cellIs" dxfId="0" priority="16860" operator="equal">
      <formula>0</formula>
    </cfRule>
    <cfRule type="cellIs" dxfId="0" priority="16861" operator="equal">
      <formula>0</formula>
    </cfRule>
    <cfRule type="cellIs" dxfId="0" priority="16862" operator="equal">
      <formula>0</formula>
    </cfRule>
    <cfRule type="cellIs" dxfId="0" priority="16863" operator="equal">
      <formula>0</formula>
    </cfRule>
    <cfRule type="cellIs" dxfId="0" priority="16864" operator="equal">
      <formula>0</formula>
    </cfRule>
    <cfRule type="cellIs" dxfId="0" priority="16865" operator="equal">
      <formula>0</formula>
    </cfRule>
    <cfRule type="cellIs" dxfId="0" priority="16866" operator="equal">
      <formula>0</formula>
    </cfRule>
    <cfRule type="cellIs" dxfId="0" priority="16867" operator="equal">
      <formula>0</formula>
    </cfRule>
    <cfRule type="cellIs" dxfId="0" priority="16868" operator="equal">
      <formula>0</formula>
    </cfRule>
    <cfRule type="cellIs" dxfId="0" priority="16869" operator="equal">
      <formula>0</formula>
    </cfRule>
    <cfRule type="cellIs" dxfId="0" priority="16870" operator="equal">
      <formula>0</formula>
    </cfRule>
    <cfRule type="cellIs" dxfId="0" priority="16871" operator="equal">
      <formula>0</formula>
    </cfRule>
    <cfRule type="cellIs" dxfId="0" priority="16872" operator="equal">
      <formula>0</formula>
    </cfRule>
    <cfRule type="cellIs" dxfId="0" priority="16873" operator="equal">
      <formula>0</formula>
    </cfRule>
    <cfRule type="cellIs" dxfId="0" priority="16874" operator="equal">
      <formula>0</formula>
    </cfRule>
    <cfRule type="cellIs" dxfId="0" priority="16875" operator="equal">
      <formula>0</formula>
    </cfRule>
    <cfRule type="cellIs" dxfId="0" priority="16876" operator="equal">
      <formula>0</formula>
    </cfRule>
    <cfRule type="cellIs" dxfId="0" priority="16877" operator="equal">
      <formula>0</formula>
    </cfRule>
    <cfRule type="cellIs" dxfId="0" priority="16878" operator="equal">
      <formula>0</formula>
    </cfRule>
    <cfRule type="cellIs" dxfId="0" priority="16879" operator="equal">
      <formula>0</formula>
    </cfRule>
    <cfRule type="cellIs" dxfId="0" priority="16880" operator="equal">
      <formula>0</formula>
    </cfRule>
    <cfRule type="cellIs" dxfId="0" priority="16881" operator="equal">
      <formula>0</formula>
    </cfRule>
    <cfRule type="cellIs" dxfId="0" priority="16882" operator="equal">
      <formula>0</formula>
    </cfRule>
    <cfRule type="cellIs" dxfId="0" priority="16883" operator="equal">
      <formula>0</formula>
    </cfRule>
    <cfRule type="cellIs" dxfId="0" priority="16884" operator="equal">
      <formula>0</formula>
    </cfRule>
    <cfRule type="cellIs" dxfId="0" priority="16885" operator="equal">
      <formula>0</formula>
    </cfRule>
    <cfRule type="cellIs" dxfId="0" priority="16886" operator="equal">
      <formula>0</formula>
    </cfRule>
    <cfRule type="cellIs" dxfId="0" priority="16887" operator="equal">
      <formula>0</formula>
    </cfRule>
    <cfRule type="cellIs" dxfId="0" priority="16888" operator="equal">
      <formula>0</formula>
    </cfRule>
    <cfRule type="cellIs" dxfId="0" priority="16889" operator="equal">
      <formula>0</formula>
    </cfRule>
    <cfRule type="cellIs" dxfId="0" priority="16890" operator="equal">
      <formula>0</formula>
    </cfRule>
    <cfRule type="cellIs" dxfId="0" priority="16891" operator="equal">
      <formula>0</formula>
    </cfRule>
    <cfRule type="cellIs" dxfId="0" priority="16892" operator="equal">
      <formula>0</formula>
    </cfRule>
    <cfRule type="cellIs" dxfId="0" priority="16893" operator="equal">
      <formula>0</formula>
    </cfRule>
    <cfRule type="cellIs" dxfId="0" priority="16894" operator="equal">
      <formula>0</formula>
    </cfRule>
    <cfRule type="cellIs" dxfId="0" priority="16895" operator="equal">
      <formula>0</formula>
    </cfRule>
    <cfRule type="cellIs" dxfId="0" priority="16896" operator="equal">
      <formula>0</formula>
    </cfRule>
    <cfRule type="cellIs" dxfId="0" priority="16897" operator="equal">
      <formula>0</formula>
    </cfRule>
    <cfRule type="cellIs" dxfId="0" priority="16898" operator="equal">
      <formula>0</formula>
    </cfRule>
    <cfRule type="cellIs" dxfId="0" priority="16899" operator="equal">
      <formula>0</formula>
    </cfRule>
    <cfRule type="cellIs" dxfId="0" priority="16900" operator="equal">
      <formula>0</formula>
    </cfRule>
    <cfRule type="cellIs" dxfId="0" priority="16901" operator="equal">
      <formula>0</formula>
    </cfRule>
    <cfRule type="cellIs" dxfId="0" priority="16902" operator="equal">
      <formula>0</formula>
    </cfRule>
    <cfRule type="cellIs" dxfId="0" priority="16903" operator="equal">
      <formula>0</formula>
    </cfRule>
    <cfRule type="cellIs" dxfId="0" priority="16904" operator="equal">
      <formula>0</formula>
    </cfRule>
    <cfRule type="cellIs" dxfId="0" priority="16905" operator="equal">
      <formula>0</formula>
    </cfRule>
    <cfRule type="cellIs" dxfId="0" priority="16906" operator="equal">
      <formula>0</formula>
    </cfRule>
    <cfRule type="cellIs" dxfId="0" priority="16907" operator="equal">
      <formula>0</formula>
    </cfRule>
    <cfRule type="cellIs" dxfId="0" priority="16908" operator="equal">
      <formula>0</formula>
    </cfRule>
    <cfRule type="cellIs" dxfId="0" priority="16909" operator="equal">
      <formula>0</formula>
    </cfRule>
    <cfRule type="cellIs" dxfId="0" priority="16910" operator="equal">
      <formula>0</formula>
    </cfRule>
    <cfRule type="cellIs" dxfId="0" priority="16911" operator="equal">
      <formula>0</formula>
    </cfRule>
    <cfRule type="cellIs" dxfId="0" priority="16912" operator="equal">
      <formula>0</formula>
    </cfRule>
    <cfRule type="cellIs" dxfId="0" priority="16913" operator="equal">
      <formula>0</formula>
    </cfRule>
    <cfRule type="cellIs" dxfId="0" priority="16914" operator="equal">
      <formula>0</formula>
    </cfRule>
    <cfRule type="cellIs" dxfId="0" priority="16915" operator="equal">
      <formula>0</formula>
    </cfRule>
    <cfRule type="cellIs" dxfId="0" priority="16916" operator="equal">
      <formula>0</formula>
    </cfRule>
    <cfRule type="cellIs" dxfId="0" priority="16917" operator="equal">
      <formula>0</formula>
    </cfRule>
    <cfRule type="cellIs" dxfId="0" priority="16918" operator="equal">
      <formula>0</formula>
    </cfRule>
    <cfRule type="cellIs" dxfId="0" priority="16919" operator="equal">
      <formula>0</formula>
    </cfRule>
    <cfRule type="cellIs" dxfId="0" priority="16920" operator="equal">
      <formula>0</formula>
    </cfRule>
    <cfRule type="cellIs" dxfId="0" priority="16921" operator="equal">
      <formula>0</formula>
    </cfRule>
    <cfRule type="cellIs" dxfId="0" priority="16922" operator="equal">
      <formula>0</formula>
    </cfRule>
    <cfRule type="cellIs" dxfId="0" priority="16923" operator="equal">
      <formula>0</formula>
    </cfRule>
    <cfRule type="cellIs" dxfId="0" priority="16924" operator="equal">
      <formula>0</formula>
    </cfRule>
    <cfRule type="cellIs" dxfId="0" priority="16925" operator="equal">
      <formula>0</formula>
    </cfRule>
    <cfRule type="cellIs" dxfId="0" priority="16926" operator="equal">
      <formula>0</formula>
    </cfRule>
    <cfRule type="cellIs" dxfId="0" priority="16927" operator="equal">
      <formula>0</formula>
    </cfRule>
    <cfRule type="cellIs" dxfId="0" priority="16928" operator="equal">
      <formula>0</formula>
    </cfRule>
    <cfRule type="cellIs" dxfId="0" priority="16929" operator="equal">
      <formula>0</formula>
    </cfRule>
    <cfRule type="cellIs" dxfId="0" priority="16930" operator="equal">
      <formula>0</formula>
    </cfRule>
    <cfRule type="cellIs" dxfId="0" priority="16931" operator="equal">
      <formula>0</formula>
    </cfRule>
    <cfRule type="cellIs" dxfId="0" priority="16932" operator="equal">
      <formula>0</formula>
    </cfRule>
    <cfRule type="cellIs" dxfId="0" priority="16933" operator="equal">
      <formula>0</formula>
    </cfRule>
    <cfRule type="cellIs" dxfId="0" priority="16934" operator="equal">
      <formula>0</formula>
    </cfRule>
    <cfRule type="cellIs" dxfId="0" priority="16935" operator="equal">
      <formula>0</formula>
    </cfRule>
    <cfRule type="cellIs" dxfId="0" priority="16936" operator="equal">
      <formula>0</formula>
    </cfRule>
    <cfRule type="cellIs" dxfId="0" priority="16937" operator="equal">
      <formula>0</formula>
    </cfRule>
    <cfRule type="cellIs" dxfId="0" priority="16938" operator="equal">
      <formula>0</formula>
    </cfRule>
    <cfRule type="cellIs" dxfId="0" priority="16939" operator="equal">
      <formula>0</formula>
    </cfRule>
    <cfRule type="cellIs" dxfId="0" priority="16940" operator="equal">
      <formula>0</formula>
    </cfRule>
    <cfRule type="cellIs" dxfId="0" priority="16941" operator="equal">
      <formula>0</formula>
    </cfRule>
    <cfRule type="cellIs" dxfId="0" priority="16942" operator="equal">
      <formula>0</formula>
    </cfRule>
    <cfRule type="cellIs" dxfId="0" priority="16943" operator="equal">
      <formula>0</formula>
    </cfRule>
    <cfRule type="cellIs" dxfId="0" priority="16944" operator="equal">
      <formula>0</formula>
    </cfRule>
    <cfRule type="cellIs" dxfId="0" priority="16945" operator="equal">
      <formula>0</formula>
    </cfRule>
    <cfRule type="cellIs" dxfId="0" priority="16946" operator="equal">
      <formula>0</formula>
    </cfRule>
    <cfRule type="cellIs" dxfId="0" priority="16947" operator="equal">
      <formula>0</formula>
    </cfRule>
    <cfRule type="cellIs" dxfId="0" priority="16948" operator="equal">
      <formula>0</formula>
    </cfRule>
    <cfRule type="cellIs" dxfId="0" priority="16949" operator="equal">
      <formula>0</formula>
    </cfRule>
    <cfRule type="cellIs" dxfId="0" priority="16950" operator="equal">
      <formula>0</formula>
    </cfRule>
    <cfRule type="cellIs" dxfId="0" priority="16951" operator="equal">
      <formula>0</formula>
    </cfRule>
    <cfRule type="cellIs" dxfId="0" priority="16952" operator="equal">
      <formula>0</formula>
    </cfRule>
    <cfRule type="cellIs" dxfId="0" priority="16953" operator="equal">
      <formula>0</formula>
    </cfRule>
    <cfRule type="cellIs" dxfId="0" priority="16954" operator="equal">
      <formula>0</formula>
    </cfRule>
    <cfRule type="cellIs" dxfId="0" priority="16955" operator="equal">
      <formula>0</formula>
    </cfRule>
    <cfRule type="cellIs" dxfId="0" priority="16956" operator="equal">
      <formula>0</formula>
    </cfRule>
    <cfRule type="cellIs" dxfId="0" priority="16957" operator="equal">
      <formula>0</formula>
    </cfRule>
    <cfRule type="cellIs" dxfId="0" priority="16958" operator="equal">
      <formula>0</formula>
    </cfRule>
    <cfRule type="cellIs" dxfId="0" priority="16959" operator="equal">
      <formula>0</formula>
    </cfRule>
    <cfRule type="cellIs" dxfId="0" priority="16960" operator="equal">
      <formula>0</formula>
    </cfRule>
    <cfRule type="cellIs" dxfId="0" priority="16961" operator="equal">
      <formula>0</formula>
    </cfRule>
    <cfRule type="cellIs" dxfId="0" priority="16962" operator="equal">
      <formula>0</formula>
    </cfRule>
    <cfRule type="cellIs" dxfId="0" priority="16963" operator="equal">
      <formula>0</formula>
    </cfRule>
    <cfRule type="cellIs" dxfId="0" priority="16964" operator="equal">
      <formula>0</formula>
    </cfRule>
    <cfRule type="cellIs" dxfId="0" priority="16965" operator="equal">
      <formula>0</formula>
    </cfRule>
    <cfRule type="cellIs" dxfId="0" priority="16966" operator="equal">
      <formula>0</formula>
    </cfRule>
    <cfRule type="cellIs" dxfId="0" priority="16967" operator="equal">
      <formula>0</formula>
    </cfRule>
    <cfRule type="cellIs" dxfId="0" priority="16968" operator="equal">
      <formula>0</formula>
    </cfRule>
    <cfRule type="cellIs" dxfId="0" priority="16969" operator="equal">
      <formula>0</formula>
    </cfRule>
    <cfRule type="cellIs" dxfId="0" priority="16970" operator="equal">
      <formula>0</formula>
    </cfRule>
    <cfRule type="cellIs" dxfId="0" priority="16971" operator="equal">
      <formula>0</formula>
    </cfRule>
    <cfRule type="cellIs" dxfId="0" priority="16972" operator="equal">
      <formula>0</formula>
    </cfRule>
    <cfRule type="cellIs" dxfId="0" priority="16973" operator="equal">
      <formula>0</formula>
    </cfRule>
    <cfRule type="cellIs" dxfId="0" priority="16974" operator="equal">
      <formula>0</formula>
    </cfRule>
    <cfRule type="cellIs" dxfId="0" priority="16975" operator="equal">
      <formula>0</formula>
    </cfRule>
    <cfRule type="cellIs" dxfId="0" priority="16976" operator="equal">
      <formula>0</formula>
    </cfRule>
    <cfRule type="cellIs" dxfId="0" priority="16977" operator="equal">
      <formula>0</formula>
    </cfRule>
    <cfRule type="cellIs" dxfId="0" priority="16978" operator="equal">
      <formula>0</formula>
    </cfRule>
    <cfRule type="cellIs" dxfId="0" priority="16979" operator="equal">
      <formula>0</formula>
    </cfRule>
    <cfRule type="cellIs" dxfId="0" priority="16980" operator="equal">
      <formula>0</formula>
    </cfRule>
    <cfRule type="cellIs" dxfId="0" priority="16981" operator="equal">
      <formula>0</formula>
    </cfRule>
    <cfRule type="cellIs" dxfId="0" priority="16982" operator="equal">
      <formula>0</formula>
    </cfRule>
    <cfRule type="cellIs" dxfId="0" priority="16983" operator="equal">
      <formula>0</formula>
    </cfRule>
    <cfRule type="cellIs" dxfId="0" priority="16984" operator="equal">
      <formula>0</formula>
    </cfRule>
    <cfRule type="cellIs" dxfId="0" priority="16985" operator="equal">
      <formula>0</formula>
    </cfRule>
    <cfRule type="cellIs" dxfId="0" priority="16986" operator="equal">
      <formula>0</formula>
    </cfRule>
    <cfRule type="cellIs" dxfId="0" priority="16987" operator="equal">
      <formula>0</formula>
    </cfRule>
    <cfRule type="cellIs" dxfId="0" priority="16988" operator="equal">
      <formula>0</formula>
    </cfRule>
    <cfRule type="cellIs" dxfId="0" priority="16989" operator="equal">
      <formula>0</formula>
    </cfRule>
    <cfRule type="cellIs" dxfId="0" priority="16990" operator="equal">
      <formula>0</formula>
    </cfRule>
    <cfRule type="cellIs" dxfId="0" priority="16991" operator="equal">
      <formula>0</formula>
    </cfRule>
    <cfRule type="cellIs" dxfId="0" priority="16992" operator="equal">
      <formula>0</formula>
    </cfRule>
    <cfRule type="cellIs" dxfId="0" priority="16993" operator="equal">
      <formula>0</formula>
    </cfRule>
    <cfRule type="cellIs" dxfId="0" priority="16994" operator="equal">
      <formula>0</formula>
    </cfRule>
    <cfRule type="cellIs" dxfId="0" priority="16995" operator="equal">
      <formula>0</formula>
    </cfRule>
    <cfRule type="cellIs" dxfId="0" priority="16996" operator="equal">
      <formula>0</formula>
    </cfRule>
    <cfRule type="cellIs" dxfId="0" priority="16997" operator="equal">
      <formula>0</formula>
    </cfRule>
    <cfRule type="cellIs" dxfId="0" priority="16998" operator="equal">
      <formula>0</formula>
    </cfRule>
    <cfRule type="cellIs" dxfId="0" priority="16999" operator="equal">
      <formula>0</formula>
    </cfRule>
    <cfRule type="cellIs" dxfId="0" priority="17000" operator="equal">
      <formula>0</formula>
    </cfRule>
    <cfRule type="cellIs" dxfId="0" priority="17001" operator="equal">
      <formula>0</formula>
    </cfRule>
    <cfRule type="cellIs" dxfId="0" priority="17002" operator="equal">
      <formula>0</formula>
    </cfRule>
    <cfRule type="cellIs" dxfId="0" priority="17003" operator="equal">
      <formula>0</formula>
    </cfRule>
    <cfRule type="cellIs" dxfId="0" priority="17004" operator="equal">
      <formula>0</formula>
    </cfRule>
    <cfRule type="cellIs" dxfId="0" priority="17005" operator="equal">
      <formula>0</formula>
    </cfRule>
    <cfRule type="cellIs" dxfId="0" priority="17006" operator="equal">
      <formula>0</formula>
    </cfRule>
    <cfRule type="cellIs" dxfId="0" priority="17007" operator="equal">
      <formula>0</formula>
    </cfRule>
    <cfRule type="cellIs" dxfId="0" priority="17008" operator="equal">
      <formula>0</formula>
    </cfRule>
    <cfRule type="cellIs" dxfId="0" priority="17009" operator="equal">
      <formula>0</formula>
    </cfRule>
    <cfRule type="cellIs" dxfId="0" priority="17010" operator="equal">
      <formula>0</formula>
    </cfRule>
    <cfRule type="cellIs" dxfId="0" priority="17011" operator="equal">
      <formula>0</formula>
    </cfRule>
    <cfRule type="cellIs" dxfId="0" priority="17012" operator="equal">
      <formula>0</formula>
    </cfRule>
    <cfRule type="cellIs" dxfId="0" priority="17013" operator="equal">
      <formula>0</formula>
    </cfRule>
    <cfRule type="cellIs" dxfId="0" priority="17014" operator="equal">
      <formula>0</formula>
    </cfRule>
    <cfRule type="cellIs" dxfId="0" priority="17015" operator="equal">
      <formula>0</formula>
    </cfRule>
    <cfRule type="cellIs" dxfId="0" priority="17016" operator="equal">
      <formula>0</formula>
    </cfRule>
    <cfRule type="cellIs" dxfId="0" priority="17017" operator="equal">
      <formula>0</formula>
    </cfRule>
    <cfRule type="cellIs" dxfId="0" priority="17018" operator="equal">
      <formula>0</formula>
    </cfRule>
    <cfRule type="cellIs" dxfId="0" priority="17019" operator="equal">
      <formula>0</formula>
    </cfRule>
    <cfRule type="cellIs" dxfId="0" priority="17020" operator="equal">
      <formula>0</formula>
    </cfRule>
    <cfRule type="cellIs" dxfId="0" priority="17021" operator="equal">
      <formula>0</formula>
    </cfRule>
    <cfRule type="cellIs" dxfId="0" priority="17022" operator="equal">
      <formula>0</formula>
    </cfRule>
    <cfRule type="cellIs" dxfId="0" priority="17023" operator="equal">
      <formula>0</formula>
    </cfRule>
    <cfRule type="cellIs" dxfId="0" priority="17024" operator="equal">
      <formula>0</formula>
    </cfRule>
    <cfRule type="cellIs" dxfId="0" priority="17025" operator="equal">
      <formula>0</formula>
    </cfRule>
    <cfRule type="cellIs" dxfId="0" priority="17026" operator="equal">
      <formula>0</formula>
    </cfRule>
    <cfRule type="cellIs" dxfId="0" priority="17027" operator="equal">
      <formula>0</formula>
    </cfRule>
    <cfRule type="cellIs" dxfId="0" priority="17028" operator="equal">
      <formula>0</formula>
    </cfRule>
    <cfRule type="cellIs" dxfId="0" priority="17029" operator="equal">
      <formula>0</formula>
    </cfRule>
    <cfRule type="cellIs" dxfId="0" priority="17030" operator="equal">
      <formula>0</formula>
    </cfRule>
    <cfRule type="cellIs" dxfId="0" priority="17031" operator="equal">
      <formula>0</formula>
    </cfRule>
    <cfRule type="cellIs" dxfId="0" priority="17032" operator="equal">
      <formula>0</formula>
    </cfRule>
    <cfRule type="cellIs" dxfId="0" priority="17033" operator="equal">
      <formula>0</formula>
    </cfRule>
    <cfRule type="cellIs" dxfId="0" priority="17034" operator="equal">
      <formula>0</formula>
    </cfRule>
    <cfRule type="cellIs" dxfId="0" priority="17035" operator="equal">
      <formula>0</formula>
    </cfRule>
    <cfRule type="cellIs" dxfId="0" priority="17036" operator="equal">
      <formula>0</formula>
    </cfRule>
    <cfRule type="cellIs" dxfId="0" priority="17037" operator="equal">
      <formula>0</formula>
    </cfRule>
    <cfRule type="cellIs" dxfId="0" priority="17038" operator="equal">
      <formula>0</formula>
    </cfRule>
    <cfRule type="cellIs" dxfId="0" priority="17039" operator="equal">
      <formula>0</formula>
    </cfRule>
    <cfRule type="cellIs" dxfId="0" priority="17040" operator="equal">
      <formula>0</formula>
    </cfRule>
    <cfRule type="cellIs" dxfId="0" priority="17041" operator="equal">
      <formula>0</formula>
    </cfRule>
    <cfRule type="cellIs" dxfId="0" priority="17042" operator="equal">
      <formula>0</formula>
    </cfRule>
    <cfRule type="cellIs" dxfId="0" priority="17043" operator="equal">
      <formula>0</formula>
    </cfRule>
    <cfRule type="cellIs" dxfId="0" priority="17044" operator="equal">
      <formula>0</formula>
    </cfRule>
    <cfRule type="cellIs" dxfId="0" priority="17045" operator="equal">
      <formula>0</formula>
    </cfRule>
    <cfRule type="cellIs" dxfId="0" priority="17046" operator="equal">
      <formula>0</formula>
    </cfRule>
    <cfRule type="cellIs" dxfId="0" priority="17047" operator="equal">
      <formula>0</formula>
    </cfRule>
    <cfRule type="cellIs" dxfId="0" priority="17048" operator="equal">
      <formula>0</formula>
    </cfRule>
    <cfRule type="cellIs" dxfId="0" priority="17049" operator="equal">
      <formula>0</formula>
    </cfRule>
    <cfRule type="cellIs" dxfId="0" priority="17050" operator="equal">
      <formula>0</formula>
    </cfRule>
    <cfRule type="cellIs" dxfId="0" priority="17051" operator="equal">
      <formula>0</formula>
    </cfRule>
    <cfRule type="cellIs" dxfId="0" priority="17052" operator="equal">
      <formula>0</formula>
    </cfRule>
    <cfRule type="cellIs" dxfId="0" priority="17053" operator="equal">
      <formula>0</formula>
    </cfRule>
    <cfRule type="cellIs" dxfId="0" priority="17054" operator="equal">
      <formula>0</formula>
    </cfRule>
    <cfRule type="cellIs" dxfId="0" priority="17055" operator="equal">
      <formula>0</formula>
    </cfRule>
    <cfRule type="cellIs" dxfId="0" priority="17056" operator="equal">
      <formula>0</formula>
    </cfRule>
    <cfRule type="cellIs" dxfId="0" priority="17057" operator="equal">
      <formula>0</formula>
    </cfRule>
    <cfRule type="cellIs" dxfId="0" priority="17058" operator="equal">
      <formula>0</formula>
    </cfRule>
    <cfRule type="cellIs" dxfId="0" priority="17059" operator="equal">
      <formula>0</formula>
    </cfRule>
    <cfRule type="cellIs" dxfId="0" priority="17060" operator="equal">
      <formula>0</formula>
    </cfRule>
    <cfRule type="cellIs" dxfId="0" priority="17061" operator="equal">
      <formula>0</formula>
    </cfRule>
    <cfRule type="cellIs" dxfId="0" priority="17062" operator="equal">
      <formula>0</formula>
    </cfRule>
    <cfRule type="cellIs" dxfId="0" priority="17063" operator="equal">
      <formula>0</formula>
    </cfRule>
    <cfRule type="cellIs" dxfId="0" priority="17064" operator="equal">
      <formula>0</formula>
    </cfRule>
    <cfRule type="cellIs" dxfId="0" priority="17065" operator="equal">
      <formula>0</formula>
    </cfRule>
    <cfRule type="cellIs" dxfId="0" priority="17066" operator="equal">
      <formula>0</formula>
    </cfRule>
    <cfRule type="cellIs" dxfId="0" priority="17067" operator="equal">
      <formula>0</formula>
    </cfRule>
    <cfRule type="cellIs" dxfId="0" priority="17068" operator="equal">
      <formula>0</formula>
    </cfRule>
    <cfRule type="cellIs" dxfId="0" priority="17069" operator="equal">
      <formula>0</formula>
    </cfRule>
    <cfRule type="cellIs" dxfId="0" priority="17070" operator="equal">
      <formula>0</formula>
    </cfRule>
    <cfRule type="cellIs" dxfId="0" priority="17071" operator="equal">
      <formula>0</formula>
    </cfRule>
    <cfRule type="cellIs" dxfId="0" priority="17072" operator="equal">
      <formula>0</formula>
    </cfRule>
    <cfRule type="cellIs" dxfId="0" priority="17073" operator="equal">
      <formula>0</formula>
    </cfRule>
    <cfRule type="cellIs" dxfId="0" priority="17074" operator="equal">
      <formula>0</formula>
    </cfRule>
    <cfRule type="cellIs" dxfId="0" priority="17075" operator="equal">
      <formula>0</formula>
    </cfRule>
    <cfRule type="cellIs" dxfId="0" priority="17076" operator="equal">
      <formula>0</formula>
    </cfRule>
    <cfRule type="cellIs" dxfId="0" priority="17077" operator="equal">
      <formula>0</formula>
    </cfRule>
    <cfRule type="cellIs" dxfId="0" priority="17078" operator="equal">
      <formula>0</formula>
    </cfRule>
    <cfRule type="cellIs" dxfId="0" priority="17079" operator="equal">
      <formula>0</formula>
    </cfRule>
    <cfRule type="cellIs" dxfId="0" priority="17080" operator="equal">
      <formula>0</formula>
    </cfRule>
    <cfRule type="cellIs" dxfId="0" priority="17081" operator="equal">
      <formula>0</formula>
    </cfRule>
    <cfRule type="cellIs" dxfId="0" priority="17082" operator="equal">
      <formula>0</formula>
    </cfRule>
    <cfRule type="cellIs" dxfId="0" priority="17083" operator="equal">
      <formula>0</formula>
    </cfRule>
    <cfRule type="cellIs" dxfId="0" priority="17084" operator="equal">
      <formula>0</formula>
    </cfRule>
    <cfRule type="cellIs" dxfId="0" priority="17085" operator="equal">
      <formula>0</formula>
    </cfRule>
    <cfRule type="cellIs" dxfId="0" priority="17086" operator="equal">
      <formula>0</formula>
    </cfRule>
    <cfRule type="cellIs" dxfId="0" priority="17087" operator="equal">
      <formula>0</formula>
    </cfRule>
    <cfRule type="cellIs" dxfId="0" priority="17088" operator="equal">
      <formula>0</formula>
    </cfRule>
    <cfRule type="cellIs" dxfId="0" priority="17089" operator="equal">
      <formula>0</formula>
    </cfRule>
    <cfRule type="cellIs" dxfId="0" priority="17090" operator="equal">
      <formula>0</formula>
    </cfRule>
    <cfRule type="cellIs" dxfId="0" priority="17091" operator="equal">
      <formula>0</formula>
    </cfRule>
    <cfRule type="cellIs" dxfId="0" priority="17092" operator="equal">
      <formula>0</formula>
    </cfRule>
    <cfRule type="cellIs" dxfId="0" priority="17093" operator="equal">
      <formula>0</formula>
    </cfRule>
    <cfRule type="cellIs" dxfId="0" priority="17094" operator="equal">
      <formula>0</formula>
    </cfRule>
    <cfRule type="cellIs" dxfId="0" priority="17095" operator="equal">
      <formula>0</formula>
    </cfRule>
    <cfRule type="cellIs" dxfId="0" priority="17096" operator="equal">
      <formula>0</formula>
    </cfRule>
    <cfRule type="cellIs" dxfId="0" priority="17097" operator="equal">
      <formula>0</formula>
    </cfRule>
    <cfRule type="cellIs" dxfId="0" priority="17098" operator="equal">
      <formula>0</formula>
    </cfRule>
    <cfRule type="cellIs" dxfId="0" priority="17099" operator="equal">
      <formula>0</formula>
    </cfRule>
    <cfRule type="cellIs" dxfId="0" priority="17100" operator="equal">
      <formula>0</formula>
    </cfRule>
    <cfRule type="cellIs" dxfId="0" priority="17101" operator="equal">
      <formula>0</formula>
    </cfRule>
    <cfRule type="cellIs" dxfId="0" priority="17102" operator="equal">
      <formula>0</formula>
    </cfRule>
    <cfRule type="cellIs" dxfId="0" priority="17103" operator="equal">
      <formula>0</formula>
    </cfRule>
    <cfRule type="cellIs" dxfId="0" priority="17104" operator="equal">
      <formula>0</formula>
    </cfRule>
    <cfRule type="cellIs" dxfId="0" priority="17105" operator="equal">
      <formula>0</formula>
    </cfRule>
    <cfRule type="cellIs" dxfId="0" priority="17106" operator="equal">
      <formula>0</formula>
    </cfRule>
    <cfRule type="cellIs" dxfId="0" priority="17107" operator="equal">
      <formula>0</formula>
    </cfRule>
    <cfRule type="cellIs" dxfId="0" priority="17108" operator="equal">
      <formula>0</formula>
    </cfRule>
    <cfRule type="cellIs" dxfId="0" priority="17109" operator="equal">
      <formula>0</formula>
    </cfRule>
    <cfRule type="cellIs" dxfId="0" priority="17110" operator="equal">
      <formula>0</formula>
    </cfRule>
    <cfRule type="cellIs" dxfId="0" priority="17111" operator="equal">
      <formula>0</formula>
    </cfRule>
    <cfRule type="cellIs" dxfId="0" priority="17112" operator="equal">
      <formula>0</formula>
    </cfRule>
    <cfRule type="cellIs" dxfId="0" priority="17113" operator="equal">
      <formula>0</formula>
    </cfRule>
    <cfRule type="cellIs" dxfId="0" priority="17114" operator="equal">
      <formula>0</formula>
    </cfRule>
    <cfRule type="cellIs" dxfId="0" priority="17115" operator="equal">
      <formula>0</formula>
    </cfRule>
    <cfRule type="cellIs" dxfId="0" priority="17116" operator="equal">
      <formula>0</formula>
    </cfRule>
    <cfRule type="cellIs" dxfId="0" priority="17117" operator="equal">
      <formula>0</formula>
    </cfRule>
    <cfRule type="cellIs" dxfId="0" priority="17118" operator="equal">
      <formula>0</formula>
    </cfRule>
    <cfRule type="cellIs" dxfId="0" priority="17119" operator="equal">
      <formula>0</formula>
    </cfRule>
    <cfRule type="cellIs" dxfId="0" priority="17120" operator="equal">
      <formula>0</formula>
    </cfRule>
  </conditionalFormatting>
  <conditionalFormatting sqref="E587:E588">
    <cfRule type="cellIs" dxfId="0" priority="14713" operator="equal">
      <formula>0</formula>
    </cfRule>
    <cfRule type="cellIs" dxfId="0" priority="14714" operator="equal">
      <formula>0</formula>
    </cfRule>
    <cfRule type="cellIs" dxfId="0" priority="14715" operator="equal">
      <formula>0</formula>
    </cfRule>
    <cfRule type="cellIs" dxfId="0" priority="14716" operator="equal">
      <formula>0</formula>
    </cfRule>
    <cfRule type="cellIs" dxfId="0" priority="14717" operator="equal">
      <formula>0</formula>
    </cfRule>
    <cfRule type="cellIs" dxfId="0" priority="14718" operator="equal">
      <formula>0</formula>
    </cfRule>
    <cfRule type="cellIs" dxfId="0" priority="14719" operator="equal">
      <formula>0</formula>
    </cfRule>
    <cfRule type="cellIs" dxfId="0" priority="14720" operator="equal">
      <formula>0</formula>
    </cfRule>
    <cfRule type="cellIs" dxfId="0" priority="14721" operator="equal">
      <formula>0</formula>
    </cfRule>
    <cfRule type="cellIs" dxfId="0" priority="14722" operator="equal">
      <formula>0</formula>
    </cfRule>
    <cfRule type="cellIs" dxfId="0" priority="14723" operator="equal">
      <formula>0</formula>
    </cfRule>
    <cfRule type="cellIs" dxfId="0" priority="14724" operator="equal">
      <formula>0</formula>
    </cfRule>
    <cfRule type="cellIs" dxfId="0" priority="14725" operator="equal">
      <formula>0</formula>
    </cfRule>
    <cfRule type="cellIs" dxfId="0" priority="14726" operator="equal">
      <formula>0</formula>
    </cfRule>
    <cfRule type="cellIs" dxfId="0" priority="14727" operator="equal">
      <formula>0</formula>
    </cfRule>
    <cfRule type="cellIs" dxfId="0" priority="14728" operator="equal">
      <formula>0</formula>
    </cfRule>
    <cfRule type="cellIs" dxfId="0" priority="14729" operator="equal">
      <formula>0</formula>
    </cfRule>
    <cfRule type="cellIs" dxfId="0" priority="14730" operator="equal">
      <formula>0</formula>
    </cfRule>
    <cfRule type="cellIs" dxfId="0" priority="14731" operator="equal">
      <formula>0</formula>
    </cfRule>
    <cfRule type="cellIs" dxfId="0" priority="14732" operator="equal">
      <formula>0</formula>
    </cfRule>
    <cfRule type="cellIs" dxfId="0" priority="14733" operator="equal">
      <formula>0</formula>
    </cfRule>
    <cfRule type="cellIs" dxfId="0" priority="14734" operator="equal">
      <formula>0</formula>
    </cfRule>
    <cfRule type="cellIs" dxfId="0" priority="14735" operator="equal">
      <formula>0</formula>
    </cfRule>
    <cfRule type="cellIs" dxfId="0" priority="14736" operator="equal">
      <formula>0</formula>
    </cfRule>
    <cfRule type="cellIs" dxfId="0" priority="14737" operator="equal">
      <formula>0</formula>
    </cfRule>
    <cfRule type="cellIs" dxfId="0" priority="14738" operator="equal">
      <formula>0</formula>
    </cfRule>
    <cfRule type="cellIs" dxfId="0" priority="14739" operator="equal">
      <formula>0</formula>
    </cfRule>
    <cfRule type="cellIs" dxfId="0" priority="14740" operator="equal">
      <formula>0</formula>
    </cfRule>
    <cfRule type="cellIs" dxfId="0" priority="14741" operator="equal">
      <formula>0</formula>
    </cfRule>
    <cfRule type="cellIs" dxfId="0" priority="14742" operator="equal">
      <formula>0</formula>
    </cfRule>
    <cfRule type="cellIs" dxfId="0" priority="14743" operator="equal">
      <formula>0</formula>
    </cfRule>
    <cfRule type="cellIs" dxfId="0" priority="14744" operator="equal">
      <formula>0</formula>
    </cfRule>
    <cfRule type="cellIs" dxfId="0" priority="14745" operator="equal">
      <formula>0</formula>
    </cfRule>
    <cfRule type="cellIs" dxfId="0" priority="14746" operator="equal">
      <formula>0</formula>
    </cfRule>
    <cfRule type="cellIs" dxfId="0" priority="14747" operator="equal">
      <formula>0</formula>
    </cfRule>
    <cfRule type="cellIs" dxfId="0" priority="14748" operator="equal">
      <formula>0</formula>
    </cfRule>
    <cfRule type="cellIs" dxfId="0" priority="14749" operator="equal">
      <formula>0</formula>
    </cfRule>
    <cfRule type="cellIs" dxfId="0" priority="14750" operator="equal">
      <formula>0</formula>
    </cfRule>
    <cfRule type="cellIs" dxfId="0" priority="14751" operator="equal">
      <formula>0</formula>
    </cfRule>
    <cfRule type="cellIs" dxfId="0" priority="14752" operator="equal">
      <formula>0</formula>
    </cfRule>
    <cfRule type="cellIs" dxfId="0" priority="14753" operator="equal">
      <formula>0</formula>
    </cfRule>
    <cfRule type="cellIs" dxfId="0" priority="14754" operator="equal">
      <formula>0</formula>
    </cfRule>
    <cfRule type="cellIs" dxfId="0" priority="14755" operator="equal">
      <formula>0</formula>
    </cfRule>
    <cfRule type="cellIs" dxfId="0" priority="14756" operator="equal">
      <formula>0</formula>
    </cfRule>
    <cfRule type="cellIs" dxfId="0" priority="14757" operator="equal">
      <formula>0</formula>
    </cfRule>
    <cfRule type="cellIs" dxfId="0" priority="14758" operator="equal">
      <formula>0</formula>
    </cfRule>
    <cfRule type="cellIs" dxfId="0" priority="14759" operator="equal">
      <formula>0</formula>
    </cfRule>
    <cfRule type="cellIs" dxfId="0" priority="14760" operator="equal">
      <formula>0</formula>
    </cfRule>
    <cfRule type="cellIs" dxfId="0" priority="14761" operator="equal">
      <formula>0</formula>
    </cfRule>
    <cfRule type="cellIs" dxfId="0" priority="14762" operator="equal">
      <formula>0</formula>
    </cfRule>
    <cfRule type="cellIs" dxfId="0" priority="14763" operator="equal">
      <formula>0</formula>
    </cfRule>
    <cfRule type="cellIs" dxfId="0" priority="14764" operator="equal">
      <formula>0</formula>
    </cfRule>
    <cfRule type="cellIs" dxfId="0" priority="14765" operator="equal">
      <formula>0</formula>
    </cfRule>
    <cfRule type="cellIs" dxfId="0" priority="14766" operator="equal">
      <formula>0</formula>
    </cfRule>
    <cfRule type="cellIs" dxfId="0" priority="14767" operator="equal">
      <formula>0</formula>
    </cfRule>
    <cfRule type="cellIs" dxfId="0" priority="14768" operator="equal">
      <formula>0</formula>
    </cfRule>
    <cfRule type="cellIs" dxfId="0" priority="14769" operator="equal">
      <formula>0</formula>
    </cfRule>
    <cfRule type="cellIs" dxfId="0" priority="14770" operator="equal">
      <formula>0</formula>
    </cfRule>
    <cfRule type="cellIs" dxfId="0" priority="14771" operator="equal">
      <formula>0</formula>
    </cfRule>
    <cfRule type="cellIs" dxfId="0" priority="14772" operator="equal">
      <formula>0</formula>
    </cfRule>
    <cfRule type="cellIs" dxfId="0" priority="14773" operator="equal">
      <formula>0</formula>
    </cfRule>
    <cfRule type="cellIs" dxfId="0" priority="14774" operator="equal">
      <formula>0</formula>
    </cfRule>
    <cfRule type="cellIs" dxfId="0" priority="14775" operator="equal">
      <formula>0</formula>
    </cfRule>
    <cfRule type="cellIs" dxfId="0" priority="14776" operator="equal">
      <formula>0</formula>
    </cfRule>
    <cfRule type="cellIs" dxfId="0" priority="14777" operator="equal">
      <formula>0</formula>
    </cfRule>
    <cfRule type="cellIs" dxfId="0" priority="14778" operator="equal">
      <formula>0</formula>
    </cfRule>
    <cfRule type="cellIs" dxfId="0" priority="14779" operator="equal">
      <formula>0</formula>
    </cfRule>
    <cfRule type="cellIs" dxfId="0" priority="14780" operator="equal">
      <formula>0</formula>
    </cfRule>
    <cfRule type="cellIs" dxfId="0" priority="14781" operator="equal">
      <formula>0</formula>
    </cfRule>
    <cfRule type="cellIs" dxfId="0" priority="14782" operator="equal">
      <formula>0</formula>
    </cfRule>
    <cfRule type="cellIs" dxfId="0" priority="14783" operator="equal">
      <formula>0</formula>
    </cfRule>
    <cfRule type="cellIs" dxfId="0" priority="14784" operator="equal">
      <formula>0</formula>
    </cfRule>
    <cfRule type="cellIs" dxfId="0" priority="14785" operator="equal">
      <formula>0</formula>
    </cfRule>
    <cfRule type="cellIs" dxfId="0" priority="14786" operator="equal">
      <formula>0</formula>
    </cfRule>
    <cfRule type="cellIs" dxfId="0" priority="14787" operator="equal">
      <formula>0</formula>
    </cfRule>
    <cfRule type="cellIs" dxfId="0" priority="14788" operator="equal">
      <formula>0</formula>
    </cfRule>
    <cfRule type="cellIs" dxfId="0" priority="14789" operator="equal">
      <formula>0</formula>
    </cfRule>
    <cfRule type="cellIs" dxfId="0" priority="14790" operator="equal">
      <formula>0</formula>
    </cfRule>
    <cfRule type="cellIs" dxfId="0" priority="14791" operator="equal">
      <formula>0</formula>
    </cfRule>
    <cfRule type="cellIs" dxfId="0" priority="14792" operator="equal">
      <formula>0</formula>
    </cfRule>
    <cfRule type="cellIs" dxfId="0" priority="14793" operator="equal">
      <formula>0</formula>
    </cfRule>
    <cfRule type="cellIs" dxfId="0" priority="14794" operator="equal">
      <formula>0</formula>
    </cfRule>
    <cfRule type="cellIs" dxfId="0" priority="14795" operator="equal">
      <formula>0</formula>
    </cfRule>
    <cfRule type="cellIs" dxfId="0" priority="14796" operator="equal">
      <formula>0</formula>
    </cfRule>
    <cfRule type="cellIs" dxfId="0" priority="14797" operator="equal">
      <formula>0</formula>
    </cfRule>
    <cfRule type="cellIs" dxfId="0" priority="14798" operator="equal">
      <formula>0</formula>
    </cfRule>
    <cfRule type="cellIs" dxfId="0" priority="14799" operator="equal">
      <formula>0</formula>
    </cfRule>
    <cfRule type="cellIs" dxfId="0" priority="14800" operator="equal">
      <formula>0</formula>
    </cfRule>
    <cfRule type="cellIs" dxfId="0" priority="14801" operator="equal">
      <formula>0</formula>
    </cfRule>
    <cfRule type="cellIs" dxfId="0" priority="14802" operator="equal">
      <formula>0</formula>
    </cfRule>
    <cfRule type="cellIs" dxfId="0" priority="14803" operator="equal">
      <formula>0</formula>
    </cfRule>
    <cfRule type="cellIs" dxfId="0" priority="14804" operator="equal">
      <formula>0</formula>
    </cfRule>
    <cfRule type="cellIs" dxfId="0" priority="14805" operator="equal">
      <formula>0</formula>
    </cfRule>
    <cfRule type="cellIs" dxfId="0" priority="14806" operator="equal">
      <formula>0</formula>
    </cfRule>
    <cfRule type="cellIs" dxfId="0" priority="14807" operator="equal">
      <formula>0</formula>
    </cfRule>
    <cfRule type="cellIs" dxfId="0" priority="14808" operator="equal">
      <formula>0</formula>
    </cfRule>
    <cfRule type="cellIs" dxfId="0" priority="14809" operator="equal">
      <formula>0</formula>
    </cfRule>
    <cfRule type="cellIs" dxfId="0" priority="14810" operator="equal">
      <formula>0</formula>
    </cfRule>
    <cfRule type="cellIs" dxfId="0" priority="14811" operator="equal">
      <formula>0</formula>
    </cfRule>
    <cfRule type="cellIs" dxfId="0" priority="14812" operator="equal">
      <formula>0</formula>
    </cfRule>
    <cfRule type="cellIs" dxfId="0" priority="14813" operator="equal">
      <formula>0</formula>
    </cfRule>
    <cfRule type="cellIs" dxfId="0" priority="14814" operator="equal">
      <formula>0</formula>
    </cfRule>
    <cfRule type="cellIs" dxfId="0" priority="14815" operator="equal">
      <formula>0</formula>
    </cfRule>
    <cfRule type="cellIs" dxfId="0" priority="14816" operator="equal">
      <formula>0</formula>
    </cfRule>
    <cfRule type="cellIs" dxfId="0" priority="14817" operator="equal">
      <formula>0</formula>
    </cfRule>
    <cfRule type="cellIs" dxfId="0" priority="14818" operator="equal">
      <formula>0</formula>
    </cfRule>
    <cfRule type="cellIs" dxfId="0" priority="14819" operator="equal">
      <formula>0</formula>
    </cfRule>
    <cfRule type="cellIs" dxfId="0" priority="14820" operator="equal">
      <formula>0</formula>
    </cfRule>
    <cfRule type="cellIs" dxfId="0" priority="14821" operator="equal">
      <formula>0</formula>
    </cfRule>
    <cfRule type="cellIs" dxfId="0" priority="14822" operator="equal">
      <formula>0</formula>
    </cfRule>
    <cfRule type="cellIs" dxfId="0" priority="14823" operator="equal">
      <formula>0</formula>
    </cfRule>
    <cfRule type="cellIs" dxfId="0" priority="14824" operator="equal">
      <formula>0</formula>
    </cfRule>
    <cfRule type="cellIs" dxfId="0" priority="14825" operator="equal">
      <formula>0</formula>
    </cfRule>
    <cfRule type="cellIs" dxfId="0" priority="14826" operator="equal">
      <formula>0</formula>
    </cfRule>
    <cfRule type="cellIs" dxfId="0" priority="14827" operator="equal">
      <formula>0</formula>
    </cfRule>
    <cfRule type="cellIs" dxfId="0" priority="14828" operator="equal">
      <formula>0</formula>
    </cfRule>
    <cfRule type="cellIs" dxfId="0" priority="14829" operator="equal">
      <formula>0</formula>
    </cfRule>
    <cfRule type="cellIs" dxfId="0" priority="14830" operator="equal">
      <formula>0</formula>
    </cfRule>
    <cfRule type="cellIs" dxfId="0" priority="14831" operator="equal">
      <formula>0</formula>
    </cfRule>
    <cfRule type="cellIs" dxfId="0" priority="14832" operator="equal">
      <formula>0</formula>
    </cfRule>
    <cfRule type="cellIs" dxfId="0" priority="14833" operator="equal">
      <formula>0</formula>
    </cfRule>
    <cfRule type="cellIs" dxfId="0" priority="14834" operator="equal">
      <formula>0</formula>
    </cfRule>
    <cfRule type="cellIs" dxfId="0" priority="14835" operator="equal">
      <formula>0</formula>
    </cfRule>
    <cfRule type="cellIs" dxfId="0" priority="14836" operator="equal">
      <formula>0</formula>
    </cfRule>
    <cfRule type="cellIs" dxfId="0" priority="14837" operator="equal">
      <formula>0</formula>
    </cfRule>
    <cfRule type="cellIs" dxfId="0" priority="14838" operator="equal">
      <formula>0</formula>
    </cfRule>
    <cfRule type="cellIs" dxfId="0" priority="14839" operator="equal">
      <formula>0</formula>
    </cfRule>
    <cfRule type="cellIs" dxfId="0" priority="14840" operator="equal">
      <formula>0</formula>
    </cfRule>
    <cfRule type="cellIs" dxfId="0" priority="14841" operator="equal">
      <formula>0</formula>
    </cfRule>
    <cfRule type="cellIs" dxfId="0" priority="14842" operator="equal">
      <formula>0</formula>
    </cfRule>
    <cfRule type="cellIs" dxfId="0" priority="14843" operator="equal">
      <formula>0</formula>
    </cfRule>
    <cfRule type="cellIs" dxfId="0" priority="14844" operator="equal">
      <formula>0</formula>
    </cfRule>
    <cfRule type="cellIs" dxfId="0" priority="14845" operator="equal">
      <formula>0</formula>
    </cfRule>
    <cfRule type="cellIs" dxfId="0" priority="14846" operator="equal">
      <formula>0</formula>
    </cfRule>
    <cfRule type="cellIs" dxfId="0" priority="14847" operator="equal">
      <formula>0</formula>
    </cfRule>
    <cfRule type="cellIs" dxfId="0" priority="14848" operator="equal">
      <formula>0</formula>
    </cfRule>
    <cfRule type="cellIs" dxfId="0" priority="14849" operator="equal">
      <formula>0</formula>
    </cfRule>
    <cfRule type="cellIs" dxfId="0" priority="14850" operator="equal">
      <formula>0</formula>
    </cfRule>
    <cfRule type="cellIs" dxfId="0" priority="14851" operator="equal">
      <formula>0</formula>
    </cfRule>
    <cfRule type="cellIs" dxfId="0" priority="14852" operator="equal">
      <formula>0</formula>
    </cfRule>
    <cfRule type="cellIs" dxfId="0" priority="14853" operator="equal">
      <formula>0</formula>
    </cfRule>
    <cfRule type="cellIs" dxfId="0" priority="14854" operator="equal">
      <formula>0</formula>
    </cfRule>
    <cfRule type="cellIs" dxfId="0" priority="14855" operator="equal">
      <formula>0</formula>
    </cfRule>
    <cfRule type="cellIs" dxfId="0" priority="14856" operator="equal">
      <formula>0</formula>
    </cfRule>
    <cfRule type="cellIs" dxfId="0" priority="14857" operator="equal">
      <formula>0</formula>
    </cfRule>
    <cfRule type="cellIs" dxfId="0" priority="14858" operator="equal">
      <formula>0</formula>
    </cfRule>
    <cfRule type="cellIs" dxfId="0" priority="14859" operator="equal">
      <formula>0</formula>
    </cfRule>
    <cfRule type="cellIs" dxfId="0" priority="14860" operator="equal">
      <formula>0</formula>
    </cfRule>
    <cfRule type="cellIs" dxfId="0" priority="14861" operator="equal">
      <formula>0</formula>
    </cfRule>
    <cfRule type="cellIs" dxfId="0" priority="14862" operator="equal">
      <formula>0</formula>
    </cfRule>
    <cfRule type="cellIs" dxfId="0" priority="14863" operator="equal">
      <formula>0</formula>
    </cfRule>
    <cfRule type="cellIs" dxfId="0" priority="14864" operator="equal">
      <formula>0</formula>
    </cfRule>
    <cfRule type="cellIs" dxfId="0" priority="14865" operator="equal">
      <formula>0</formula>
    </cfRule>
    <cfRule type="cellIs" dxfId="0" priority="14866" operator="equal">
      <formula>0</formula>
    </cfRule>
    <cfRule type="cellIs" dxfId="0" priority="14867" operator="equal">
      <formula>0</formula>
    </cfRule>
    <cfRule type="cellIs" dxfId="0" priority="14868" operator="equal">
      <formula>0</formula>
    </cfRule>
    <cfRule type="cellIs" dxfId="0" priority="14869" operator="equal">
      <formula>0</formula>
    </cfRule>
    <cfRule type="cellIs" dxfId="0" priority="14870" operator="equal">
      <formula>0</formula>
    </cfRule>
    <cfRule type="cellIs" dxfId="0" priority="14871" operator="equal">
      <formula>0</formula>
    </cfRule>
    <cfRule type="cellIs" dxfId="0" priority="14872" operator="equal">
      <formula>0</formula>
    </cfRule>
    <cfRule type="cellIs" dxfId="0" priority="14873" operator="equal">
      <formula>0</formula>
    </cfRule>
    <cfRule type="cellIs" dxfId="0" priority="14874" operator="equal">
      <formula>0</formula>
    </cfRule>
    <cfRule type="cellIs" dxfId="0" priority="14875" operator="equal">
      <formula>0</formula>
    </cfRule>
    <cfRule type="cellIs" dxfId="0" priority="14876" operator="equal">
      <formula>0</formula>
    </cfRule>
    <cfRule type="cellIs" dxfId="0" priority="14877" operator="equal">
      <formula>0</formula>
    </cfRule>
    <cfRule type="cellIs" dxfId="0" priority="14878" operator="equal">
      <formula>0</formula>
    </cfRule>
    <cfRule type="cellIs" dxfId="0" priority="14879" operator="equal">
      <formula>0</formula>
    </cfRule>
    <cfRule type="cellIs" dxfId="0" priority="14880" operator="equal">
      <formula>0</formula>
    </cfRule>
    <cfRule type="cellIs" dxfId="0" priority="14881" operator="equal">
      <formula>0</formula>
    </cfRule>
    <cfRule type="cellIs" dxfId="0" priority="14882" operator="equal">
      <formula>0</formula>
    </cfRule>
    <cfRule type="cellIs" dxfId="0" priority="14883" operator="equal">
      <formula>0</formula>
    </cfRule>
    <cfRule type="cellIs" dxfId="0" priority="14884" operator="equal">
      <formula>0</formula>
    </cfRule>
    <cfRule type="cellIs" dxfId="0" priority="14885" operator="equal">
      <formula>0</formula>
    </cfRule>
    <cfRule type="cellIs" dxfId="0" priority="14886" operator="equal">
      <formula>0</formula>
    </cfRule>
    <cfRule type="cellIs" dxfId="0" priority="14887" operator="equal">
      <formula>0</formula>
    </cfRule>
    <cfRule type="cellIs" dxfId="0" priority="14888" operator="equal">
      <formula>0</formula>
    </cfRule>
    <cfRule type="cellIs" dxfId="0" priority="14889" operator="equal">
      <formula>0</formula>
    </cfRule>
    <cfRule type="cellIs" dxfId="0" priority="14890" operator="equal">
      <formula>0</formula>
    </cfRule>
    <cfRule type="cellIs" dxfId="0" priority="14891" operator="equal">
      <formula>0</formula>
    </cfRule>
    <cfRule type="cellIs" dxfId="0" priority="14892" operator="equal">
      <formula>0</formula>
    </cfRule>
    <cfRule type="cellIs" dxfId="0" priority="14893" operator="equal">
      <formula>0</formula>
    </cfRule>
    <cfRule type="cellIs" dxfId="0" priority="14894" operator="equal">
      <formula>0</formula>
    </cfRule>
    <cfRule type="cellIs" dxfId="0" priority="14895" operator="equal">
      <formula>0</formula>
    </cfRule>
    <cfRule type="cellIs" dxfId="0" priority="14896" operator="equal">
      <formula>0</formula>
    </cfRule>
    <cfRule type="cellIs" dxfId="0" priority="14897" operator="equal">
      <formula>0</formula>
    </cfRule>
    <cfRule type="cellIs" dxfId="0" priority="14898" operator="equal">
      <formula>0</formula>
    </cfRule>
    <cfRule type="cellIs" dxfId="0" priority="14899" operator="equal">
      <formula>0</formula>
    </cfRule>
    <cfRule type="cellIs" dxfId="0" priority="14900" operator="equal">
      <formula>0</formula>
    </cfRule>
    <cfRule type="cellIs" dxfId="0" priority="14901" operator="equal">
      <formula>0</formula>
    </cfRule>
    <cfRule type="cellIs" dxfId="0" priority="14902" operator="equal">
      <formula>0</formula>
    </cfRule>
    <cfRule type="cellIs" dxfId="0" priority="14903" operator="equal">
      <formula>0</formula>
    </cfRule>
    <cfRule type="cellIs" dxfId="0" priority="14904" operator="equal">
      <formula>0</formula>
    </cfRule>
    <cfRule type="cellIs" dxfId="0" priority="14905" operator="equal">
      <formula>0</formula>
    </cfRule>
    <cfRule type="cellIs" dxfId="0" priority="14906" operator="equal">
      <formula>0</formula>
    </cfRule>
    <cfRule type="cellIs" dxfId="0" priority="14907" operator="equal">
      <formula>0</formula>
    </cfRule>
    <cfRule type="cellIs" dxfId="0" priority="14908" operator="equal">
      <formula>0</formula>
    </cfRule>
    <cfRule type="cellIs" dxfId="0" priority="14909" operator="equal">
      <formula>0</formula>
    </cfRule>
    <cfRule type="cellIs" dxfId="0" priority="14910" operator="equal">
      <formula>0</formula>
    </cfRule>
    <cfRule type="cellIs" dxfId="0" priority="14911" operator="equal">
      <formula>0</formula>
    </cfRule>
    <cfRule type="cellIs" dxfId="0" priority="14912" operator="equal">
      <formula>0</formula>
    </cfRule>
    <cfRule type="cellIs" dxfId="0" priority="14913" operator="equal">
      <formula>0</formula>
    </cfRule>
    <cfRule type="cellIs" dxfId="0" priority="14914" operator="equal">
      <formula>0</formula>
    </cfRule>
    <cfRule type="cellIs" dxfId="0" priority="14915" operator="equal">
      <formula>0</formula>
    </cfRule>
    <cfRule type="cellIs" dxfId="0" priority="14916" operator="equal">
      <formula>0</formula>
    </cfRule>
    <cfRule type="cellIs" dxfId="0" priority="14917" operator="equal">
      <formula>0</formula>
    </cfRule>
    <cfRule type="cellIs" dxfId="0" priority="14918" operator="equal">
      <formula>0</formula>
    </cfRule>
    <cfRule type="cellIs" dxfId="0" priority="14919" operator="equal">
      <formula>0</formula>
    </cfRule>
    <cfRule type="cellIs" dxfId="0" priority="14920" operator="equal">
      <formula>0</formula>
    </cfRule>
    <cfRule type="cellIs" dxfId="0" priority="14921" operator="equal">
      <formula>0</formula>
    </cfRule>
    <cfRule type="cellIs" dxfId="0" priority="14922" operator="equal">
      <formula>0</formula>
    </cfRule>
    <cfRule type="cellIs" dxfId="0" priority="14923" operator="equal">
      <formula>0</formula>
    </cfRule>
    <cfRule type="cellIs" dxfId="0" priority="14924" operator="equal">
      <formula>0</formula>
    </cfRule>
    <cfRule type="cellIs" dxfId="0" priority="14925" operator="equal">
      <formula>0</formula>
    </cfRule>
    <cfRule type="cellIs" dxfId="0" priority="14926" operator="equal">
      <formula>0</formula>
    </cfRule>
    <cfRule type="cellIs" dxfId="0" priority="14927" operator="equal">
      <formula>0</formula>
    </cfRule>
    <cfRule type="cellIs" dxfId="0" priority="14928" operator="equal">
      <formula>0</formula>
    </cfRule>
    <cfRule type="cellIs" dxfId="0" priority="14929" operator="equal">
      <formula>0</formula>
    </cfRule>
    <cfRule type="cellIs" dxfId="0" priority="14930" operator="equal">
      <formula>0</formula>
    </cfRule>
    <cfRule type="cellIs" dxfId="0" priority="14931" operator="equal">
      <formula>0</formula>
    </cfRule>
    <cfRule type="cellIs" dxfId="0" priority="14932" operator="equal">
      <formula>0</formula>
    </cfRule>
    <cfRule type="cellIs" dxfId="0" priority="14933" operator="equal">
      <formula>0</formula>
    </cfRule>
    <cfRule type="cellIs" dxfId="0" priority="14934" operator="equal">
      <formula>0</formula>
    </cfRule>
    <cfRule type="cellIs" dxfId="0" priority="14935" operator="equal">
      <formula>0</formula>
    </cfRule>
    <cfRule type="cellIs" dxfId="0" priority="14936" operator="equal">
      <formula>0</formula>
    </cfRule>
    <cfRule type="cellIs" dxfId="0" priority="14937" operator="equal">
      <formula>0</formula>
    </cfRule>
    <cfRule type="cellIs" dxfId="0" priority="14938" operator="equal">
      <formula>0</formula>
    </cfRule>
    <cfRule type="cellIs" dxfId="0" priority="14939" operator="equal">
      <formula>0</formula>
    </cfRule>
    <cfRule type="cellIs" dxfId="0" priority="14940" operator="equal">
      <formula>0</formula>
    </cfRule>
    <cfRule type="cellIs" dxfId="0" priority="14941" operator="equal">
      <formula>0</formula>
    </cfRule>
    <cfRule type="cellIs" dxfId="0" priority="14942" operator="equal">
      <formula>0</formula>
    </cfRule>
    <cfRule type="cellIs" dxfId="0" priority="14943" operator="equal">
      <formula>0</formula>
    </cfRule>
    <cfRule type="cellIs" dxfId="0" priority="14944" operator="equal">
      <formula>0</formula>
    </cfRule>
    <cfRule type="cellIs" dxfId="0" priority="14945" operator="equal">
      <formula>0</formula>
    </cfRule>
    <cfRule type="cellIs" dxfId="0" priority="14946" operator="equal">
      <formula>0</formula>
    </cfRule>
    <cfRule type="cellIs" dxfId="0" priority="14947" operator="equal">
      <formula>0</formula>
    </cfRule>
    <cfRule type="cellIs" dxfId="0" priority="14948" operator="equal">
      <formula>0</formula>
    </cfRule>
    <cfRule type="cellIs" dxfId="0" priority="14949" operator="equal">
      <formula>0</formula>
    </cfRule>
    <cfRule type="cellIs" dxfId="0" priority="14950" operator="equal">
      <formula>0</formula>
    </cfRule>
    <cfRule type="cellIs" dxfId="0" priority="14951" operator="equal">
      <formula>0</formula>
    </cfRule>
    <cfRule type="cellIs" dxfId="0" priority="14952" operator="equal">
      <formula>0</formula>
    </cfRule>
    <cfRule type="cellIs" dxfId="0" priority="14953" operator="equal">
      <formula>0</formula>
    </cfRule>
    <cfRule type="cellIs" dxfId="0" priority="14954" operator="equal">
      <formula>0</formula>
    </cfRule>
    <cfRule type="cellIs" dxfId="0" priority="14955" operator="equal">
      <formula>0</formula>
    </cfRule>
    <cfRule type="cellIs" dxfId="0" priority="14956" operator="equal">
      <formula>0</formula>
    </cfRule>
    <cfRule type="cellIs" dxfId="0" priority="14957" operator="equal">
      <formula>0</formula>
    </cfRule>
    <cfRule type="cellIs" dxfId="0" priority="14958" operator="equal">
      <formula>0</formula>
    </cfRule>
    <cfRule type="cellIs" dxfId="0" priority="14959" operator="equal">
      <formula>0</formula>
    </cfRule>
    <cfRule type="cellIs" dxfId="0" priority="14960" operator="equal">
      <formula>0</formula>
    </cfRule>
    <cfRule type="cellIs" dxfId="0" priority="14961" operator="equal">
      <formula>0</formula>
    </cfRule>
    <cfRule type="cellIs" dxfId="0" priority="14962" operator="equal">
      <formula>0</formula>
    </cfRule>
    <cfRule type="cellIs" dxfId="0" priority="14963" operator="equal">
      <formula>0</formula>
    </cfRule>
    <cfRule type="cellIs" dxfId="0" priority="14964" operator="equal">
      <formula>0</formula>
    </cfRule>
    <cfRule type="cellIs" dxfId="0" priority="14965" operator="equal">
      <formula>0</formula>
    </cfRule>
    <cfRule type="cellIs" dxfId="0" priority="14966" operator="equal">
      <formula>0</formula>
    </cfRule>
    <cfRule type="cellIs" dxfId="0" priority="14967" operator="equal">
      <formula>0</formula>
    </cfRule>
    <cfRule type="cellIs" dxfId="0" priority="14968" operator="equal">
      <formula>0</formula>
    </cfRule>
    <cfRule type="cellIs" dxfId="0" priority="14969" operator="equal">
      <formula>0</formula>
    </cfRule>
    <cfRule type="cellIs" dxfId="0" priority="14970" operator="equal">
      <formula>0</formula>
    </cfRule>
    <cfRule type="cellIs" dxfId="0" priority="14971" operator="equal">
      <formula>0</formula>
    </cfRule>
    <cfRule type="cellIs" dxfId="0" priority="14972" operator="equal">
      <formula>0</formula>
    </cfRule>
    <cfRule type="cellIs" dxfId="0" priority="14973" operator="equal">
      <formula>0</formula>
    </cfRule>
    <cfRule type="cellIs" dxfId="0" priority="14974" operator="equal">
      <formula>0</formula>
    </cfRule>
    <cfRule type="cellIs" dxfId="0" priority="14975" operator="equal">
      <formula>0</formula>
    </cfRule>
    <cfRule type="cellIs" dxfId="0" priority="14976" operator="equal">
      <formula>0</formula>
    </cfRule>
    <cfRule type="cellIs" dxfId="0" priority="14977" operator="equal">
      <formula>0</formula>
    </cfRule>
    <cfRule type="cellIs" dxfId="0" priority="14978" operator="equal">
      <formula>0</formula>
    </cfRule>
    <cfRule type="cellIs" dxfId="0" priority="14979" operator="equal">
      <formula>0</formula>
    </cfRule>
    <cfRule type="cellIs" dxfId="0" priority="14980" operator="equal">
      <formula>0</formula>
    </cfRule>
    <cfRule type="cellIs" dxfId="0" priority="14981" operator="equal">
      <formula>0</formula>
    </cfRule>
    <cfRule type="cellIs" dxfId="0" priority="14982" operator="equal">
      <formula>0</formula>
    </cfRule>
    <cfRule type="cellIs" dxfId="0" priority="14983" operator="equal">
      <formula>0</formula>
    </cfRule>
    <cfRule type="cellIs" dxfId="0" priority="14984" operator="equal">
      <formula>0</formula>
    </cfRule>
    <cfRule type="cellIs" dxfId="0" priority="14985" operator="equal">
      <formula>0</formula>
    </cfRule>
    <cfRule type="cellIs" dxfId="0" priority="14986" operator="equal">
      <formula>0</formula>
    </cfRule>
    <cfRule type="cellIs" dxfId="0" priority="14987" operator="equal">
      <formula>0</formula>
    </cfRule>
    <cfRule type="cellIs" dxfId="0" priority="14988" operator="equal">
      <formula>0</formula>
    </cfRule>
    <cfRule type="cellIs" dxfId="0" priority="14989" operator="equal">
      <formula>0</formula>
    </cfRule>
    <cfRule type="cellIs" dxfId="0" priority="14990" operator="equal">
      <formula>0</formula>
    </cfRule>
    <cfRule type="cellIs" dxfId="0" priority="14991" operator="equal">
      <formula>0</formula>
    </cfRule>
    <cfRule type="cellIs" dxfId="0" priority="14992" operator="equal">
      <formula>0</formula>
    </cfRule>
    <cfRule type="cellIs" dxfId="0" priority="14993" operator="equal">
      <formula>0</formula>
    </cfRule>
    <cfRule type="cellIs" dxfId="0" priority="14994" operator="equal">
      <formula>0</formula>
    </cfRule>
    <cfRule type="cellIs" dxfId="0" priority="14995" operator="equal">
      <formula>0</formula>
    </cfRule>
    <cfRule type="cellIs" dxfId="0" priority="14996" operator="equal">
      <formula>0</formula>
    </cfRule>
    <cfRule type="cellIs" dxfId="0" priority="14997" operator="equal">
      <formula>0</formula>
    </cfRule>
    <cfRule type="cellIs" dxfId="0" priority="14998" operator="equal">
      <formula>0</formula>
    </cfRule>
    <cfRule type="cellIs" dxfId="0" priority="14999" operator="equal">
      <formula>0</formula>
    </cfRule>
    <cfRule type="cellIs" dxfId="0" priority="15000" operator="equal">
      <formula>0</formula>
    </cfRule>
    <cfRule type="cellIs" dxfId="0" priority="15001" operator="equal">
      <formula>0</formula>
    </cfRule>
    <cfRule type="cellIs" dxfId="0" priority="15002" operator="equal">
      <formula>0</formula>
    </cfRule>
    <cfRule type="cellIs" dxfId="0" priority="15003" operator="equal">
      <formula>0</formula>
    </cfRule>
    <cfRule type="cellIs" dxfId="0" priority="15004" operator="equal">
      <formula>0</formula>
    </cfRule>
    <cfRule type="cellIs" dxfId="0" priority="15005" operator="equal">
      <formula>0</formula>
    </cfRule>
    <cfRule type="cellIs" dxfId="0" priority="15006" operator="equal">
      <formula>0</formula>
    </cfRule>
    <cfRule type="cellIs" dxfId="0" priority="15007" operator="equal">
      <formula>0</formula>
    </cfRule>
    <cfRule type="cellIs" dxfId="0" priority="15008" operator="equal">
      <formula>0</formula>
    </cfRule>
    <cfRule type="cellIs" dxfId="0" priority="15009" operator="equal">
      <formula>0</formula>
    </cfRule>
    <cfRule type="cellIs" dxfId="0" priority="15010" operator="equal">
      <formula>0</formula>
    </cfRule>
    <cfRule type="cellIs" dxfId="0" priority="15011" operator="equal">
      <formula>0</formula>
    </cfRule>
    <cfRule type="cellIs" dxfId="0" priority="15012" operator="equal">
      <formula>0</formula>
    </cfRule>
    <cfRule type="cellIs" dxfId="0" priority="15013" operator="equal">
      <formula>0</formula>
    </cfRule>
    <cfRule type="cellIs" dxfId="0" priority="15014" operator="equal">
      <formula>0</formula>
    </cfRule>
    <cfRule type="cellIs" dxfId="0" priority="15015" operator="equal">
      <formula>0</formula>
    </cfRule>
    <cfRule type="cellIs" dxfId="0" priority="15016" operator="equal">
      <formula>0</formula>
    </cfRule>
    <cfRule type="cellIs" dxfId="0" priority="15017" operator="equal">
      <formula>0</formula>
    </cfRule>
    <cfRule type="cellIs" dxfId="0" priority="15018" operator="equal">
      <formula>0</formula>
    </cfRule>
    <cfRule type="cellIs" dxfId="0" priority="15019" operator="equal">
      <formula>0</formula>
    </cfRule>
    <cfRule type="cellIs" dxfId="0" priority="15020" operator="equal">
      <formula>0</formula>
    </cfRule>
    <cfRule type="cellIs" dxfId="0" priority="15021" operator="equal">
      <formula>0</formula>
    </cfRule>
    <cfRule type="cellIs" dxfId="0" priority="15022" operator="equal">
      <formula>0</formula>
    </cfRule>
    <cfRule type="cellIs" dxfId="0" priority="15023" operator="equal">
      <formula>0</formula>
    </cfRule>
    <cfRule type="cellIs" dxfId="0" priority="15024" operator="equal">
      <formula>0</formula>
    </cfRule>
    <cfRule type="cellIs" dxfId="0" priority="15025" operator="equal">
      <formula>0</formula>
    </cfRule>
    <cfRule type="cellIs" dxfId="0" priority="15026" operator="equal">
      <formula>0</formula>
    </cfRule>
    <cfRule type="cellIs" dxfId="0" priority="15027" operator="equal">
      <formula>0</formula>
    </cfRule>
    <cfRule type="cellIs" dxfId="0" priority="15028" operator="equal">
      <formula>0</formula>
    </cfRule>
    <cfRule type="cellIs" dxfId="0" priority="15029" operator="equal">
      <formula>0</formula>
    </cfRule>
    <cfRule type="cellIs" dxfId="0" priority="15030" operator="equal">
      <formula>0</formula>
    </cfRule>
    <cfRule type="cellIs" dxfId="0" priority="15031" operator="equal">
      <formula>0</formula>
    </cfRule>
    <cfRule type="cellIs" dxfId="0" priority="15032" operator="equal">
      <formula>0</formula>
    </cfRule>
    <cfRule type="cellIs" dxfId="0" priority="15033" operator="equal">
      <formula>0</formula>
    </cfRule>
    <cfRule type="cellIs" dxfId="0" priority="15034" operator="equal">
      <formula>0</formula>
    </cfRule>
    <cfRule type="cellIs" dxfId="0" priority="15035" operator="equal">
      <formula>0</formula>
    </cfRule>
    <cfRule type="cellIs" dxfId="0" priority="15036" operator="equal">
      <formula>0</formula>
    </cfRule>
    <cfRule type="cellIs" dxfId="0" priority="15037" operator="equal">
      <formula>0</formula>
    </cfRule>
    <cfRule type="cellIs" dxfId="0" priority="15038" operator="equal">
      <formula>0</formula>
    </cfRule>
    <cfRule type="cellIs" dxfId="0" priority="15039" operator="equal">
      <formula>0</formula>
    </cfRule>
    <cfRule type="cellIs" dxfId="0" priority="15040" operator="equal">
      <formula>0</formula>
    </cfRule>
    <cfRule type="cellIs" dxfId="0" priority="15041" operator="equal">
      <formula>0</formula>
    </cfRule>
    <cfRule type="cellIs" dxfId="0" priority="15042" operator="equal">
      <formula>0</formula>
    </cfRule>
    <cfRule type="cellIs" dxfId="0" priority="15043" operator="equal">
      <formula>0</formula>
    </cfRule>
    <cfRule type="cellIs" dxfId="0" priority="15044" operator="equal">
      <formula>0</formula>
    </cfRule>
    <cfRule type="cellIs" dxfId="0" priority="15045" operator="equal">
      <formula>0</formula>
    </cfRule>
    <cfRule type="cellIs" dxfId="0" priority="15046" operator="equal">
      <formula>0</formula>
    </cfRule>
    <cfRule type="cellIs" dxfId="0" priority="15047" operator="equal">
      <formula>0</formula>
    </cfRule>
    <cfRule type="cellIs" dxfId="0" priority="15048" operator="equal">
      <formula>0</formula>
    </cfRule>
    <cfRule type="cellIs" dxfId="0" priority="15049" operator="equal">
      <formula>0</formula>
    </cfRule>
    <cfRule type="cellIs" dxfId="0" priority="15050" operator="equal">
      <formula>0</formula>
    </cfRule>
    <cfRule type="cellIs" dxfId="0" priority="15051" operator="equal">
      <formula>0</formula>
    </cfRule>
    <cfRule type="cellIs" dxfId="0" priority="15052" operator="equal">
      <formula>0</formula>
    </cfRule>
    <cfRule type="cellIs" dxfId="0" priority="15053" operator="equal">
      <formula>0</formula>
    </cfRule>
    <cfRule type="cellIs" dxfId="0" priority="15054" operator="equal">
      <formula>0</formula>
    </cfRule>
    <cfRule type="cellIs" dxfId="0" priority="15055" operator="equal">
      <formula>0</formula>
    </cfRule>
    <cfRule type="cellIs" dxfId="0" priority="15056" operator="equal">
      <formula>0</formula>
    </cfRule>
    <cfRule type="cellIs" dxfId="0" priority="15057" operator="equal">
      <formula>0</formula>
    </cfRule>
    <cfRule type="cellIs" dxfId="0" priority="15058" operator="equal">
      <formula>0</formula>
    </cfRule>
    <cfRule type="cellIs" dxfId="0" priority="15059" operator="equal">
      <formula>0</formula>
    </cfRule>
    <cfRule type="cellIs" dxfId="0" priority="15060" operator="equal">
      <formula>0</formula>
    </cfRule>
    <cfRule type="cellIs" dxfId="0" priority="15061" operator="equal">
      <formula>0</formula>
    </cfRule>
    <cfRule type="cellIs" dxfId="0" priority="15062" operator="equal">
      <formula>0</formula>
    </cfRule>
    <cfRule type="cellIs" dxfId="0" priority="15063" operator="equal">
      <formula>0</formula>
    </cfRule>
    <cfRule type="cellIs" dxfId="0" priority="15064" operator="equal">
      <formula>0</formula>
    </cfRule>
    <cfRule type="cellIs" dxfId="0" priority="15065" operator="equal">
      <formula>0</formula>
    </cfRule>
    <cfRule type="cellIs" dxfId="0" priority="15066" operator="equal">
      <formula>0</formula>
    </cfRule>
    <cfRule type="cellIs" dxfId="0" priority="15067" operator="equal">
      <formula>0</formula>
    </cfRule>
    <cfRule type="cellIs" dxfId="0" priority="15068" operator="equal">
      <formula>0</formula>
    </cfRule>
    <cfRule type="cellIs" dxfId="0" priority="15069" operator="equal">
      <formula>0</formula>
    </cfRule>
    <cfRule type="cellIs" dxfId="0" priority="15070" operator="equal">
      <formula>0</formula>
    </cfRule>
    <cfRule type="cellIs" dxfId="0" priority="15071" operator="equal">
      <formula>0</formula>
    </cfRule>
    <cfRule type="cellIs" dxfId="0" priority="15072" operator="equal">
      <formula>0</formula>
    </cfRule>
    <cfRule type="cellIs" dxfId="0" priority="15073" operator="equal">
      <formula>0</formula>
    </cfRule>
    <cfRule type="cellIs" dxfId="0" priority="15074" operator="equal">
      <formula>0</formula>
    </cfRule>
    <cfRule type="cellIs" dxfId="0" priority="15075" operator="equal">
      <formula>0</formula>
    </cfRule>
    <cfRule type="cellIs" dxfId="0" priority="15076" operator="equal">
      <formula>0</formula>
    </cfRule>
    <cfRule type="cellIs" dxfId="0" priority="15077" operator="equal">
      <formula>0</formula>
    </cfRule>
    <cfRule type="cellIs" dxfId="0" priority="15078" operator="equal">
      <formula>0</formula>
    </cfRule>
    <cfRule type="cellIs" dxfId="0" priority="15079" operator="equal">
      <formula>0</formula>
    </cfRule>
    <cfRule type="cellIs" dxfId="0" priority="15080" operator="equal">
      <formula>0</formula>
    </cfRule>
    <cfRule type="cellIs" dxfId="0" priority="15081" operator="equal">
      <formula>0</formula>
    </cfRule>
    <cfRule type="cellIs" dxfId="0" priority="15082" operator="equal">
      <formula>0</formula>
    </cfRule>
    <cfRule type="cellIs" dxfId="0" priority="15083" operator="equal">
      <formula>0</formula>
    </cfRule>
    <cfRule type="cellIs" dxfId="0" priority="15084" operator="equal">
      <formula>0</formula>
    </cfRule>
    <cfRule type="cellIs" dxfId="0" priority="15085" operator="equal">
      <formula>0</formula>
    </cfRule>
    <cfRule type="cellIs" dxfId="0" priority="15086" operator="equal">
      <formula>0</formula>
    </cfRule>
    <cfRule type="cellIs" dxfId="0" priority="15087" operator="equal">
      <formula>0</formula>
    </cfRule>
    <cfRule type="cellIs" dxfId="0" priority="15088" operator="equal">
      <formula>0</formula>
    </cfRule>
    <cfRule type="cellIs" dxfId="0" priority="15089" operator="equal">
      <formula>0</formula>
    </cfRule>
    <cfRule type="cellIs" dxfId="0" priority="15090" operator="equal">
      <formula>0</formula>
    </cfRule>
    <cfRule type="cellIs" dxfId="0" priority="15091" operator="equal">
      <formula>0</formula>
    </cfRule>
    <cfRule type="cellIs" dxfId="0" priority="15092" operator="equal">
      <formula>0</formula>
    </cfRule>
    <cfRule type="cellIs" dxfId="0" priority="15093" operator="equal">
      <formula>0</formula>
    </cfRule>
    <cfRule type="cellIs" dxfId="0" priority="15094" operator="equal">
      <formula>0</formula>
    </cfRule>
    <cfRule type="cellIs" dxfId="0" priority="15095" operator="equal">
      <formula>0</formula>
    </cfRule>
    <cfRule type="cellIs" dxfId="0" priority="15096" operator="equal">
      <formula>0</formula>
    </cfRule>
  </conditionalFormatting>
  <conditionalFormatting sqref="E610:E612">
    <cfRule type="cellIs" dxfId="0" priority="7121" operator="equal">
      <formula>0</formula>
    </cfRule>
    <cfRule type="cellIs" dxfId="0" priority="7122" operator="equal">
      <formula>0</formula>
    </cfRule>
    <cfRule type="cellIs" dxfId="0" priority="7123" operator="equal">
      <formula>0</formula>
    </cfRule>
    <cfRule type="cellIs" dxfId="0" priority="7124" operator="equal">
      <formula>0</formula>
    </cfRule>
    <cfRule type="cellIs" dxfId="0" priority="7125" operator="equal">
      <formula>0</formula>
    </cfRule>
    <cfRule type="cellIs" dxfId="0" priority="7126" operator="equal">
      <formula>0</formula>
    </cfRule>
    <cfRule type="cellIs" dxfId="0" priority="7127" operator="equal">
      <formula>0</formula>
    </cfRule>
    <cfRule type="cellIs" dxfId="0" priority="7128" operator="equal">
      <formula>0</formula>
    </cfRule>
    <cfRule type="cellIs" dxfId="0" priority="7129" operator="equal">
      <formula>0</formula>
    </cfRule>
    <cfRule type="cellIs" dxfId="0" priority="7130" operator="equal">
      <formula>0</formula>
    </cfRule>
    <cfRule type="cellIs" dxfId="0" priority="7131" operator="equal">
      <formula>0</formula>
    </cfRule>
    <cfRule type="cellIs" dxfId="0" priority="7132" operator="equal">
      <formula>0</formula>
    </cfRule>
    <cfRule type="cellIs" dxfId="0" priority="7133" operator="equal">
      <formula>0</formula>
    </cfRule>
    <cfRule type="cellIs" dxfId="0" priority="7134" operator="equal">
      <formula>0</formula>
    </cfRule>
    <cfRule type="cellIs" dxfId="0" priority="7135" operator="equal">
      <formula>0</formula>
    </cfRule>
    <cfRule type="cellIs" dxfId="0" priority="7136" operator="equal">
      <formula>0</formula>
    </cfRule>
    <cfRule type="cellIs" dxfId="0" priority="7137" operator="equal">
      <formula>0</formula>
    </cfRule>
    <cfRule type="cellIs" dxfId="0" priority="7138" operator="equal">
      <formula>0</formula>
    </cfRule>
    <cfRule type="cellIs" dxfId="0" priority="7139" operator="equal">
      <formula>0</formula>
    </cfRule>
    <cfRule type="cellIs" dxfId="0" priority="7140" operator="equal">
      <formula>0</formula>
    </cfRule>
    <cfRule type="cellIs" dxfId="0" priority="7141" operator="equal">
      <formula>0</formula>
    </cfRule>
    <cfRule type="cellIs" dxfId="0" priority="7142" operator="equal">
      <formula>0</formula>
    </cfRule>
    <cfRule type="cellIs" dxfId="0" priority="7143" operator="equal">
      <formula>0</formula>
    </cfRule>
    <cfRule type="cellIs" dxfId="0" priority="7144" operator="equal">
      <formula>0</formula>
    </cfRule>
    <cfRule type="cellIs" dxfId="0" priority="7145" operator="equal">
      <formula>0</formula>
    </cfRule>
    <cfRule type="cellIs" dxfId="0" priority="7146" operator="equal">
      <formula>0</formula>
    </cfRule>
    <cfRule type="cellIs" dxfId="0" priority="7147" operator="equal">
      <formula>0</formula>
    </cfRule>
    <cfRule type="cellIs" dxfId="0" priority="7148" operator="equal">
      <formula>0</formula>
    </cfRule>
    <cfRule type="cellIs" dxfId="0" priority="7149" operator="equal">
      <formula>0</formula>
    </cfRule>
    <cfRule type="cellIs" dxfId="0" priority="7150" operator="equal">
      <formula>0</formula>
    </cfRule>
    <cfRule type="cellIs" dxfId="0" priority="7151" operator="equal">
      <formula>0</formula>
    </cfRule>
    <cfRule type="cellIs" dxfId="0" priority="7152" operator="equal">
      <formula>0</formula>
    </cfRule>
    <cfRule type="cellIs" dxfId="0" priority="7153" operator="equal">
      <formula>0</formula>
    </cfRule>
    <cfRule type="cellIs" dxfId="0" priority="7154" operator="equal">
      <formula>0</formula>
    </cfRule>
    <cfRule type="cellIs" dxfId="0" priority="7155" operator="equal">
      <formula>0</formula>
    </cfRule>
    <cfRule type="cellIs" dxfId="0" priority="7156" operator="equal">
      <formula>0</formula>
    </cfRule>
    <cfRule type="cellIs" dxfId="0" priority="7157" operator="equal">
      <formula>0</formula>
    </cfRule>
    <cfRule type="cellIs" dxfId="0" priority="7158" operator="equal">
      <formula>0</formula>
    </cfRule>
    <cfRule type="cellIs" dxfId="0" priority="7159" operator="equal">
      <formula>0</formula>
    </cfRule>
    <cfRule type="cellIs" dxfId="0" priority="7160" operator="equal">
      <formula>0</formula>
    </cfRule>
    <cfRule type="cellIs" dxfId="0" priority="7161" operator="equal">
      <formula>0</formula>
    </cfRule>
    <cfRule type="cellIs" dxfId="0" priority="7162" operator="equal">
      <formula>0</formula>
    </cfRule>
    <cfRule type="cellIs" dxfId="0" priority="7163" operator="equal">
      <formula>0</formula>
    </cfRule>
    <cfRule type="cellIs" dxfId="0" priority="7164" operator="equal">
      <formula>0</formula>
    </cfRule>
    <cfRule type="cellIs" dxfId="0" priority="7165" operator="equal">
      <formula>0</formula>
    </cfRule>
    <cfRule type="cellIs" dxfId="0" priority="7166" operator="equal">
      <formula>0</formula>
    </cfRule>
    <cfRule type="cellIs" dxfId="0" priority="7167" operator="equal">
      <formula>0</formula>
    </cfRule>
    <cfRule type="cellIs" dxfId="0" priority="7168" operator="equal">
      <formula>0</formula>
    </cfRule>
    <cfRule type="cellIs" dxfId="0" priority="7169" operator="equal">
      <formula>0</formula>
    </cfRule>
    <cfRule type="cellIs" dxfId="0" priority="7170" operator="equal">
      <formula>0</formula>
    </cfRule>
    <cfRule type="cellIs" dxfId="0" priority="7171" operator="equal">
      <formula>0</formula>
    </cfRule>
    <cfRule type="cellIs" dxfId="0" priority="7172" operator="equal">
      <formula>0</formula>
    </cfRule>
    <cfRule type="cellIs" dxfId="0" priority="7173" operator="equal">
      <formula>0</formula>
    </cfRule>
    <cfRule type="cellIs" dxfId="0" priority="7174" operator="equal">
      <formula>0</formula>
    </cfRule>
    <cfRule type="cellIs" dxfId="0" priority="7175" operator="equal">
      <formula>0</formula>
    </cfRule>
    <cfRule type="cellIs" dxfId="0" priority="7176" operator="equal">
      <formula>0</formula>
    </cfRule>
    <cfRule type="cellIs" dxfId="0" priority="7177" operator="equal">
      <formula>0</formula>
    </cfRule>
    <cfRule type="cellIs" dxfId="0" priority="7178" operator="equal">
      <formula>0</formula>
    </cfRule>
    <cfRule type="cellIs" dxfId="0" priority="7179" operator="equal">
      <formula>0</formula>
    </cfRule>
    <cfRule type="cellIs" dxfId="0" priority="7180" operator="equal">
      <formula>0</formula>
    </cfRule>
    <cfRule type="cellIs" dxfId="0" priority="7181" operator="equal">
      <formula>0</formula>
    </cfRule>
    <cfRule type="cellIs" dxfId="0" priority="7182" operator="equal">
      <formula>0</formula>
    </cfRule>
    <cfRule type="cellIs" dxfId="0" priority="7183" operator="equal">
      <formula>0</formula>
    </cfRule>
    <cfRule type="cellIs" dxfId="0" priority="7184" operator="equal">
      <formula>0</formula>
    </cfRule>
    <cfRule type="cellIs" dxfId="0" priority="7185" operator="equal">
      <formula>0</formula>
    </cfRule>
    <cfRule type="cellIs" dxfId="0" priority="7186" operator="equal">
      <formula>0</formula>
    </cfRule>
    <cfRule type="cellIs" dxfId="0" priority="7187" operator="equal">
      <formula>0</formula>
    </cfRule>
    <cfRule type="cellIs" dxfId="0" priority="7188" operator="equal">
      <formula>0</formula>
    </cfRule>
    <cfRule type="cellIs" dxfId="0" priority="7189" operator="equal">
      <formula>0</formula>
    </cfRule>
    <cfRule type="cellIs" dxfId="0" priority="7190" operator="equal">
      <formula>0</formula>
    </cfRule>
    <cfRule type="cellIs" dxfId="0" priority="7191" operator="equal">
      <formula>0</formula>
    </cfRule>
    <cfRule type="cellIs" dxfId="0" priority="7192" operator="equal">
      <formula>0</formula>
    </cfRule>
    <cfRule type="cellIs" dxfId="0" priority="7193" operator="equal">
      <formula>0</formula>
    </cfRule>
    <cfRule type="cellIs" dxfId="0" priority="7194" operator="equal">
      <formula>0</formula>
    </cfRule>
    <cfRule type="cellIs" dxfId="0" priority="7195" operator="equal">
      <formula>0</formula>
    </cfRule>
    <cfRule type="cellIs" dxfId="0" priority="7196" operator="equal">
      <formula>0</formula>
    </cfRule>
    <cfRule type="cellIs" dxfId="0" priority="7197" operator="equal">
      <formula>0</formula>
    </cfRule>
    <cfRule type="cellIs" dxfId="0" priority="7198" operator="equal">
      <formula>0</formula>
    </cfRule>
    <cfRule type="cellIs" dxfId="0" priority="7199" operator="equal">
      <formula>0</formula>
    </cfRule>
    <cfRule type="cellIs" dxfId="0" priority="7200" operator="equal">
      <formula>0</formula>
    </cfRule>
    <cfRule type="cellIs" dxfId="0" priority="7201" operator="equal">
      <formula>0</formula>
    </cfRule>
    <cfRule type="cellIs" dxfId="0" priority="7202" operator="equal">
      <formula>0</formula>
    </cfRule>
    <cfRule type="cellIs" dxfId="0" priority="7203" operator="equal">
      <formula>0</formula>
    </cfRule>
    <cfRule type="cellIs" dxfId="0" priority="7204" operator="equal">
      <formula>0</formula>
    </cfRule>
    <cfRule type="cellIs" dxfId="0" priority="7205" operator="equal">
      <formula>0</formula>
    </cfRule>
    <cfRule type="cellIs" dxfId="0" priority="7206" operator="equal">
      <formula>0</formula>
    </cfRule>
    <cfRule type="cellIs" dxfId="0" priority="7207" operator="equal">
      <formula>0</formula>
    </cfRule>
    <cfRule type="cellIs" dxfId="0" priority="7208" operator="equal">
      <formula>0</formula>
    </cfRule>
    <cfRule type="cellIs" dxfId="0" priority="7209" operator="equal">
      <formula>0</formula>
    </cfRule>
    <cfRule type="cellIs" dxfId="0" priority="7210" operator="equal">
      <formula>0</formula>
    </cfRule>
    <cfRule type="cellIs" dxfId="0" priority="7211" operator="equal">
      <formula>0</formula>
    </cfRule>
    <cfRule type="cellIs" dxfId="0" priority="7212" operator="equal">
      <formula>0</formula>
    </cfRule>
    <cfRule type="cellIs" dxfId="0" priority="7213" operator="equal">
      <formula>0</formula>
    </cfRule>
    <cfRule type="cellIs" dxfId="0" priority="7214" operator="equal">
      <formula>0</formula>
    </cfRule>
    <cfRule type="cellIs" dxfId="0" priority="7215" operator="equal">
      <formula>0</formula>
    </cfRule>
    <cfRule type="cellIs" dxfId="0" priority="7216" operator="equal">
      <formula>0</formula>
    </cfRule>
    <cfRule type="cellIs" dxfId="0" priority="7217" operator="equal">
      <formula>0</formula>
    </cfRule>
    <cfRule type="cellIs" dxfId="0" priority="7218" operator="equal">
      <formula>0</formula>
    </cfRule>
    <cfRule type="cellIs" dxfId="0" priority="7219" operator="equal">
      <formula>0</formula>
    </cfRule>
    <cfRule type="cellIs" dxfId="0" priority="7220" operator="equal">
      <formula>0</formula>
    </cfRule>
    <cfRule type="cellIs" dxfId="0" priority="7221" operator="equal">
      <formula>0</formula>
    </cfRule>
    <cfRule type="cellIs" dxfId="0" priority="7222" operator="equal">
      <formula>0</formula>
    </cfRule>
    <cfRule type="cellIs" dxfId="0" priority="7223" operator="equal">
      <formula>0</formula>
    </cfRule>
    <cfRule type="cellIs" dxfId="0" priority="7224" operator="equal">
      <formula>0</formula>
    </cfRule>
    <cfRule type="cellIs" dxfId="0" priority="7225" operator="equal">
      <formula>0</formula>
    </cfRule>
    <cfRule type="cellIs" dxfId="0" priority="7226" operator="equal">
      <formula>0</formula>
    </cfRule>
    <cfRule type="cellIs" dxfId="0" priority="7227" operator="equal">
      <formula>0</formula>
    </cfRule>
    <cfRule type="cellIs" dxfId="0" priority="7228" operator="equal">
      <formula>0</formula>
    </cfRule>
    <cfRule type="cellIs" dxfId="0" priority="7229" operator="equal">
      <formula>0</formula>
    </cfRule>
    <cfRule type="cellIs" dxfId="0" priority="7230" operator="equal">
      <formula>0</formula>
    </cfRule>
    <cfRule type="cellIs" dxfId="0" priority="7231" operator="equal">
      <formula>0</formula>
    </cfRule>
    <cfRule type="cellIs" dxfId="0" priority="7232" operator="equal">
      <formula>0</formula>
    </cfRule>
    <cfRule type="cellIs" dxfId="0" priority="7233" operator="equal">
      <formula>0</formula>
    </cfRule>
    <cfRule type="cellIs" dxfId="0" priority="7234" operator="equal">
      <formula>0</formula>
    </cfRule>
    <cfRule type="cellIs" dxfId="0" priority="7235" operator="equal">
      <formula>0</formula>
    </cfRule>
    <cfRule type="cellIs" dxfId="0" priority="7236" operator="equal">
      <formula>0</formula>
    </cfRule>
    <cfRule type="cellIs" dxfId="0" priority="7237" operator="equal">
      <formula>0</formula>
    </cfRule>
    <cfRule type="cellIs" dxfId="0" priority="7238" operator="equal">
      <formula>0</formula>
    </cfRule>
    <cfRule type="cellIs" dxfId="0" priority="7239" operator="equal">
      <formula>0</formula>
    </cfRule>
    <cfRule type="cellIs" dxfId="0" priority="7240" operator="equal">
      <formula>0</formula>
    </cfRule>
    <cfRule type="cellIs" dxfId="0" priority="7241" operator="equal">
      <formula>0</formula>
    </cfRule>
    <cfRule type="cellIs" dxfId="0" priority="7242" operator="equal">
      <formula>0</formula>
    </cfRule>
    <cfRule type="cellIs" dxfId="0" priority="7243" operator="equal">
      <formula>0</formula>
    </cfRule>
    <cfRule type="cellIs" dxfId="0" priority="7244" operator="equal">
      <formula>0</formula>
    </cfRule>
    <cfRule type="cellIs" dxfId="0" priority="7245" operator="equal">
      <formula>0</formula>
    </cfRule>
    <cfRule type="cellIs" dxfId="0" priority="7246" operator="equal">
      <formula>0</formula>
    </cfRule>
    <cfRule type="cellIs" dxfId="0" priority="7247" operator="equal">
      <formula>0</formula>
    </cfRule>
    <cfRule type="cellIs" dxfId="0" priority="7248" operator="equal">
      <formula>0</formula>
    </cfRule>
    <cfRule type="cellIs" dxfId="0" priority="7249" operator="equal">
      <formula>0</formula>
    </cfRule>
    <cfRule type="cellIs" dxfId="0" priority="7250" operator="equal">
      <formula>0</formula>
    </cfRule>
    <cfRule type="cellIs" dxfId="0" priority="7251" operator="equal">
      <formula>0</formula>
    </cfRule>
    <cfRule type="cellIs" dxfId="0" priority="7252" operator="equal">
      <formula>0</formula>
    </cfRule>
    <cfRule type="cellIs" dxfId="0" priority="7253" operator="equal">
      <formula>0</formula>
    </cfRule>
    <cfRule type="cellIs" dxfId="0" priority="7254" operator="equal">
      <formula>0</formula>
    </cfRule>
    <cfRule type="cellIs" dxfId="0" priority="7255" operator="equal">
      <formula>0</formula>
    </cfRule>
    <cfRule type="cellIs" dxfId="0" priority="7256" operator="equal">
      <formula>0</formula>
    </cfRule>
    <cfRule type="cellIs" dxfId="0" priority="7257" operator="equal">
      <formula>0</formula>
    </cfRule>
    <cfRule type="cellIs" dxfId="0" priority="7258" operator="equal">
      <formula>0</formula>
    </cfRule>
    <cfRule type="cellIs" dxfId="0" priority="7259" operator="equal">
      <formula>0</formula>
    </cfRule>
    <cfRule type="cellIs" dxfId="0" priority="7260" operator="equal">
      <formula>0</formula>
    </cfRule>
    <cfRule type="cellIs" dxfId="0" priority="7261" operator="equal">
      <formula>0</formula>
    </cfRule>
    <cfRule type="cellIs" dxfId="0" priority="7262" operator="equal">
      <formula>0</formula>
    </cfRule>
    <cfRule type="cellIs" dxfId="0" priority="7263" operator="equal">
      <formula>0</formula>
    </cfRule>
    <cfRule type="cellIs" dxfId="0" priority="7264" operator="equal">
      <formula>0</formula>
    </cfRule>
    <cfRule type="cellIs" dxfId="0" priority="7265" operator="equal">
      <formula>0</formula>
    </cfRule>
    <cfRule type="cellIs" dxfId="0" priority="7266" operator="equal">
      <formula>0</formula>
    </cfRule>
    <cfRule type="cellIs" dxfId="0" priority="7267" operator="equal">
      <formula>0</formula>
    </cfRule>
    <cfRule type="cellIs" dxfId="0" priority="7268" operator="equal">
      <formula>0</formula>
    </cfRule>
    <cfRule type="cellIs" dxfId="0" priority="7269" operator="equal">
      <formula>0</formula>
    </cfRule>
    <cfRule type="cellIs" dxfId="0" priority="7270" operator="equal">
      <formula>0</formula>
    </cfRule>
    <cfRule type="cellIs" dxfId="0" priority="7271" operator="equal">
      <formula>0</formula>
    </cfRule>
    <cfRule type="cellIs" dxfId="0" priority="7272" operator="equal">
      <formula>0</formula>
    </cfRule>
    <cfRule type="cellIs" dxfId="0" priority="7273" operator="equal">
      <formula>0</formula>
    </cfRule>
    <cfRule type="cellIs" dxfId="0" priority="7274" operator="equal">
      <formula>0</formula>
    </cfRule>
    <cfRule type="cellIs" dxfId="0" priority="7275" operator="equal">
      <formula>0</formula>
    </cfRule>
    <cfRule type="cellIs" dxfId="0" priority="7276" operator="equal">
      <formula>0</formula>
    </cfRule>
    <cfRule type="cellIs" dxfId="0" priority="7277" operator="equal">
      <formula>0</formula>
    </cfRule>
    <cfRule type="cellIs" dxfId="0" priority="7278" operator="equal">
      <formula>0</formula>
    </cfRule>
    <cfRule type="cellIs" dxfId="0" priority="7279" operator="equal">
      <formula>0</formula>
    </cfRule>
    <cfRule type="cellIs" dxfId="0" priority="7280" operator="equal">
      <formula>0</formula>
    </cfRule>
    <cfRule type="cellIs" dxfId="0" priority="7281" operator="equal">
      <formula>0</formula>
    </cfRule>
    <cfRule type="cellIs" dxfId="0" priority="7282" operator="equal">
      <formula>0</formula>
    </cfRule>
    <cfRule type="cellIs" dxfId="0" priority="7283" operator="equal">
      <formula>0</formula>
    </cfRule>
    <cfRule type="cellIs" dxfId="0" priority="7284" operator="equal">
      <formula>0</formula>
    </cfRule>
    <cfRule type="cellIs" dxfId="0" priority="7285" operator="equal">
      <formula>0</formula>
    </cfRule>
    <cfRule type="cellIs" dxfId="0" priority="7286" operator="equal">
      <formula>0</formula>
    </cfRule>
    <cfRule type="cellIs" dxfId="0" priority="7287" operator="equal">
      <formula>0</formula>
    </cfRule>
    <cfRule type="cellIs" dxfId="0" priority="7288" operator="equal">
      <formula>0</formula>
    </cfRule>
    <cfRule type="cellIs" dxfId="0" priority="7289" operator="equal">
      <formula>0</formula>
    </cfRule>
    <cfRule type="cellIs" dxfId="0" priority="7290" operator="equal">
      <formula>0</formula>
    </cfRule>
    <cfRule type="cellIs" dxfId="0" priority="7291" operator="equal">
      <formula>0</formula>
    </cfRule>
    <cfRule type="cellIs" dxfId="0" priority="7292" operator="equal">
      <formula>0</formula>
    </cfRule>
    <cfRule type="cellIs" dxfId="0" priority="7293" operator="equal">
      <formula>0</formula>
    </cfRule>
    <cfRule type="cellIs" dxfId="0" priority="7294" operator="equal">
      <formula>0</formula>
    </cfRule>
    <cfRule type="cellIs" dxfId="0" priority="7295" operator="equal">
      <formula>0</formula>
    </cfRule>
    <cfRule type="cellIs" dxfId="0" priority="7296" operator="equal">
      <formula>0</formula>
    </cfRule>
    <cfRule type="cellIs" dxfId="0" priority="7297" operator="equal">
      <formula>0</formula>
    </cfRule>
    <cfRule type="cellIs" dxfId="0" priority="7298" operator="equal">
      <formula>0</formula>
    </cfRule>
    <cfRule type="cellIs" dxfId="0" priority="7299" operator="equal">
      <formula>0</formula>
    </cfRule>
    <cfRule type="cellIs" dxfId="0" priority="7300" operator="equal">
      <formula>0</formula>
    </cfRule>
    <cfRule type="cellIs" dxfId="0" priority="7301" operator="equal">
      <formula>0</formula>
    </cfRule>
    <cfRule type="cellIs" dxfId="0" priority="7302" operator="equal">
      <formula>0</formula>
    </cfRule>
    <cfRule type="cellIs" dxfId="0" priority="7303" operator="equal">
      <formula>0</formula>
    </cfRule>
    <cfRule type="cellIs" dxfId="0" priority="7304" operator="equal">
      <formula>0</formula>
    </cfRule>
    <cfRule type="cellIs" dxfId="0" priority="7305" operator="equal">
      <formula>0</formula>
    </cfRule>
    <cfRule type="cellIs" dxfId="0" priority="7306" operator="equal">
      <formula>0</formula>
    </cfRule>
    <cfRule type="cellIs" dxfId="0" priority="7307" operator="equal">
      <formula>0</formula>
    </cfRule>
    <cfRule type="cellIs" dxfId="0" priority="7308" operator="equal">
      <formula>0</formula>
    </cfRule>
    <cfRule type="cellIs" dxfId="0" priority="7309" operator="equal">
      <formula>0</formula>
    </cfRule>
    <cfRule type="cellIs" dxfId="0" priority="7310" operator="equal">
      <formula>0</formula>
    </cfRule>
    <cfRule type="cellIs" dxfId="0" priority="7311" operator="equal">
      <formula>0</formula>
    </cfRule>
    <cfRule type="cellIs" dxfId="0" priority="7312" operator="equal">
      <formula>0</formula>
    </cfRule>
    <cfRule type="cellIs" dxfId="0" priority="7313" operator="equal">
      <formula>0</formula>
    </cfRule>
    <cfRule type="cellIs" dxfId="0" priority="7314" operator="equal">
      <formula>0</formula>
    </cfRule>
    <cfRule type="cellIs" dxfId="0" priority="7315" operator="equal">
      <formula>0</formula>
    </cfRule>
    <cfRule type="cellIs" dxfId="0" priority="7316" operator="equal">
      <formula>0</formula>
    </cfRule>
    <cfRule type="cellIs" dxfId="0" priority="7317" operator="equal">
      <formula>0</formula>
    </cfRule>
    <cfRule type="cellIs" dxfId="0" priority="7318" operator="equal">
      <formula>0</formula>
    </cfRule>
    <cfRule type="cellIs" dxfId="0" priority="7319" operator="equal">
      <formula>0</formula>
    </cfRule>
    <cfRule type="cellIs" dxfId="0" priority="7320" operator="equal">
      <formula>0</formula>
    </cfRule>
    <cfRule type="cellIs" dxfId="0" priority="7321" operator="equal">
      <formula>0</formula>
    </cfRule>
    <cfRule type="cellIs" dxfId="0" priority="7322" operator="equal">
      <formula>0</formula>
    </cfRule>
    <cfRule type="cellIs" dxfId="0" priority="7323" operator="equal">
      <formula>0</formula>
    </cfRule>
    <cfRule type="cellIs" dxfId="0" priority="7324" operator="equal">
      <formula>0</formula>
    </cfRule>
    <cfRule type="cellIs" dxfId="0" priority="7325" operator="equal">
      <formula>0</formula>
    </cfRule>
    <cfRule type="cellIs" dxfId="0" priority="7326" operator="equal">
      <formula>0</formula>
    </cfRule>
    <cfRule type="cellIs" dxfId="0" priority="7327" operator="equal">
      <formula>0</formula>
    </cfRule>
    <cfRule type="cellIs" dxfId="0" priority="7328" operator="equal">
      <formula>0</formula>
    </cfRule>
    <cfRule type="cellIs" dxfId="0" priority="7329" operator="equal">
      <formula>0</formula>
    </cfRule>
    <cfRule type="cellIs" dxfId="0" priority="7330" operator="equal">
      <formula>0</formula>
    </cfRule>
    <cfRule type="cellIs" dxfId="0" priority="7331" operator="equal">
      <formula>0</formula>
    </cfRule>
    <cfRule type="cellIs" dxfId="0" priority="7332" operator="equal">
      <formula>0</formula>
    </cfRule>
    <cfRule type="cellIs" dxfId="0" priority="7333" operator="equal">
      <formula>0</formula>
    </cfRule>
    <cfRule type="cellIs" dxfId="0" priority="7334" operator="equal">
      <formula>0</formula>
    </cfRule>
    <cfRule type="cellIs" dxfId="0" priority="7335" operator="equal">
      <formula>0</formula>
    </cfRule>
    <cfRule type="cellIs" dxfId="0" priority="7336" operator="equal">
      <formula>0</formula>
    </cfRule>
    <cfRule type="cellIs" dxfId="0" priority="7337" operator="equal">
      <formula>0</formula>
    </cfRule>
    <cfRule type="cellIs" dxfId="0" priority="7338" operator="equal">
      <formula>0</formula>
    </cfRule>
    <cfRule type="cellIs" dxfId="0" priority="7339" operator="equal">
      <formula>0</formula>
    </cfRule>
    <cfRule type="cellIs" dxfId="0" priority="7340" operator="equal">
      <formula>0</formula>
    </cfRule>
    <cfRule type="cellIs" dxfId="0" priority="7341" operator="equal">
      <formula>0</formula>
    </cfRule>
    <cfRule type="cellIs" dxfId="0" priority="7342" operator="equal">
      <formula>0</formula>
    </cfRule>
    <cfRule type="cellIs" dxfId="0" priority="7343" operator="equal">
      <formula>0</formula>
    </cfRule>
    <cfRule type="cellIs" dxfId="0" priority="7344" operator="equal">
      <formula>0</formula>
    </cfRule>
    <cfRule type="cellIs" dxfId="0" priority="7345" operator="equal">
      <formula>0</formula>
    </cfRule>
    <cfRule type="cellIs" dxfId="0" priority="7346" operator="equal">
      <formula>0</formula>
    </cfRule>
    <cfRule type="cellIs" dxfId="0" priority="7347" operator="equal">
      <formula>0</formula>
    </cfRule>
    <cfRule type="cellIs" dxfId="0" priority="7348" operator="equal">
      <formula>0</formula>
    </cfRule>
    <cfRule type="cellIs" dxfId="0" priority="7349" operator="equal">
      <formula>0</formula>
    </cfRule>
    <cfRule type="cellIs" dxfId="0" priority="7350" operator="equal">
      <formula>0</formula>
    </cfRule>
    <cfRule type="cellIs" dxfId="0" priority="7351" operator="equal">
      <formula>0</formula>
    </cfRule>
    <cfRule type="cellIs" dxfId="0" priority="7352" operator="equal">
      <formula>0</formula>
    </cfRule>
    <cfRule type="cellIs" dxfId="0" priority="7353" operator="equal">
      <formula>0</formula>
    </cfRule>
    <cfRule type="cellIs" dxfId="0" priority="7354" operator="equal">
      <formula>0</formula>
    </cfRule>
    <cfRule type="cellIs" dxfId="0" priority="7355" operator="equal">
      <formula>0</formula>
    </cfRule>
    <cfRule type="cellIs" dxfId="0" priority="7356" operator="equal">
      <formula>0</formula>
    </cfRule>
    <cfRule type="cellIs" dxfId="0" priority="7357" operator="equal">
      <formula>0</formula>
    </cfRule>
    <cfRule type="cellIs" dxfId="0" priority="7358" operator="equal">
      <formula>0</formula>
    </cfRule>
    <cfRule type="cellIs" dxfId="0" priority="7359" operator="equal">
      <formula>0</formula>
    </cfRule>
    <cfRule type="cellIs" dxfId="0" priority="7360" operator="equal">
      <formula>0</formula>
    </cfRule>
    <cfRule type="cellIs" dxfId="0" priority="7361" operator="equal">
      <formula>0</formula>
    </cfRule>
    <cfRule type="cellIs" dxfId="0" priority="7362" operator="equal">
      <formula>0</formula>
    </cfRule>
    <cfRule type="cellIs" dxfId="0" priority="7363" operator="equal">
      <formula>0</formula>
    </cfRule>
    <cfRule type="cellIs" dxfId="0" priority="7364" operator="equal">
      <formula>0</formula>
    </cfRule>
    <cfRule type="cellIs" dxfId="0" priority="7365" operator="equal">
      <formula>0</formula>
    </cfRule>
    <cfRule type="cellIs" dxfId="0" priority="7366" operator="equal">
      <formula>0</formula>
    </cfRule>
    <cfRule type="cellIs" dxfId="0" priority="7367" operator="equal">
      <formula>0</formula>
    </cfRule>
    <cfRule type="cellIs" dxfId="0" priority="7368" operator="equal">
      <formula>0</formula>
    </cfRule>
    <cfRule type="cellIs" dxfId="0" priority="7369" operator="equal">
      <formula>0</formula>
    </cfRule>
    <cfRule type="cellIs" dxfId="0" priority="7370" operator="equal">
      <formula>0</formula>
    </cfRule>
    <cfRule type="cellIs" dxfId="0" priority="7371" operator="equal">
      <formula>0</formula>
    </cfRule>
    <cfRule type="cellIs" dxfId="0" priority="7372" operator="equal">
      <formula>0</formula>
    </cfRule>
    <cfRule type="cellIs" dxfId="0" priority="7373" operator="equal">
      <formula>0</formula>
    </cfRule>
    <cfRule type="cellIs" dxfId="0" priority="7374" operator="equal">
      <formula>0</formula>
    </cfRule>
    <cfRule type="cellIs" dxfId="0" priority="7375" operator="equal">
      <formula>0</formula>
    </cfRule>
    <cfRule type="cellIs" dxfId="0" priority="7376" operator="equal">
      <formula>0</formula>
    </cfRule>
    <cfRule type="cellIs" dxfId="0" priority="7377" operator="equal">
      <formula>0</formula>
    </cfRule>
    <cfRule type="cellIs" dxfId="0" priority="7378" operator="equal">
      <formula>0</formula>
    </cfRule>
    <cfRule type="cellIs" dxfId="0" priority="7379" operator="equal">
      <formula>0</formula>
    </cfRule>
    <cfRule type="cellIs" dxfId="0" priority="7380" operator="equal">
      <formula>0</formula>
    </cfRule>
    <cfRule type="cellIs" dxfId="0" priority="7381" operator="equal">
      <formula>0</formula>
    </cfRule>
    <cfRule type="cellIs" dxfId="0" priority="7382" operator="equal">
      <formula>0</formula>
    </cfRule>
    <cfRule type="cellIs" dxfId="0" priority="7383" operator="equal">
      <formula>0</formula>
    </cfRule>
    <cfRule type="cellIs" dxfId="0" priority="7384" operator="equal">
      <formula>0</formula>
    </cfRule>
    <cfRule type="cellIs" dxfId="0" priority="7385" operator="equal">
      <formula>0</formula>
    </cfRule>
    <cfRule type="cellIs" dxfId="0" priority="7386" operator="equal">
      <formula>0</formula>
    </cfRule>
    <cfRule type="cellIs" dxfId="0" priority="7387" operator="equal">
      <formula>0</formula>
    </cfRule>
    <cfRule type="cellIs" dxfId="0" priority="7388" operator="equal">
      <formula>0</formula>
    </cfRule>
    <cfRule type="cellIs" dxfId="0" priority="7389" operator="equal">
      <formula>0</formula>
    </cfRule>
    <cfRule type="cellIs" dxfId="0" priority="7390" operator="equal">
      <formula>0</formula>
    </cfRule>
    <cfRule type="cellIs" dxfId="0" priority="7391" operator="equal">
      <formula>0</formula>
    </cfRule>
    <cfRule type="cellIs" dxfId="0" priority="7392" operator="equal">
      <formula>0</formula>
    </cfRule>
    <cfRule type="cellIs" dxfId="0" priority="7393" operator="equal">
      <formula>0</formula>
    </cfRule>
    <cfRule type="cellIs" dxfId="0" priority="7394" operator="equal">
      <formula>0</formula>
    </cfRule>
    <cfRule type="cellIs" dxfId="0" priority="7395" operator="equal">
      <formula>0</formula>
    </cfRule>
    <cfRule type="cellIs" dxfId="0" priority="7396" operator="equal">
      <formula>0</formula>
    </cfRule>
    <cfRule type="cellIs" dxfId="0" priority="7397" operator="equal">
      <formula>0</formula>
    </cfRule>
    <cfRule type="cellIs" dxfId="0" priority="7398" operator="equal">
      <formula>0</formula>
    </cfRule>
    <cfRule type="cellIs" dxfId="0" priority="7399" operator="equal">
      <formula>0</formula>
    </cfRule>
    <cfRule type="cellIs" dxfId="0" priority="7400" operator="equal">
      <formula>0</formula>
    </cfRule>
    <cfRule type="cellIs" dxfId="0" priority="7401" operator="equal">
      <formula>0</formula>
    </cfRule>
    <cfRule type="cellIs" dxfId="0" priority="7402" operator="equal">
      <formula>0</formula>
    </cfRule>
    <cfRule type="cellIs" dxfId="0" priority="7403" operator="equal">
      <formula>0</formula>
    </cfRule>
    <cfRule type="cellIs" dxfId="0" priority="7404" operator="equal">
      <formula>0</formula>
    </cfRule>
    <cfRule type="cellIs" dxfId="0" priority="7405" operator="equal">
      <formula>0</formula>
    </cfRule>
    <cfRule type="cellIs" dxfId="0" priority="7406" operator="equal">
      <formula>0</formula>
    </cfRule>
    <cfRule type="cellIs" dxfId="0" priority="7407" operator="equal">
      <formula>0</formula>
    </cfRule>
    <cfRule type="cellIs" dxfId="0" priority="7408" operator="equal">
      <formula>0</formula>
    </cfRule>
    <cfRule type="cellIs" dxfId="0" priority="7409" operator="equal">
      <formula>0</formula>
    </cfRule>
    <cfRule type="cellIs" dxfId="0" priority="7410" operator="equal">
      <formula>0</formula>
    </cfRule>
    <cfRule type="cellIs" dxfId="0" priority="7411" operator="equal">
      <formula>0</formula>
    </cfRule>
    <cfRule type="cellIs" dxfId="0" priority="7412" operator="equal">
      <formula>0</formula>
    </cfRule>
    <cfRule type="cellIs" dxfId="0" priority="7413" operator="equal">
      <formula>0</formula>
    </cfRule>
    <cfRule type="cellIs" dxfId="0" priority="7414" operator="equal">
      <formula>0</formula>
    </cfRule>
    <cfRule type="cellIs" dxfId="0" priority="7415" operator="equal">
      <formula>0</formula>
    </cfRule>
    <cfRule type="cellIs" dxfId="0" priority="7416" operator="equal">
      <formula>0</formula>
    </cfRule>
    <cfRule type="cellIs" dxfId="0" priority="7417" operator="equal">
      <formula>0</formula>
    </cfRule>
    <cfRule type="cellIs" dxfId="0" priority="7418" operator="equal">
      <formula>0</formula>
    </cfRule>
    <cfRule type="cellIs" dxfId="0" priority="7419" operator="equal">
      <formula>0</formula>
    </cfRule>
    <cfRule type="cellIs" dxfId="0" priority="7420" operator="equal">
      <formula>0</formula>
    </cfRule>
    <cfRule type="cellIs" dxfId="0" priority="7421" operator="equal">
      <formula>0</formula>
    </cfRule>
    <cfRule type="cellIs" dxfId="0" priority="7422" operator="equal">
      <formula>0</formula>
    </cfRule>
    <cfRule type="cellIs" dxfId="0" priority="7423" operator="equal">
      <formula>0</formula>
    </cfRule>
    <cfRule type="cellIs" dxfId="0" priority="7424" operator="equal">
      <formula>0</formula>
    </cfRule>
    <cfRule type="cellIs" dxfId="0" priority="7425" operator="equal">
      <formula>0</formula>
    </cfRule>
    <cfRule type="cellIs" dxfId="0" priority="7426" operator="equal">
      <formula>0</formula>
    </cfRule>
    <cfRule type="cellIs" dxfId="0" priority="7427" operator="equal">
      <formula>0</formula>
    </cfRule>
    <cfRule type="cellIs" dxfId="0" priority="7428" operator="equal">
      <formula>0</formula>
    </cfRule>
    <cfRule type="cellIs" dxfId="0" priority="7429" operator="equal">
      <formula>0</formula>
    </cfRule>
    <cfRule type="cellIs" dxfId="0" priority="7430" operator="equal">
      <formula>0</formula>
    </cfRule>
    <cfRule type="cellIs" dxfId="0" priority="7431" operator="equal">
      <formula>0</formula>
    </cfRule>
    <cfRule type="cellIs" dxfId="0" priority="7432" operator="equal">
      <formula>0</formula>
    </cfRule>
    <cfRule type="cellIs" dxfId="0" priority="7433" operator="equal">
      <formula>0</formula>
    </cfRule>
    <cfRule type="cellIs" dxfId="0" priority="7434" operator="equal">
      <formula>0</formula>
    </cfRule>
    <cfRule type="cellIs" dxfId="0" priority="7435" operator="equal">
      <formula>0</formula>
    </cfRule>
    <cfRule type="cellIs" dxfId="0" priority="7436" operator="equal">
      <formula>0</formula>
    </cfRule>
    <cfRule type="cellIs" dxfId="0" priority="7437" operator="equal">
      <formula>0</formula>
    </cfRule>
    <cfRule type="cellIs" dxfId="0" priority="7438" operator="equal">
      <formula>0</formula>
    </cfRule>
    <cfRule type="cellIs" dxfId="0" priority="7439" operator="equal">
      <formula>0</formula>
    </cfRule>
    <cfRule type="cellIs" dxfId="0" priority="7440" operator="equal">
      <formula>0</formula>
    </cfRule>
    <cfRule type="cellIs" dxfId="0" priority="7441" operator="equal">
      <formula>0</formula>
    </cfRule>
    <cfRule type="cellIs" dxfId="0" priority="7442" operator="equal">
      <formula>0</formula>
    </cfRule>
    <cfRule type="cellIs" dxfId="0" priority="7443" operator="equal">
      <formula>0</formula>
    </cfRule>
    <cfRule type="cellIs" dxfId="0" priority="7444" operator="equal">
      <formula>0</formula>
    </cfRule>
    <cfRule type="cellIs" dxfId="0" priority="7445" operator="equal">
      <formula>0</formula>
    </cfRule>
    <cfRule type="cellIs" dxfId="0" priority="7446" operator="equal">
      <formula>0</formula>
    </cfRule>
    <cfRule type="cellIs" dxfId="0" priority="7447" operator="equal">
      <formula>0</formula>
    </cfRule>
    <cfRule type="cellIs" dxfId="0" priority="7448" operator="equal">
      <formula>0</formula>
    </cfRule>
    <cfRule type="cellIs" dxfId="0" priority="7449" operator="equal">
      <formula>0</formula>
    </cfRule>
    <cfRule type="cellIs" dxfId="0" priority="7450" operator="equal">
      <formula>0</formula>
    </cfRule>
    <cfRule type="cellIs" dxfId="0" priority="7451" operator="equal">
      <formula>0</formula>
    </cfRule>
    <cfRule type="cellIs" dxfId="0" priority="7452" operator="equal">
      <formula>0</formula>
    </cfRule>
    <cfRule type="cellIs" dxfId="0" priority="7453" operator="equal">
      <formula>0</formula>
    </cfRule>
    <cfRule type="cellIs" dxfId="0" priority="7454" operator="equal">
      <formula>0</formula>
    </cfRule>
    <cfRule type="cellIs" dxfId="0" priority="7455" operator="equal">
      <formula>0</formula>
    </cfRule>
    <cfRule type="cellIs" dxfId="0" priority="7456" operator="equal">
      <formula>0</formula>
    </cfRule>
    <cfRule type="cellIs" dxfId="0" priority="7457" operator="equal">
      <formula>0</formula>
    </cfRule>
    <cfRule type="cellIs" dxfId="0" priority="7458" operator="equal">
      <formula>0</formula>
    </cfRule>
    <cfRule type="cellIs" dxfId="0" priority="7459" operator="equal">
      <formula>0</formula>
    </cfRule>
    <cfRule type="cellIs" dxfId="0" priority="7460" operator="equal">
      <formula>0</formula>
    </cfRule>
    <cfRule type="cellIs" dxfId="0" priority="7461" operator="equal">
      <formula>0</formula>
    </cfRule>
    <cfRule type="cellIs" dxfId="0" priority="7462" operator="equal">
      <formula>0</formula>
    </cfRule>
    <cfRule type="cellIs" dxfId="0" priority="7463" operator="equal">
      <formula>0</formula>
    </cfRule>
    <cfRule type="cellIs" dxfId="0" priority="7464" operator="equal">
      <formula>0</formula>
    </cfRule>
    <cfRule type="cellIs" dxfId="0" priority="7465" operator="equal">
      <formula>0</formula>
    </cfRule>
    <cfRule type="cellIs" dxfId="0" priority="7466" operator="equal">
      <formula>0</formula>
    </cfRule>
    <cfRule type="cellIs" dxfId="0" priority="7467" operator="equal">
      <formula>0</formula>
    </cfRule>
    <cfRule type="cellIs" dxfId="0" priority="7468" operator="equal">
      <formula>0</formula>
    </cfRule>
    <cfRule type="cellIs" dxfId="0" priority="7469" operator="equal">
      <formula>0</formula>
    </cfRule>
    <cfRule type="cellIs" dxfId="0" priority="7470" operator="equal">
      <formula>0</formula>
    </cfRule>
    <cfRule type="cellIs" dxfId="0" priority="7471" operator="equal">
      <formula>0</formula>
    </cfRule>
    <cfRule type="cellIs" dxfId="0" priority="7472" operator="equal">
      <formula>0</formula>
    </cfRule>
    <cfRule type="cellIs" dxfId="0" priority="7473" operator="equal">
      <formula>0</formula>
    </cfRule>
    <cfRule type="cellIs" dxfId="0" priority="7474" operator="equal">
      <formula>0</formula>
    </cfRule>
    <cfRule type="cellIs" dxfId="0" priority="7475" operator="equal">
      <formula>0</formula>
    </cfRule>
    <cfRule type="cellIs" dxfId="0" priority="7476" operator="equal">
      <formula>0</formula>
    </cfRule>
    <cfRule type="cellIs" dxfId="0" priority="7477" operator="equal">
      <formula>0</formula>
    </cfRule>
    <cfRule type="cellIs" dxfId="0" priority="7478" operator="equal">
      <formula>0</formula>
    </cfRule>
    <cfRule type="cellIs" dxfId="0" priority="7479" operator="equal">
      <formula>0</formula>
    </cfRule>
    <cfRule type="cellIs" dxfId="0" priority="7480" operator="equal">
      <formula>0</formula>
    </cfRule>
    <cfRule type="cellIs" dxfId="0" priority="7481" operator="equal">
      <formula>0</formula>
    </cfRule>
    <cfRule type="cellIs" dxfId="0" priority="7482" operator="equal">
      <formula>0</formula>
    </cfRule>
    <cfRule type="cellIs" dxfId="0" priority="7483" operator="equal">
      <formula>0</formula>
    </cfRule>
    <cfRule type="cellIs" dxfId="0" priority="7484" operator="equal">
      <formula>0</formula>
    </cfRule>
    <cfRule type="cellIs" dxfId="0" priority="7485" operator="equal">
      <formula>0</formula>
    </cfRule>
    <cfRule type="cellIs" dxfId="0" priority="7486" operator="equal">
      <formula>0</formula>
    </cfRule>
    <cfRule type="cellIs" dxfId="0" priority="7487" operator="equal">
      <formula>0</formula>
    </cfRule>
    <cfRule type="cellIs" dxfId="0" priority="7488" operator="equal">
      <formula>0</formula>
    </cfRule>
    <cfRule type="cellIs" dxfId="0" priority="7489" operator="equal">
      <formula>0</formula>
    </cfRule>
    <cfRule type="cellIs" dxfId="0" priority="7490" operator="equal">
      <formula>0</formula>
    </cfRule>
    <cfRule type="cellIs" dxfId="0" priority="7491" operator="equal">
      <formula>0</formula>
    </cfRule>
    <cfRule type="cellIs" dxfId="0" priority="7492" operator="equal">
      <formula>0</formula>
    </cfRule>
    <cfRule type="cellIs" dxfId="0" priority="7493" operator="equal">
      <formula>0</formula>
    </cfRule>
    <cfRule type="cellIs" dxfId="0" priority="7494" operator="equal">
      <formula>0</formula>
    </cfRule>
    <cfRule type="cellIs" dxfId="0" priority="7495" operator="equal">
      <formula>0</formula>
    </cfRule>
    <cfRule type="cellIs" dxfId="0" priority="7496" operator="equal">
      <formula>0</formula>
    </cfRule>
    <cfRule type="cellIs" dxfId="0" priority="7497" operator="equal">
      <formula>0</formula>
    </cfRule>
    <cfRule type="cellIs" dxfId="0" priority="7498" operator="equal">
      <formula>0</formula>
    </cfRule>
    <cfRule type="cellIs" dxfId="0" priority="7499" operator="equal">
      <formula>0</formula>
    </cfRule>
    <cfRule type="cellIs" dxfId="0" priority="7500" operator="equal">
      <formula>0</formula>
    </cfRule>
    <cfRule type="cellIs" dxfId="0" priority="7501" operator="equal">
      <formula>0</formula>
    </cfRule>
    <cfRule type="cellIs" dxfId="0" priority="7502" operator="equal">
      <formula>0</formula>
    </cfRule>
    <cfRule type="cellIs" dxfId="0" priority="7503" operator="equal">
      <formula>0</formula>
    </cfRule>
    <cfRule type="cellIs" dxfId="0" priority="7504" operator="equal">
      <formula>0</formula>
    </cfRule>
  </conditionalFormatting>
  <conditionalFormatting sqref="E614:E623">
    <cfRule type="cellIs" dxfId="0" priority="4721" operator="equal">
      <formula>0</formula>
    </cfRule>
    <cfRule type="cellIs" dxfId="0" priority="4722" operator="equal">
      <formula>0</formula>
    </cfRule>
    <cfRule type="cellIs" dxfId="0" priority="4723" operator="equal">
      <formula>0</formula>
    </cfRule>
    <cfRule type="cellIs" dxfId="0" priority="4724" operator="equal">
      <formula>0</formula>
    </cfRule>
    <cfRule type="cellIs" dxfId="0" priority="4725" operator="equal">
      <formula>0</formula>
    </cfRule>
    <cfRule type="cellIs" dxfId="0" priority="4726" operator="equal">
      <formula>0</formula>
    </cfRule>
    <cfRule type="cellIs" dxfId="0" priority="4727" operator="equal">
      <formula>0</formula>
    </cfRule>
    <cfRule type="cellIs" dxfId="0" priority="4728" operator="equal">
      <formula>0</formula>
    </cfRule>
    <cfRule type="cellIs" dxfId="0" priority="4729" operator="equal">
      <formula>0</formula>
    </cfRule>
    <cfRule type="cellIs" dxfId="0" priority="4730" operator="equal">
      <formula>0</formula>
    </cfRule>
    <cfRule type="cellIs" dxfId="0" priority="4731" operator="equal">
      <formula>0</formula>
    </cfRule>
    <cfRule type="cellIs" dxfId="0" priority="4732" operator="equal">
      <formula>0</formula>
    </cfRule>
    <cfRule type="cellIs" dxfId="0" priority="4733" operator="equal">
      <formula>0</formula>
    </cfRule>
    <cfRule type="cellIs" dxfId="0" priority="4734" operator="equal">
      <formula>0</formula>
    </cfRule>
    <cfRule type="cellIs" dxfId="0" priority="4735" operator="equal">
      <formula>0</formula>
    </cfRule>
    <cfRule type="cellIs" dxfId="0" priority="4736" operator="equal">
      <formula>0</formula>
    </cfRule>
    <cfRule type="cellIs" dxfId="0" priority="4737" operator="equal">
      <formula>0</formula>
    </cfRule>
    <cfRule type="cellIs" dxfId="0" priority="4738" operator="equal">
      <formula>0</formula>
    </cfRule>
    <cfRule type="cellIs" dxfId="0" priority="4739" operator="equal">
      <formula>0</formula>
    </cfRule>
    <cfRule type="cellIs" dxfId="0" priority="4740" operator="equal">
      <formula>0</formula>
    </cfRule>
    <cfRule type="cellIs" dxfId="0" priority="4741" operator="equal">
      <formula>0</formula>
    </cfRule>
    <cfRule type="cellIs" dxfId="0" priority="4742" operator="equal">
      <formula>0</formula>
    </cfRule>
    <cfRule type="cellIs" dxfId="0" priority="4743" operator="equal">
      <formula>0</formula>
    </cfRule>
    <cfRule type="cellIs" dxfId="0" priority="4744" operator="equal">
      <formula>0</formula>
    </cfRule>
    <cfRule type="cellIs" dxfId="0" priority="4745" operator="equal">
      <formula>0</formula>
    </cfRule>
    <cfRule type="cellIs" dxfId="0" priority="4746" operator="equal">
      <formula>0</formula>
    </cfRule>
    <cfRule type="cellIs" dxfId="0" priority="4747" operator="equal">
      <formula>0</formula>
    </cfRule>
    <cfRule type="cellIs" dxfId="0" priority="4748" operator="equal">
      <formula>0</formula>
    </cfRule>
    <cfRule type="cellIs" dxfId="0" priority="4749" operator="equal">
      <formula>0</formula>
    </cfRule>
    <cfRule type="cellIs" dxfId="0" priority="4750" operator="equal">
      <formula>0</formula>
    </cfRule>
    <cfRule type="cellIs" dxfId="0" priority="4751" operator="equal">
      <formula>0</formula>
    </cfRule>
    <cfRule type="cellIs" dxfId="0" priority="4752" operator="equal">
      <formula>0</formula>
    </cfRule>
    <cfRule type="cellIs" dxfId="0" priority="4753" operator="equal">
      <formula>0</formula>
    </cfRule>
    <cfRule type="cellIs" dxfId="0" priority="4754" operator="equal">
      <formula>0</formula>
    </cfRule>
    <cfRule type="cellIs" dxfId="0" priority="4755" operator="equal">
      <formula>0</formula>
    </cfRule>
    <cfRule type="cellIs" dxfId="0" priority="4756" operator="equal">
      <formula>0</formula>
    </cfRule>
    <cfRule type="cellIs" dxfId="0" priority="4757" operator="equal">
      <formula>0</formula>
    </cfRule>
    <cfRule type="cellIs" dxfId="0" priority="4758" operator="equal">
      <formula>0</formula>
    </cfRule>
    <cfRule type="cellIs" dxfId="0" priority="4759" operator="equal">
      <formula>0</formula>
    </cfRule>
    <cfRule type="cellIs" dxfId="0" priority="4760" operator="equal">
      <formula>0</formula>
    </cfRule>
    <cfRule type="cellIs" dxfId="0" priority="4761" operator="equal">
      <formula>0</formula>
    </cfRule>
    <cfRule type="cellIs" dxfId="0" priority="4762" operator="equal">
      <formula>0</formula>
    </cfRule>
    <cfRule type="cellIs" dxfId="0" priority="4763" operator="equal">
      <formula>0</formula>
    </cfRule>
    <cfRule type="cellIs" dxfId="0" priority="4764" operator="equal">
      <formula>0</formula>
    </cfRule>
    <cfRule type="cellIs" dxfId="0" priority="4765" operator="equal">
      <formula>0</formula>
    </cfRule>
    <cfRule type="cellIs" dxfId="0" priority="4766" operator="equal">
      <formula>0</formula>
    </cfRule>
    <cfRule type="cellIs" dxfId="0" priority="4767" operator="equal">
      <formula>0</formula>
    </cfRule>
    <cfRule type="cellIs" dxfId="0" priority="4768" operator="equal">
      <formula>0</formula>
    </cfRule>
    <cfRule type="cellIs" dxfId="0" priority="4769" operator="equal">
      <formula>0</formula>
    </cfRule>
    <cfRule type="cellIs" dxfId="0" priority="4770" operator="equal">
      <formula>0</formula>
    </cfRule>
    <cfRule type="cellIs" dxfId="0" priority="4771" operator="equal">
      <formula>0</formula>
    </cfRule>
    <cfRule type="cellIs" dxfId="0" priority="4772" operator="equal">
      <formula>0</formula>
    </cfRule>
    <cfRule type="cellIs" dxfId="0" priority="4773" operator="equal">
      <formula>0</formula>
    </cfRule>
    <cfRule type="cellIs" dxfId="0" priority="4774" operator="equal">
      <formula>0</formula>
    </cfRule>
    <cfRule type="cellIs" dxfId="0" priority="4775" operator="equal">
      <formula>0</formula>
    </cfRule>
    <cfRule type="cellIs" dxfId="0" priority="4776" operator="equal">
      <formula>0</formula>
    </cfRule>
    <cfRule type="cellIs" dxfId="0" priority="4777" operator="equal">
      <formula>0</formula>
    </cfRule>
    <cfRule type="cellIs" dxfId="0" priority="4778" operator="equal">
      <formula>0</formula>
    </cfRule>
    <cfRule type="cellIs" dxfId="0" priority="4779" operator="equal">
      <formula>0</formula>
    </cfRule>
    <cfRule type="cellIs" dxfId="0" priority="4780" operator="equal">
      <formula>0</formula>
    </cfRule>
    <cfRule type="cellIs" dxfId="0" priority="4781" operator="equal">
      <formula>0</formula>
    </cfRule>
    <cfRule type="cellIs" dxfId="0" priority="4782" operator="equal">
      <formula>0</formula>
    </cfRule>
    <cfRule type="cellIs" dxfId="0" priority="4783" operator="equal">
      <formula>0</formula>
    </cfRule>
    <cfRule type="cellIs" dxfId="0" priority="4784" operator="equal">
      <formula>0</formula>
    </cfRule>
    <cfRule type="cellIs" dxfId="0" priority="4785" operator="equal">
      <formula>0</formula>
    </cfRule>
    <cfRule type="cellIs" dxfId="0" priority="4786" operator="equal">
      <formula>0</formula>
    </cfRule>
    <cfRule type="cellIs" dxfId="0" priority="4787" operator="equal">
      <formula>0</formula>
    </cfRule>
    <cfRule type="cellIs" dxfId="0" priority="4788" operator="equal">
      <formula>0</formula>
    </cfRule>
    <cfRule type="cellIs" dxfId="0" priority="4789" operator="equal">
      <formula>0</formula>
    </cfRule>
    <cfRule type="cellIs" dxfId="0" priority="4790" operator="equal">
      <formula>0</formula>
    </cfRule>
    <cfRule type="cellIs" dxfId="0" priority="4791" operator="equal">
      <formula>0</formula>
    </cfRule>
    <cfRule type="cellIs" dxfId="0" priority="4792" operator="equal">
      <formula>0</formula>
    </cfRule>
    <cfRule type="cellIs" dxfId="0" priority="4793" operator="equal">
      <formula>0</formula>
    </cfRule>
    <cfRule type="cellIs" dxfId="0" priority="4794" operator="equal">
      <formula>0</formula>
    </cfRule>
    <cfRule type="cellIs" dxfId="0" priority="4795" operator="equal">
      <formula>0</formula>
    </cfRule>
    <cfRule type="cellIs" dxfId="0" priority="4796" operator="equal">
      <formula>0</formula>
    </cfRule>
    <cfRule type="cellIs" dxfId="0" priority="4797" operator="equal">
      <formula>0</formula>
    </cfRule>
    <cfRule type="cellIs" dxfId="0" priority="4798" operator="equal">
      <formula>0</formula>
    </cfRule>
    <cfRule type="cellIs" dxfId="0" priority="4799" operator="equal">
      <formula>0</formula>
    </cfRule>
    <cfRule type="cellIs" dxfId="0" priority="4800" operator="equal">
      <formula>0</formula>
    </cfRule>
    <cfRule type="cellIs" dxfId="0" priority="4801" operator="equal">
      <formula>0</formula>
    </cfRule>
    <cfRule type="cellIs" dxfId="0" priority="4802" operator="equal">
      <formula>0</formula>
    </cfRule>
    <cfRule type="cellIs" dxfId="0" priority="4803" operator="equal">
      <formula>0</formula>
    </cfRule>
    <cfRule type="cellIs" dxfId="0" priority="4804" operator="equal">
      <formula>0</formula>
    </cfRule>
    <cfRule type="cellIs" dxfId="0" priority="4805" operator="equal">
      <formula>0</formula>
    </cfRule>
    <cfRule type="cellIs" dxfId="0" priority="4806" operator="equal">
      <formula>0</formula>
    </cfRule>
    <cfRule type="cellIs" dxfId="0" priority="4807" operator="equal">
      <formula>0</formula>
    </cfRule>
    <cfRule type="cellIs" dxfId="0" priority="4808" operator="equal">
      <formula>0</formula>
    </cfRule>
    <cfRule type="cellIs" dxfId="0" priority="4809" operator="equal">
      <formula>0</formula>
    </cfRule>
    <cfRule type="cellIs" dxfId="0" priority="4810" operator="equal">
      <formula>0</formula>
    </cfRule>
    <cfRule type="cellIs" dxfId="0" priority="4811" operator="equal">
      <formula>0</formula>
    </cfRule>
    <cfRule type="cellIs" dxfId="0" priority="4812" operator="equal">
      <formula>0</formula>
    </cfRule>
    <cfRule type="cellIs" dxfId="0" priority="4813" operator="equal">
      <formula>0</formula>
    </cfRule>
    <cfRule type="cellIs" dxfId="0" priority="4814" operator="equal">
      <formula>0</formula>
    </cfRule>
    <cfRule type="cellIs" dxfId="0" priority="4815" operator="equal">
      <formula>0</formula>
    </cfRule>
    <cfRule type="cellIs" dxfId="0" priority="4816" operator="equal">
      <formula>0</formula>
    </cfRule>
    <cfRule type="cellIs" dxfId="0" priority="4817" operator="equal">
      <formula>0</formula>
    </cfRule>
    <cfRule type="cellIs" dxfId="0" priority="4818" operator="equal">
      <formula>0</formula>
    </cfRule>
    <cfRule type="cellIs" dxfId="0" priority="4819" operator="equal">
      <formula>0</formula>
    </cfRule>
    <cfRule type="cellIs" dxfId="0" priority="4820" operator="equal">
      <formula>0</formula>
    </cfRule>
    <cfRule type="cellIs" dxfId="0" priority="4821" operator="equal">
      <formula>0</formula>
    </cfRule>
    <cfRule type="cellIs" dxfId="0" priority="4822" operator="equal">
      <formula>0</formula>
    </cfRule>
    <cfRule type="cellIs" dxfId="0" priority="4823" operator="equal">
      <formula>0</formula>
    </cfRule>
    <cfRule type="cellIs" dxfId="0" priority="4824" operator="equal">
      <formula>0</formula>
    </cfRule>
    <cfRule type="cellIs" dxfId="0" priority="4825" operator="equal">
      <formula>0</formula>
    </cfRule>
    <cfRule type="cellIs" dxfId="0" priority="4826" operator="equal">
      <formula>0</formula>
    </cfRule>
    <cfRule type="cellIs" dxfId="0" priority="4827" operator="equal">
      <formula>0</formula>
    </cfRule>
    <cfRule type="cellIs" dxfId="0" priority="4828" operator="equal">
      <formula>0</formula>
    </cfRule>
    <cfRule type="cellIs" dxfId="0" priority="4829" operator="equal">
      <formula>0</formula>
    </cfRule>
    <cfRule type="cellIs" dxfId="0" priority="4830" operator="equal">
      <formula>0</formula>
    </cfRule>
    <cfRule type="cellIs" dxfId="0" priority="4831" operator="equal">
      <formula>0</formula>
    </cfRule>
    <cfRule type="cellIs" dxfId="0" priority="4832" operator="equal">
      <formula>0</formula>
    </cfRule>
    <cfRule type="cellIs" dxfId="0" priority="4833" operator="equal">
      <formula>0</formula>
    </cfRule>
    <cfRule type="cellIs" dxfId="0" priority="4834" operator="equal">
      <formula>0</formula>
    </cfRule>
    <cfRule type="cellIs" dxfId="0" priority="4835" operator="equal">
      <formula>0</formula>
    </cfRule>
    <cfRule type="cellIs" dxfId="0" priority="4836" operator="equal">
      <formula>0</formula>
    </cfRule>
    <cfRule type="cellIs" dxfId="0" priority="4837" operator="equal">
      <formula>0</formula>
    </cfRule>
    <cfRule type="cellIs" dxfId="0" priority="4838" operator="equal">
      <formula>0</formula>
    </cfRule>
    <cfRule type="cellIs" dxfId="0" priority="4839" operator="equal">
      <formula>0</formula>
    </cfRule>
    <cfRule type="cellIs" dxfId="0" priority="4840" operator="equal">
      <formula>0</formula>
    </cfRule>
    <cfRule type="cellIs" dxfId="0" priority="4841" operator="equal">
      <formula>0</formula>
    </cfRule>
    <cfRule type="cellIs" dxfId="0" priority="4842" operator="equal">
      <formula>0</formula>
    </cfRule>
    <cfRule type="cellIs" dxfId="0" priority="4843" operator="equal">
      <formula>0</formula>
    </cfRule>
    <cfRule type="cellIs" dxfId="0" priority="4844" operator="equal">
      <formula>0</formula>
    </cfRule>
    <cfRule type="cellIs" dxfId="0" priority="4845" operator="equal">
      <formula>0</formula>
    </cfRule>
    <cfRule type="cellIs" dxfId="0" priority="4846" operator="equal">
      <formula>0</formula>
    </cfRule>
    <cfRule type="cellIs" dxfId="0" priority="4847" operator="equal">
      <formula>0</formula>
    </cfRule>
    <cfRule type="cellIs" dxfId="0" priority="4848" operator="equal">
      <formula>0</formula>
    </cfRule>
    <cfRule type="cellIs" dxfId="0" priority="4849" operator="equal">
      <formula>0</formula>
    </cfRule>
    <cfRule type="cellIs" dxfId="0" priority="4850" operator="equal">
      <formula>0</formula>
    </cfRule>
    <cfRule type="cellIs" dxfId="0" priority="4851" operator="equal">
      <formula>0</formula>
    </cfRule>
    <cfRule type="cellIs" dxfId="0" priority="4852" operator="equal">
      <formula>0</formula>
    </cfRule>
    <cfRule type="cellIs" dxfId="0" priority="4853" operator="equal">
      <formula>0</formula>
    </cfRule>
    <cfRule type="cellIs" dxfId="0" priority="4854" operator="equal">
      <formula>0</formula>
    </cfRule>
    <cfRule type="cellIs" dxfId="0" priority="4855" operator="equal">
      <formula>0</formula>
    </cfRule>
    <cfRule type="cellIs" dxfId="0" priority="4856" operator="equal">
      <formula>0</formula>
    </cfRule>
    <cfRule type="cellIs" dxfId="0" priority="4857" operator="equal">
      <formula>0</formula>
    </cfRule>
    <cfRule type="cellIs" dxfId="0" priority="4858" operator="equal">
      <formula>0</formula>
    </cfRule>
    <cfRule type="cellIs" dxfId="0" priority="4859" operator="equal">
      <formula>0</formula>
    </cfRule>
    <cfRule type="cellIs" dxfId="0" priority="4860" operator="equal">
      <formula>0</formula>
    </cfRule>
    <cfRule type="cellIs" dxfId="0" priority="4861" operator="equal">
      <formula>0</formula>
    </cfRule>
    <cfRule type="cellIs" dxfId="0" priority="4862" operator="equal">
      <formula>0</formula>
    </cfRule>
    <cfRule type="cellIs" dxfId="0" priority="4863" operator="equal">
      <formula>0</formula>
    </cfRule>
    <cfRule type="cellIs" dxfId="0" priority="4864" operator="equal">
      <formula>0</formula>
    </cfRule>
    <cfRule type="cellIs" dxfId="0" priority="4865" operator="equal">
      <formula>0</formula>
    </cfRule>
    <cfRule type="cellIs" dxfId="0" priority="4866" operator="equal">
      <formula>0</formula>
    </cfRule>
    <cfRule type="cellIs" dxfId="0" priority="4867" operator="equal">
      <formula>0</formula>
    </cfRule>
    <cfRule type="cellIs" dxfId="0" priority="4868" operator="equal">
      <formula>0</formula>
    </cfRule>
    <cfRule type="cellIs" dxfId="0" priority="4869" operator="equal">
      <formula>0</formula>
    </cfRule>
    <cfRule type="cellIs" dxfId="0" priority="4870" operator="equal">
      <formula>0</formula>
    </cfRule>
    <cfRule type="cellIs" dxfId="0" priority="4871" operator="equal">
      <formula>0</formula>
    </cfRule>
    <cfRule type="cellIs" dxfId="0" priority="4872" operator="equal">
      <formula>0</formula>
    </cfRule>
    <cfRule type="cellIs" dxfId="0" priority="4873" operator="equal">
      <formula>0</formula>
    </cfRule>
    <cfRule type="cellIs" dxfId="0" priority="4874" operator="equal">
      <formula>0</formula>
    </cfRule>
    <cfRule type="cellIs" dxfId="0" priority="4875" operator="equal">
      <formula>0</formula>
    </cfRule>
    <cfRule type="cellIs" dxfId="0" priority="4876" operator="equal">
      <formula>0</formula>
    </cfRule>
    <cfRule type="cellIs" dxfId="0" priority="4877" operator="equal">
      <formula>0</formula>
    </cfRule>
    <cfRule type="cellIs" dxfId="0" priority="4878" operator="equal">
      <formula>0</formula>
    </cfRule>
    <cfRule type="cellIs" dxfId="0" priority="4879" operator="equal">
      <formula>0</formula>
    </cfRule>
    <cfRule type="cellIs" dxfId="0" priority="4880" operator="equal">
      <formula>0</formula>
    </cfRule>
    <cfRule type="cellIs" dxfId="0" priority="4881" operator="equal">
      <formula>0</formula>
    </cfRule>
    <cfRule type="cellIs" dxfId="0" priority="4882" operator="equal">
      <formula>0</formula>
    </cfRule>
    <cfRule type="cellIs" dxfId="0" priority="4883" operator="equal">
      <formula>0</formula>
    </cfRule>
    <cfRule type="cellIs" dxfId="0" priority="4884" operator="equal">
      <formula>0</formula>
    </cfRule>
    <cfRule type="cellIs" dxfId="0" priority="4885" operator="equal">
      <formula>0</formula>
    </cfRule>
    <cfRule type="cellIs" dxfId="0" priority="4886" operator="equal">
      <formula>0</formula>
    </cfRule>
    <cfRule type="cellIs" dxfId="0" priority="4887" operator="equal">
      <formula>0</formula>
    </cfRule>
    <cfRule type="cellIs" dxfId="0" priority="4888" operator="equal">
      <formula>0</formula>
    </cfRule>
    <cfRule type="cellIs" dxfId="0" priority="4889" operator="equal">
      <formula>0</formula>
    </cfRule>
    <cfRule type="cellIs" dxfId="0" priority="4890" operator="equal">
      <formula>0</formula>
    </cfRule>
    <cfRule type="cellIs" dxfId="0" priority="4891" operator="equal">
      <formula>0</formula>
    </cfRule>
    <cfRule type="cellIs" dxfId="0" priority="4892" operator="equal">
      <formula>0</formula>
    </cfRule>
    <cfRule type="cellIs" dxfId="0" priority="4893" operator="equal">
      <formula>0</formula>
    </cfRule>
    <cfRule type="cellIs" dxfId="0" priority="4894" operator="equal">
      <formula>0</formula>
    </cfRule>
    <cfRule type="cellIs" dxfId="0" priority="4895" operator="equal">
      <formula>0</formula>
    </cfRule>
    <cfRule type="cellIs" dxfId="0" priority="4896" operator="equal">
      <formula>0</formula>
    </cfRule>
    <cfRule type="cellIs" dxfId="0" priority="4897" operator="equal">
      <formula>0</formula>
    </cfRule>
    <cfRule type="cellIs" dxfId="0" priority="4898" operator="equal">
      <formula>0</formula>
    </cfRule>
    <cfRule type="cellIs" dxfId="0" priority="4899" operator="equal">
      <formula>0</formula>
    </cfRule>
    <cfRule type="cellIs" dxfId="0" priority="4900" operator="equal">
      <formula>0</formula>
    </cfRule>
    <cfRule type="cellIs" dxfId="0" priority="4901" operator="equal">
      <formula>0</formula>
    </cfRule>
    <cfRule type="cellIs" dxfId="0" priority="4902" operator="equal">
      <formula>0</formula>
    </cfRule>
    <cfRule type="cellIs" dxfId="0" priority="4903" operator="equal">
      <formula>0</formula>
    </cfRule>
    <cfRule type="cellIs" dxfId="0" priority="4904" operator="equal">
      <formula>0</formula>
    </cfRule>
    <cfRule type="cellIs" dxfId="0" priority="4905" operator="equal">
      <formula>0</formula>
    </cfRule>
    <cfRule type="cellIs" dxfId="0" priority="4906" operator="equal">
      <formula>0</formula>
    </cfRule>
    <cfRule type="cellIs" dxfId="0" priority="4907" operator="equal">
      <formula>0</formula>
    </cfRule>
    <cfRule type="cellIs" dxfId="0" priority="4908" operator="equal">
      <formula>0</formula>
    </cfRule>
    <cfRule type="cellIs" dxfId="0" priority="4909" operator="equal">
      <formula>0</formula>
    </cfRule>
    <cfRule type="cellIs" dxfId="0" priority="4910" operator="equal">
      <formula>0</formula>
    </cfRule>
    <cfRule type="cellIs" dxfId="0" priority="4911" operator="equal">
      <formula>0</formula>
    </cfRule>
    <cfRule type="cellIs" dxfId="0" priority="4912" operator="equal">
      <formula>0</formula>
    </cfRule>
    <cfRule type="cellIs" dxfId="0" priority="4913" operator="equal">
      <formula>0</formula>
    </cfRule>
    <cfRule type="cellIs" dxfId="0" priority="4914" operator="equal">
      <formula>0</formula>
    </cfRule>
    <cfRule type="cellIs" dxfId="0" priority="4915" operator="equal">
      <formula>0</formula>
    </cfRule>
    <cfRule type="cellIs" dxfId="0" priority="4916" operator="equal">
      <formula>0</formula>
    </cfRule>
    <cfRule type="cellIs" dxfId="0" priority="4917" operator="equal">
      <formula>0</formula>
    </cfRule>
    <cfRule type="cellIs" dxfId="0" priority="4918" operator="equal">
      <formula>0</formula>
    </cfRule>
    <cfRule type="cellIs" dxfId="0" priority="4919" operator="equal">
      <formula>0</formula>
    </cfRule>
    <cfRule type="cellIs" dxfId="0" priority="4920" operator="equal">
      <formula>0</formula>
    </cfRule>
    <cfRule type="cellIs" dxfId="0" priority="4921" operator="equal">
      <formula>0</formula>
    </cfRule>
    <cfRule type="cellIs" dxfId="0" priority="4922" operator="equal">
      <formula>0</formula>
    </cfRule>
    <cfRule type="cellIs" dxfId="0" priority="4923" operator="equal">
      <formula>0</formula>
    </cfRule>
    <cfRule type="cellIs" dxfId="0" priority="4924" operator="equal">
      <formula>0</formula>
    </cfRule>
    <cfRule type="cellIs" dxfId="0" priority="4925" operator="equal">
      <formula>0</formula>
    </cfRule>
    <cfRule type="cellIs" dxfId="0" priority="4926" operator="equal">
      <formula>0</formula>
    </cfRule>
    <cfRule type="cellIs" dxfId="0" priority="4927" operator="equal">
      <formula>0</formula>
    </cfRule>
    <cfRule type="cellIs" dxfId="0" priority="4928" operator="equal">
      <formula>0</formula>
    </cfRule>
    <cfRule type="cellIs" dxfId="0" priority="4929" operator="equal">
      <formula>0</formula>
    </cfRule>
    <cfRule type="cellIs" dxfId="0" priority="4930" operator="equal">
      <formula>0</formula>
    </cfRule>
    <cfRule type="cellIs" dxfId="0" priority="4931" operator="equal">
      <formula>0</formula>
    </cfRule>
    <cfRule type="cellIs" dxfId="0" priority="4932" operator="equal">
      <formula>0</formula>
    </cfRule>
    <cfRule type="cellIs" dxfId="0" priority="4933" operator="equal">
      <formula>0</formula>
    </cfRule>
    <cfRule type="cellIs" dxfId="0" priority="4934" operator="equal">
      <formula>0</formula>
    </cfRule>
    <cfRule type="cellIs" dxfId="0" priority="4935" operator="equal">
      <formula>0</formula>
    </cfRule>
    <cfRule type="cellIs" dxfId="0" priority="4936" operator="equal">
      <formula>0</formula>
    </cfRule>
    <cfRule type="cellIs" dxfId="0" priority="4937" operator="equal">
      <formula>0</formula>
    </cfRule>
    <cfRule type="cellIs" dxfId="0" priority="4938" operator="equal">
      <formula>0</formula>
    </cfRule>
    <cfRule type="cellIs" dxfId="0" priority="4939" operator="equal">
      <formula>0</formula>
    </cfRule>
    <cfRule type="cellIs" dxfId="0" priority="4940" operator="equal">
      <formula>0</formula>
    </cfRule>
    <cfRule type="cellIs" dxfId="0" priority="4941" operator="equal">
      <formula>0</formula>
    </cfRule>
    <cfRule type="cellIs" dxfId="0" priority="4942" operator="equal">
      <formula>0</formula>
    </cfRule>
    <cfRule type="cellIs" dxfId="0" priority="4943" operator="equal">
      <formula>0</formula>
    </cfRule>
    <cfRule type="cellIs" dxfId="0" priority="4944" operator="equal">
      <formula>0</formula>
    </cfRule>
    <cfRule type="cellIs" dxfId="0" priority="4945" operator="equal">
      <formula>0</formula>
    </cfRule>
    <cfRule type="cellIs" dxfId="0" priority="4946" operator="equal">
      <formula>0</formula>
    </cfRule>
    <cfRule type="cellIs" dxfId="0" priority="4947" operator="equal">
      <formula>0</formula>
    </cfRule>
    <cfRule type="cellIs" dxfId="0" priority="4948" operator="equal">
      <formula>0</formula>
    </cfRule>
    <cfRule type="cellIs" dxfId="0" priority="4949" operator="equal">
      <formula>0</formula>
    </cfRule>
    <cfRule type="cellIs" dxfId="0" priority="4950" operator="equal">
      <formula>0</formula>
    </cfRule>
    <cfRule type="cellIs" dxfId="0" priority="4951" operator="equal">
      <formula>0</formula>
    </cfRule>
    <cfRule type="cellIs" dxfId="0" priority="4952" operator="equal">
      <formula>0</formula>
    </cfRule>
    <cfRule type="cellIs" dxfId="0" priority="4953" operator="equal">
      <formula>0</formula>
    </cfRule>
    <cfRule type="cellIs" dxfId="0" priority="4954" operator="equal">
      <formula>0</formula>
    </cfRule>
    <cfRule type="cellIs" dxfId="0" priority="4955" operator="equal">
      <formula>0</formula>
    </cfRule>
    <cfRule type="cellIs" dxfId="0" priority="4956" operator="equal">
      <formula>0</formula>
    </cfRule>
    <cfRule type="cellIs" dxfId="0" priority="4957" operator="equal">
      <formula>0</formula>
    </cfRule>
    <cfRule type="cellIs" dxfId="0" priority="4958" operator="equal">
      <formula>0</formula>
    </cfRule>
    <cfRule type="cellIs" dxfId="0" priority="4959" operator="equal">
      <formula>0</formula>
    </cfRule>
    <cfRule type="cellIs" dxfId="0" priority="4960" operator="equal">
      <formula>0</formula>
    </cfRule>
    <cfRule type="cellIs" dxfId="0" priority="4961" operator="equal">
      <formula>0</formula>
    </cfRule>
    <cfRule type="cellIs" dxfId="0" priority="4962" operator="equal">
      <formula>0</formula>
    </cfRule>
    <cfRule type="cellIs" dxfId="0" priority="4963" operator="equal">
      <formula>0</formula>
    </cfRule>
    <cfRule type="cellIs" dxfId="0" priority="4964" operator="equal">
      <formula>0</formula>
    </cfRule>
    <cfRule type="cellIs" dxfId="0" priority="4965" operator="equal">
      <formula>0</formula>
    </cfRule>
    <cfRule type="cellIs" dxfId="0" priority="4966" operator="equal">
      <formula>0</formula>
    </cfRule>
    <cfRule type="cellIs" dxfId="0" priority="4967" operator="equal">
      <formula>0</formula>
    </cfRule>
    <cfRule type="cellIs" dxfId="0" priority="4968" operator="equal">
      <formula>0</formula>
    </cfRule>
    <cfRule type="cellIs" dxfId="0" priority="4969" operator="equal">
      <formula>0</formula>
    </cfRule>
    <cfRule type="cellIs" dxfId="0" priority="4970" operator="equal">
      <formula>0</formula>
    </cfRule>
    <cfRule type="cellIs" dxfId="0" priority="4971" operator="equal">
      <formula>0</formula>
    </cfRule>
    <cfRule type="cellIs" dxfId="0" priority="4972" operator="equal">
      <formula>0</formula>
    </cfRule>
    <cfRule type="cellIs" dxfId="0" priority="4973" operator="equal">
      <formula>0</formula>
    </cfRule>
    <cfRule type="cellIs" dxfId="0" priority="4974" operator="equal">
      <formula>0</formula>
    </cfRule>
    <cfRule type="cellIs" dxfId="0" priority="4975" operator="equal">
      <formula>0</formula>
    </cfRule>
    <cfRule type="cellIs" dxfId="0" priority="4976" operator="equal">
      <formula>0</formula>
    </cfRule>
    <cfRule type="cellIs" dxfId="0" priority="4977" operator="equal">
      <formula>0</formula>
    </cfRule>
    <cfRule type="cellIs" dxfId="0" priority="4978" operator="equal">
      <formula>0</formula>
    </cfRule>
    <cfRule type="cellIs" dxfId="0" priority="4979" operator="equal">
      <formula>0</formula>
    </cfRule>
    <cfRule type="cellIs" dxfId="0" priority="4980" operator="equal">
      <formula>0</formula>
    </cfRule>
    <cfRule type="cellIs" dxfId="0" priority="4981" operator="equal">
      <formula>0</formula>
    </cfRule>
    <cfRule type="cellIs" dxfId="0" priority="4982" operator="equal">
      <formula>0</formula>
    </cfRule>
    <cfRule type="cellIs" dxfId="0" priority="4983" operator="equal">
      <formula>0</formula>
    </cfRule>
    <cfRule type="cellIs" dxfId="0" priority="4984" operator="equal">
      <formula>0</formula>
    </cfRule>
    <cfRule type="cellIs" dxfId="0" priority="4985" operator="equal">
      <formula>0</formula>
    </cfRule>
    <cfRule type="cellIs" dxfId="0" priority="4986" operator="equal">
      <formula>0</formula>
    </cfRule>
    <cfRule type="cellIs" dxfId="0" priority="4987" operator="equal">
      <formula>0</formula>
    </cfRule>
    <cfRule type="cellIs" dxfId="0" priority="4988" operator="equal">
      <formula>0</formula>
    </cfRule>
    <cfRule type="cellIs" dxfId="0" priority="4989" operator="equal">
      <formula>0</formula>
    </cfRule>
    <cfRule type="cellIs" dxfId="0" priority="4990" operator="equal">
      <formula>0</formula>
    </cfRule>
    <cfRule type="cellIs" dxfId="0" priority="4991" operator="equal">
      <formula>0</formula>
    </cfRule>
    <cfRule type="cellIs" dxfId="0" priority="4992" operator="equal">
      <formula>0</formula>
    </cfRule>
    <cfRule type="cellIs" dxfId="0" priority="4993" operator="equal">
      <formula>0</formula>
    </cfRule>
    <cfRule type="cellIs" dxfId="0" priority="4994" operator="equal">
      <formula>0</formula>
    </cfRule>
    <cfRule type="cellIs" dxfId="0" priority="4995" operator="equal">
      <formula>0</formula>
    </cfRule>
    <cfRule type="cellIs" dxfId="0" priority="4996" operator="equal">
      <formula>0</formula>
    </cfRule>
    <cfRule type="cellIs" dxfId="0" priority="4997" operator="equal">
      <formula>0</formula>
    </cfRule>
    <cfRule type="cellIs" dxfId="0" priority="4998" operator="equal">
      <formula>0</formula>
    </cfRule>
    <cfRule type="cellIs" dxfId="0" priority="4999" operator="equal">
      <formula>0</formula>
    </cfRule>
    <cfRule type="cellIs" dxfId="0" priority="5000" operator="equal">
      <formula>0</formula>
    </cfRule>
    <cfRule type="cellIs" dxfId="0" priority="5001" operator="equal">
      <formula>0</formula>
    </cfRule>
    <cfRule type="cellIs" dxfId="0" priority="5002" operator="equal">
      <formula>0</formula>
    </cfRule>
    <cfRule type="cellIs" dxfId="0" priority="5003" operator="equal">
      <formula>0</formula>
    </cfRule>
    <cfRule type="cellIs" dxfId="0" priority="5004" operator="equal">
      <formula>0</formula>
    </cfRule>
    <cfRule type="cellIs" dxfId="0" priority="5005" operator="equal">
      <formula>0</formula>
    </cfRule>
    <cfRule type="cellIs" dxfId="0" priority="5006" operator="equal">
      <formula>0</formula>
    </cfRule>
    <cfRule type="cellIs" dxfId="0" priority="5007" operator="equal">
      <formula>0</formula>
    </cfRule>
    <cfRule type="cellIs" dxfId="0" priority="5008" operator="equal">
      <formula>0</formula>
    </cfRule>
    <cfRule type="cellIs" dxfId="0" priority="5009" operator="equal">
      <formula>0</formula>
    </cfRule>
    <cfRule type="cellIs" dxfId="0" priority="5010" operator="equal">
      <formula>0</formula>
    </cfRule>
    <cfRule type="cellIs" dxfId="0" priority="5011" operator="equal">
      <formula>0</formula>
    </cfRule>
    <cfRule type="cellIs" dxfId="0" priority="5012" operator="equal">
      <formula>0</formula>
    </cfRule>
    <cfRule type="cellIs" dxfId="0" priority="5013" operator="equal">
      <formula>0</formula>
    </cfRule>
    <cfRule type="cellIs" dxfId="0" priority="5014" operator="equal">
      <formula>0</formula>
    </cfRule>
    <cfRule type="cellIs" dxfId="0" priority="5015" operator="equal">
      <formula>0</formula>
    </cfRule>
    <cfRule type="cellIs" dxfId="0" priority="5016" operator="equal">
      <formula>0</formula>
    </cfRule>
    <cfRule type="cellIs" dxfId="0" priority="5017" operator="equal">
      <formula>0</formula>
    </cfRule>
    <cfRule type="cellIs" dxfId="0" priority="5018" operator="equal">
      <formula>0</formula>
    </cfRule>
    <cfRule type="cellIs" dxfId="0" priority="5019" operator="equal">
      <formula>0</formula>
    </cfRule>
    <cfRule type="cellIs" dxfId="0" priority="5020" operator="equal">
      <formula>0</formula>
    </cfRule>
    <cfRule type="cellIs" dxfId="0" priority="5021" operator="equal">
      <formula>0</formula>
    </cfRule>
    <cfRule type="cellIs" dxfId="0" priority="5022" operator="equal">
      <formula>0</formula>
    </cfRule>
    <cfRule type="cellIs" dxfId="0" priority="5023" operator="equal">
      <formula>0</formula>
    </cfRule>
    <cfRule type="cellIs" dxfId="0" priority="5024" operator="equal">
      <formula>0</formula>
    </cfRule>
    <cfRule type="cellIs" dxfId="0" priority="5025" operator="equal">
      <formula>0</formula>
    </cfRule>
    <cfRule type="cellIs" dxfId="0" priority="5026" operator="equal">
      <formula>0</formula>
    </cfRule>
    <cfRule type="cellIs" dxfId="0" priority="5027" operator="equal">
      <formula>0</formula>
    </cfRule>
    <cfRule type="cellIs" dxfId="0" priority="5028" operator="equal">
      <formula>0</formula>
    </cfRule>
    <cfRule type="cellIs" dxfId="0" priority="5029" operator="equal">
      <formula>0</formula>
    </cfRule>
    <cfRule type="cellIs" dxfId="0" priority="5030" operator="equal">
      <formula>0</formula>
    </cfRule>
    <cfRule type="cellIs" dxfId="0" priority="5031" operator="equal">
      <formula>0</formula>
    </cfRule>
    <cfRule type="cellIs" dxfId="0" priority="5032" operator="equal">
      <formula>0</formula>
    </cfRule>
    <cfRule type="cellIs" dxfId="0" priority="5033" operator="equal">
      <formula>0</formula>
    </cfRule>
    <cfRule type="cellIs" dxfId="0" priority="5034" operator="equal">
      <formula>0</formula>
    </cfRule>
    <cfRule type="cellIs" dxfId="0" priority="5035" operator="equal">
      <formula>0</formula>
    </cfRule>
    <cfRule type="cellIs" dxfId="0" priority="5036" operator="equal">
      <formula>0</formula>
    </cfRule>
    <cfRule type="cellIs" dxfId="0" priority="5037" operator="equal">
      <formula>0</formula>
    </cfRule>
    <cfRule type="cellIs" dxfId="0" priority="5038" operator="equal">
      <formula>0</formula>
    </cfRule>
    <cfRule type="cellIs" dxfId="0" priority="5039" operator="equal">
      <formula>0</formula>
    </cfRule>
    <cfRule type="cellIs" dxfId="0" priority="5040" operator="equal">
      <formula>0</formula>
    </cfRule>
    <cfRule type="cellIs" dxfId="0" priority="5041" operator="equal">
      <formula>0</formula>
    </cfRule>
    <cfRule type="cellIs" dxfId="0" priority="5042" operator="equal">
      <formula>0</formula>
    </cfRule>
    <cfRule type="cellIs" dxfId="0" priority="5043" operator="equal">
      <formula>0</formula>
    </cfRule>
    <cfRule type="cellIs" dxfId="0" priority="5044" operator="equal">
      <formula>0</formula>
    </cfRule>
    <cfRule type="cellIs" dxfId="0" priority="5045" operator="equal">
      <formula>0</formula>
    </cfRule>
    <cfRule type="cellIs" dxfId="0" priority="5046" operator="equal">
      <formula>0</formula>
    </cfRule>
    <cfRule type="cellIs" dxfId="0" priority="5047" operator="equal">
      <formula>0</formula>
    </cfRule>
    <cfRule type="cellIs" dxfId="0" priority="5048" operator="equal">
      <formula>0</formula>
    </cfRule>
    <cfRule type="cellIs" dxfId="0" priority="5049" operator="equal">
      <formula>0</formula>
    </cfRule>
    <cfRule type="cellIs" dxfId="0" priority="5050" operator="equal">
      <formula>0</formula>
    </cfRule>
    <cfRule type="cellIs" dxfId="0" priority="5051" operator="equal">
      <formula>0</formula>
    </cfRule>
    <cfRule type="cellIs" dxfId="0" priority="5052" operator="equal">
      <formula>0</formula>
    </cfRule>
    <cfRule type="cellIs" dxfId="0" priority="5053" operator="equal">
      <formula>0</formula>
    </cfRule>
    <cfRule type="cellIs" dxfId="0" priority="5054" operator="equal">
      <formula>0</formula>
    </cfRule>
    <cfRule type="cellIs" dxfId="0" priority="5055" operator="equal">
      <formula>0</formula>
    </cfRule>
    <cfRule type="cellIs" dxfId="0" priority="5056" operator="equal">
      <formula>0</formula>
    </cfRule>
    <cfRule type="cellIs" dxfId="0" priority="5057" operator="equal">
      <formula>0</formula>
    </cfRule>
    <cfRule type="cellIs" dxfId="0" priority="5058" operator="equal">
      <formula>0</formula>
    </cfRule>
    <cfRule type="cellIs" dxfId="0" priority="5059" operator="equal">
      <formula>0</formula>
    </cfRule>
    <cfRule type="cellIs" dxfId="0" priority="5060" operator="equal">
      <formula>0</formula>
    </cfRule>
    <cfRule type="cellIs" dxfId="0" priority="5061" operator="equal">
      <formula>0</formula>
    </cfRule>
    <cfRule type="cellIs" dxfId="0" priority="5062" operator="equal">
      <formula>0</formula>
    </cfRule>
    <cfRule type="cellIs" dxfId="0" priority="5063" operator="equal">
      <formula>0</formula>
    </cfRule>
    <cfRule type="cellIs" dxfId="0" priority="5064" operator="equal">
      <formula>0</formula>
    </cfRule>
    <cfRule type="cellIs" dxfId="0" priority="5065" operator="equal">
      <formula>0</formula>
    </cfRule>
    <cfRule type="cellIs" dxfId="0" priority="5066" operator="equal">
      <formula>0</formula>
    </cfRule>
    <cfRule type="cellIs" dxfId="0" priority="5067" operator="equal">
      <formula>0</formula>
    </cfRule>
    <cfRule type="cellIs" dxfId="0" priority="5068" operator="equal">
      <formula>0</formula>
    </cfRule>
    <cfRule type="cellIs" dxfId="0" priority="5069" operator="equal">
      <formula>0</formula>
    </cfRule>
    <cfRule type="cellIs" dxfId="0" priority="5070" operator="equal">
      <formula>0</formula>
    </cfRule>
    <cfRule type="cellIs" dxfId="0" priority="5071" operator="equal">
      <formula>0</formula>
    </cfRule>
    <cfRule type="cellIs" dxfId="0" priority="5072" operator="equal">
      <formula>0</formula>
    </cfRule>
    <cfRule type="cellIs" dxfId="0" priority="5073" operator="equal">
      <formula>0</formula>
    </cfRule>
    <cfRule type="cellIs" dxfId="0" priority="5074" operator="equal">
      <formula>0</formula>
    </cfRule>
    <cfRule type="cellIs" dxfId="0" priority="5075" operator="equal">
      <formula>0</formula>
    </cfRule>
    <cfRule type="cellIs" dxfId="0" priority="5076" operator="equal">
      <formula>0</formula>
    </cfRule>
    <cfRule type="cellIs" dxfId="0" priority="5077" operator="equal">
      <formula>0</formula>
    </cfRule>
    <cfRule type="cellIs" dxfId="0" priority="5078" operator="equal">
      <formula>0</formula>
    </cfRule>
    <cfRule type="cellIs" dxfId="0" priority="5079" operator="equal">
      <formula>0</formula>
    </cfRule>
    <cfRule type="cellIs" dxfId="0" priority="5080" operator="equal">
      <formula>0</formula>
    </cfRule>
    <cfRule type="cellIs" dxfId="0" priority="5081" operator="equal">
      <formula>0</formula>
    </cfRule>
    <cfRule type="cellIs" dxfId="0" priority="5082" operator="equal">
      <formula>0</formula>
    </cfRule>
    <cfRule type="cellIs" dxfId="0" priority="5083" operator="equal">
      <formula>0</formula>
    </cfRule>
    <cfRule type="cellIs" dxfId="0" priority="5084" operator="equal">
      <formula>0</formula>
    </cfRule>
    <cfRule type="cellIs" dxfId="0" priority="5085" operator="equal">
      <formula>0</formula>
    </cfRule>
    <cfRule type="cellIs" dxfId="0" priority="5086" operator="equal">
      <formula>0</formula>
    </cfRule>
    <cfRule type="cellIs" dxfId="0" priority="5087" operator="equal">
      <formula>0</formula>
    </cfRule>
    <cfRule type="cellIs" dxfId="0" priority="5088" operator="equal">
      <formula>0</formula>
    </cfRule>
    <cfRule type="cellIs" dxfId="0" priority="5089" operator="equal">
      <formula>0</formula>
    </cfRule>
    <cfRule type="cellIs" dxfId="0" priority="5090" operator="equal">
      <formula>0</formula>
    </cfRule>
    <cfRule type="cellIs" dxfId="0" priority="5091" operator="equal">
      <formula>0</formula>
    </cfRule>
    <cfRule type="cellIs" dxfId="0" priority="5092" operator="equal">
      <formula>0</formula>
    </cfRule>
    <cfRule type="cellIs" dxfId="0" priority="5093" operator="equal">
      <formula>0</formula>
    </cfRule>
    <cfRule type="cellIs" dxfId="0" priority="5094" operator="equal">
      <formula>0</formula>
    </cfRule>
    <cfRule type="cellIs" dxfId="0" priority="5095" operator="equal">
      <formula>0</formula>
    </cfRule>
    <cfRule type="cellIs" dxfId="0" priority="5096" operator="equal">
      <formula>0</formula>
    </cfRule>
    <cfRule type="cellIs" dxfId="0" priority="5097" operator="equal">
      <formula>0</formula>
    </cfRule>
    <cfRule type="cellIs" dxfId="0" priority="5098" operator="equal">
      <formula>0</formula>
    </cfRule>
    <cfRule type="cellIs" dxfId="0" priority="5099" operator="equal">
      <formula>0</formula>
    </cfRule>
    <cfRule type="cellIs" dxfId="0" priority="5100" operator="equal">
      <formula>0</formula>
    </cfRule>
    <cfRule type="cellIs" dxfId="0" priority="5101" operator="equal">
      <formula>0</formula>
    </cfRule>
    <cfRule type="cellIs" dxfId="0" priority="5102" operator="equal">
      <formula>0</formula>
    </cfRule>
    <cfRule type="cellIs" dxfId="0" priority="5103" operator="equal">
      <formula>0</formula>
    </cfRule>
    <cfRule type="cellIs" dxfId="0" priority="5104" operator="equal">
      <formula>0</formula>
    </cfRule>
  </conditionalFormatting>
  <conditionalFormatting sqref="E624:E625">
    <cfRule type="cellIs" dxfId="0" priority="3953" operator="equal">
      <formula>0</formula>
    </cfRule>
    <cfRule type="cellIs" dxfId="0" priority="3954" operator="equal">
      <formula>0</formula>
    </cfRule>
    <cfRule type="cellIs" dxfId="0" priority="3955" operator="equal">
      <formula>0</formula>
    </cfRule>
    <cfRule type="cellIs" dxfId="0" priority="3956" operator="equal">
      <formula>0</formula>
    </cfRule>
    <cfRule type="cellIs" dxfId="0" priority="3957" operator="equal">
      <formula>0</formula>
    </cfRule>
    <cfRule type="cellIs" dxfId="0" priority="3958" operator="equal">
      <formula>0</formula>
    </cfRule>
    <cfRule type="cellIs" dxfId="0" priority="3959" operator="equal">
      <formula>0</formula>
    </cfRule>
    <cfRule type="cellIs" dxfId="0" priority="3960" operator="equal">
      <formula>0</formula>
    </cfRule>
    <cfRule type="cellIs" dxfId="0" priority="3961" operator="equal">
      <formula>0</formula>
    </cfRule>
    <cfRule type="cellIs" dxfId="0" priority="3962" operator="equal">
      <formula>0</formula>
    </cfRule>
    <cfRule type="cellIs" dxfId="0" priority="3963" operator="equal">
      <formula>0</formula>
    </cfRule>
    <cfRule type="cellIs" dxfId="0" priority="3964" operator="equal">
      <formula>0</formula>
    </cfRule>
    <cfRule type="cellIs" dxfId="0" priority="3965" operator="equal">
      <formula>0</formula>
    </cfRule>
    <cfRule type="cellIs" dxfId="0" priority="3966" operator="equal">
      <formula>0</formula>
    </cfRule>
    <cfRule type="cellIs" dxfId="0" priority="3967" operator="equal">
      <formula>0</formula>
    </cfRule>
    <cfRule type="cellIs" dxfId="0" priority="3968" operator="equal">
      <formula>0</formula>
    </cfRule>
    <cfRule type="cellIs" dxfId="0" priority="3969" operator="equal">
      <formula>0</formula>
    </cfRule>
    <cfRule type="cellIs" dxfId="0" priority="3970" operator="equal">
      <formula>0</formula>
    </cfRule>
    <cfRule type="cellIs" dxfId="0" priority="3971" operator="equal">
      <formula>0</formula>
    </cfRule>
    <cfRule type="cellIs" dxfId="0" priority="3972" operator="equal">
      <formula>0</formula>
    </cfRule>
    <cfRule type="cellIs" dxfId="0" priority="3973" operator="equal">
      <formula>0</formula>
    </cfRule>
    <cfRule type="cellIs" dxfId="0" priority="3974" operator="equal">
      <formula>0</formula>
    </cfRule>
    <cfRule type="cellIs" dxfId="0" priority="3975" operator="equal">
      <formula>0</formula>
    </cfRule>
    <cfRule type="cellIs" dxfId="0" priority="3976" operator="equal">
      <formula>0</formula>
    </cfRule>
    <cfRule type="cellIs" dxfId="0" priority="3977" operator="equal">
      <formula>0</formula>
    </cfRule>
    <cfRule type="cellIs" dxfId="0" priority="3978" operator="equal">
      <formula>0</formula>
    </cfRule>
    <cfRule type="cellIs" dxfId="0" priority="3979" operator="equal">
      <formula>0</formula>
    </cfRule>
    <cfRule type="cellIs" dxfId="0" priority="3980" operator="equal">
      <formula>0</formula>
    </cfRule>
    <cfRule type="cellIs" dxfId="0" priority="3981" operator="equal">
      <formula>0</formula>
    </cfRule>
    <cfRule type="cellIs" dxfId="0" priority="3982" operator="equal">
      <formula>0</formula>
    </cfRule>
    <cfRule type="cellIs" dxfId="0" priority="3983" operator="equal">
      <formula>0</formula>
    </cfRule>
    <cfRule type="cellIs" dxfId="0" priority="3984" operator="equal">
      <formula>0</formula>
    </cfRule>
    <cfRule type="cellIs" dxfId="0" priority="3985" operator="equal">
      <formula>0</formula>
    </cfRule>
    <cfRule type="cellIs" dxfId="0" priority="3986" operator="equal">
      <formula>0</formula>
    </cfRule>
    <cfRule type="cellIs" dxfId="0" priority="3987" operator="equal">
      <formula>0</formula>
    </cfRule>
    <cfRule type="cellIs" dxfId="0" priority="3988" operator="equal">
      <formula>0</formula>
    </cfRule>
    <cfRule type="cellIs" dxfId="0" priority="3989" operator="equal">
      <formula>0</formula>
    </cfRule>
    <cfRule type="cellIs" dxfId="0" priority="3990" operator="equal">
      <formula>0</formula>
    </cfRule>
    <cfRule type="cellIs" dxfId="0" priority="3991" operator="equal">
      <formula>0</formula>
    </cfRule>
    <cfRule type="cellIs" dxfId="0" priority="3992" operator="equal">
      <formula>0</formula>
    </cfRule>
    <cfRule type="cellIs" dxfId="0" priority="3993" operator="equal">
      <formula>0</formula>
    </cfRule>
    <cfRule type="cellIs" dxfId="0" priority="3994" operator="equal">
      <formula>0</formula>
    </cfRule>
    <cfRule type="cellIs" dxfId="0" priority="3995" operator="equal">
      <formula>0</formula>
    </cfRule>
    <cfRule type="cellIs" dxfId="0" priority="3996" operator="equal">
      <formula>0</formula>
    </cfRule>
    <cfRule type="cellIs" dxfId="0" priority="3997" operator="equal">
      <formula>0</formula>
    </cfRule>
    <cfRule type="cellIs" dxfId="0" priority="3998" operator="equal">
      <formula>0</formula>
    </cfRule>
    <cfRule type="cellIs" dxfId="0" priority="3999" operator="equal">
      <formula>0</formula>
    </cfRule>
    <cfRule type="cellIs" dxfId="0" priority="4000" operator="equal">
      <formula>0</formula>
    </cfRule>
    <cfRule type="cellIs" dxfId="0" priority="4001" operator="equal">
      <formula>0</formula>
    </cfRule>
    <cfRule type="cellIs" dxfId="0" priority="4002" operator="equal">
      <formula>0</formula>
    </cfRule>
    <cfRule type="cellIs" dxfId="0" priority="4003" operator="equal">
      <formula>0</formula>
    </cfRule>
    <cfRule type="cellIs" dxfId="0" priority="4004" operator="equal">
      <formula>0</formula>
    </cfRule>
    <cfRule type="cellIs" dxfId="0" priority="4005" operator="equal">
      <formula>0</formula>
    </cfRule>
    <cfRule type="cellIs" dxfId="0" priority="4006" operator="equal">
      <formula>0</formula>
    </cfRule>
    <cfRule type="cellIs" dxfId="0" priority="4007" operator="equal">
      <formula>0</formula>
    </cfRule>
    <cfRule type="cellIs" dxfId="0" priority="4008" operator="equal">
      <formula>0</formula>
    </cfRule>
    <cfRule type="cellIs" dxfId="0" priority="4009" operator="equal">
      <formula>0</formula>
    </cfRule>
    <cfRule type="cellIs" dxfId="0" priority="4010" operator="equal">
      <formula>0</formula>
    </cfRule>
    <cfRule type="cellIs" dxfId="0" priority="4011" operator="equal">
      <formula>0</formula>
    </cfRule>
    <cfRule type="cellIs" dxfId="0" priority="4012" operator="equal">
      <formula>0</formula>
    </cfRule>
    <cfRule type="cellIs" dxfId="0" priority="4013" operator="equal">
      <formula>0</formula>
    </cfRule>
    <cfRule type="cellIs" dxfId="0" priority="4014" operator="equal">
      <formula>0</formula>
    </cfRule>
    <cfRule type="cellIs" dxfId="0" priority="4015" operator="equal">
      <formula>0</formula>
    </cfRule>
    <cfRule type="cellIs" dxfId="0" priority="4016" operator="equal">
      <formula>0</formula>
    </cfRule>
    <cfRule type="cellIs" dxfId="0" priority="4017" operator="equal">
      <formula>0</formula>
    </cfRule>
    <cfRule type="cellIs" dxfId="0" priority="4018" operator="equal">
      <formula>0</formula>
    </cfRule>
    <cfRule type="cellIs" dxfId="0" priority="4019" operator="equal">
      <formula>0</formula>
    </cfRule>
    <cfRule type="cellIs" dxfId="0" priority="4020" operator="equal">
      <formula>0</formula>
    </cfRule>
    <cfRule type="cellIs" dxfId="0" priority="4021" operator="equal">
      <formula>0</formula>
    </cfRule>
    <cfRule type="cellIs" dxfId="0" priority="4022" operator="equal">
      <formula>0</formula>
    </cfRule>
    <cfRule type="cellIs" dxfId="0" priority="4023" operator="equal">
      <formula>0</formula>
    </cfRule>
    <cfRule type="cellIs" dxfId="0" priority="4024" operator="equal">
      <formula>0</formula>
    </cfRule>
    <cfRule type="cellIs" dxfId="0" priority="4025" operator="equal">
      <formula>0</formula>
    </cfRule>
    <cfRule type="cellIs" dxfId="0" priority="4026" operator="equal">
      <formula>0</formula>
    </cfRule>
    <cfRule type="cellIs" dxfId="0" priority="4027" operator="equal">
      <formula>0</formula>
    </cfRule>
    <cfRule type="cellIs" dxfId="0" priority="4028" operator="equal">
      <formula>0</formula>
    </cfRule>
    <cfRule type="cellIs" dxfId="0" priority="4029" operator="equal">
      <formula>0</formula>
    </cfRule>
    <cfRule type="cellIs" dxfId="0" priority="4030" operator="equal">
      <formula>0</formula>
    </cfRule>
    <cfRule type="cellIs" dxfId="0" priority="4031" operator="equal">
      <formula>0</formula>
    </cfRule>
    <cfRule type="cellIs" dxfId="0" priority="4032" operator="equal">
      <formula>0</formula>
    </cfRule>
    <cfRule type="cellIs" dxfId="0" priority="4033" operator="equal">
      <formula>0</formula>
    </cfRule>
    <cfRule type="cellIs" dxfId="0" priority="4034" operator="equal">
      <formula>0</formula>
    </cfRule>
    <cfRule type="cellIs" dxfId="0" priority="4035" operator="equal">
      <formula>0</formula>
    </cfRule>
    <cfRule type="cellIs" dxfId="0" priority="4036" operator="equal">
      <formula>0</formula>
    </cfRule>
    <cfRule type="cellIs" dxfId="0" priority="4037" operator="equal">
      <formula>0</formula>
    </cfRule>
    <cfRule type="cellIs" dxfId="0" priority="4038" operator="equal">
      <formula>0</formula>
    </cfRule>
    <cfRule type="cellIs" dxfId="0" priority="4039" operator="equal">
      <formula>0</formula>
    </cfRule>
    <cfRule type="cellIs" dxfId="0" priority="4040" operator="equal">
      <formula>0</formula>
    </cfRule>
    <cfRule type="cellIs" dxfId="0" priority="4041" operator="equal">
      <formula>0</formula>
    </cfRule>
    <cfRule type="cellIs" dxfId="0" priority="4042" operator="equal">
      <formula>0</formula>
    </cfRule>
    <cfRule type="cellIs" dxfId="0" priority="4043" operator="equal">
      <formula>0</formula>
    </cfRule>
    <cfRule type="cellIs" dxfId="0" priority="4044" operator="equal">
      <formula>0</formula>
    </cfRule>
    <cfRule type="cellIs" dxfId="0" priority="4045" operator="equal">
      <formula>0</formula>
    </cfRule>
    <cfRule type="cellIs" dxfId="0" priority="4046" operator="equal">
      <formula>0</formula>
    </cfRule>
    <cfRule type="cellIs" dxfId="0" priority="4047" operator="equal">
      <formula>0</formula>
    </cfRule>
    <cfRule type="cellIs" dxfId="0" priority="4048" operator="equal">
      <formula>0</formula>
    </cfRule>
    <cfRule type="cellIs" dxfId="0" priority="4049" operator="equal">
      <formula>0</formula>
    </cfRule>
    <cfRule type="cellIs" dxfId="0" priority="4050" operator="equal">
      <formula>0</formula>
    </cfRule>
    <cfRule type="cellIs" dxfId="0" priority="4051" operator="equal">
      <formula>0</formula>
    </cfRule>
    <cfRule type="cellIs" dxfId="0" priority="4052" operator="equal">
      <formula>0</formula>
    </cfRule>
    <cfRule type="cellIs" dxfId="0" priority="4053" operator="equal">
      <formula>0</formula>
    </cfRule>
    <cfRule type="cellIs" dxfId="0" priority="4054" operator="equal">
      <formula>0</formula>
    </cfRule>
    <cfRule type="cellIs" dxfId="0" priority="4055" operator="equal">
      <formula>0</formula>
    </cfRule>
    <cfRule type="cellIs" dxfId="0" priority="4056" operator="equal">
      <formula>0</formula>
    </cfRule>
    <cfRule type="cellIs" dxfId="0" priority="4057" operator="equal">
      <formula>0</formula>
    </cfRule>
    <cfRule type="cellIs" dxfId="0" priority="4058" operator="equal">
      <formula>0</formula>
    </cfRule>
    <cfRule type="cellIs" dxfId="0" priority="4059" operator="equal">
      <formula>0</formula>
    </cfRule>
    <cfRule type="cellIs" dxfId="0" priority="4060" operator="equal">
      <formula>0</formula>
    </cfRule>
    <cfRule type="cellIs" dxfId="0" priority="4061" operator="equal">
      <formula>0</formula>
    </cfRule>
    <cfRule type="cellIs" dxfId="0" priority="4062" operator="equal">
      <formula>0</formula>
    </cfRule>
    <cfRule type="cellIs" dxfId="0" priority="4063" operator="equal">
      <formula>0</formula>
    </cfRule>
    <cfRule type="cellIs" dxfId="0" priority="4064" operator="equal">
      <formula>0</formula>
    </cfRule>
    <cfRule type="cellIs" dxfId="0" priority="4065" operator="equal">
      <formula>0</formula>
    </cfRule>
    <cfRule type="cellIs" dxfId="0" priority="4066" operator="equal">
      <formula>0</formula>
    </cfRule>
    <cfRule type="cellIs" dxfId="0" priority="4067" operator="equal">
      <formula>0</formula>
    </cfRule>
    <cfRule type="cellIs" dxfId="0" priority="4068" operator="equal">
      <formula>0</formula>
    </cfRule>
    <cfRule type="cellIs" dxfId="0" priority="4069" operator="equal">
      <formula>0</formula>
    </cfRule>
    <cfRule type="cellIs" dxfId="0" priority="4070" operator="equal">
      <formula>0</formula>
    </cfRule>
    <cfRule type="cellIs" dxfId="0" priority="4071" operator="equal">
      <formula>0</formula>
    </cfRule>
    <cfRule type="cellIs" dxfId="0" priority="4072" operator="equal">
      <formula>0</formula>
    </cfRule>
    <cfRule type="cellIs" dxfId="0" priority="4073" operator="equal">
      <formula>0</formula>
    </cfRule>
    <cfRule type="cellIs" dxfId="0" priority="4074" operator="equal">
      <formula>0</formula>
    </cfRule>
    <cfRule type="cellIs" dxfId="0" priority="4075" operator="equal">
      <formula>0</formula>
    </cfRule>
    <cfRule type="cellIs" dxfId="0" priority="4076" operator="equal">
      <formula>0</formula>
    </cfRule>
    <cfRule type="cellIs" dxfId="0" priority="4077" operator="equal">
      <formula>0</formula>
    </cfRule>
    <cfRule type="cellIs" dxfId="0" priority="4078" operator="equal">
      <formula>0</formula>
    </cfRule>
    <cfRule type="cellIs" dxfId="0" priority="4079" operator="equal">
      <formula>0</formula>
    </cfRule>
    <cfRule type="cellIs" dxfId="0" priority="4080" operator="equal">
      <formula>0</formula>
    </cfRule>
    <cfRule type="cellIs" dxfId="0" priority="4081" operator="equal">
      <formula>0</formula>
    </cfRule>
    <cfRule type="cellIs" dxfId="0" priority="4082" operator="equal">
      <formula>0</formula>
    </cfRule>
    <cfRule type="cellIs" dxfId="0" priority="4083" operator="equal">
      <formula>0</formula>
    </cfRule>
    <cfRule type="cellIs" dxfId="0" priority="4084" operator="equal">
      <formula>0</formula>
    </cfRule>
    <cfRule type="cellIs" dxfId="0" priority="4085" operator="equal">
      <formula>0</formula>
    </cfRule>
    <cfRule type="cellIs" dxfId="0" priority="4086" operator="equal">
      <formula>0</formula>
    </cfRule>
    <cfRule type="cellIs" dxfId="0" priority="4087" operator="equal">
      <formula>0</formula>
    </cfRule>
    <cfRule type="cellIs" dxfId="0" priority="4088" operator="equal">
      <formula>0</formula>
    </cfRule>
    <cfRule type="cellIs" dxfId="0" priority="4089" operator="equal">
      <formula>0</formula>
    </cfRule>
    <cfRule type="cellIs" dxfId="0" priority="4090" operator="equal">
      <formula>0</formula>
    </cfRule>
    <cfRule type="cellIs" dxfId="0" priority="4091" operator="equal">
      <formula>0</formula>
    </cfRule>
    <cfRule type="cellIs" dxfId="0" priority="4092" operator="equal">
      <formula>0</formula>
    </cfRule>
    <cfRule type="cellIs" dxfId="0" priority="4093" operator="equal">
      <formula>0</formula>
    </cfRule>
    <cfRule type="cellIs" dxfId="0" priority="4094" operator="equal">
      <formula>0</formula>
    </cfRule>
    <cfRule type="cellIs" dxfId="0" priority="4095" operator="equal">
      <formula>0</formula>
    </cfRule>
    <cfRule type="cellIs" dxfId="0" priority="4096" operator="equal">
      <formula>0</formula>
    </cfRule>
    <cfRule type="cellIs" dxfId="0" priority="4097" operator="equal">
      <formula>0</formula>
    </cfRule>
    <cfRule type="cellIs" dxfId="0" priority="4098" operator="equal">
      <formula>0</formula>
    </cfRule>
    <cfRule type="cellIs" dxfId="0" priority="4099" operator="equal">
      <formula>0</formula>
    </cfRule>
    <cfRule type="cellIs" dxfId="0" priority="4100" operator="equal">
      <formula>0</formula>
    </cfRule>
    <cfRule type="cellIs" dxfId="0" priority="4101" operator="equal">
      <formula>0</formula>
    </cfRule>
    <cfRule type="cellIs" dxfId="0" priority="4102" operator="equal">
      <formula>0</formula>
    </cfRule>
    <cfRule type="cellIs" dxfId="0" priority="4103" operator="equal">
      <formula>0</formula>
    </cfRule>
    <cfRule type="cellIs" dxfId="0" priority="4104" operator="equal">
      <formula>0</formula>
    </cfRule>
    <cfRule type="cellIs" dxfId="0" priority="4105" operator="equal">
      <formula>0</formula>
    </cfRule>
    <cfRule type="cellIs" dxfId="0" priority="4106" operator="equal">
      <formula>0</formula>
    </cfRule>
    <cfRule type="cellIs" dxfId="0" priority="4107" operator="equal">
      <formula>0</formula>
    </cfRule>
    <cfRule type="cellIs" dxfId="0" priority="4108" operator="equal">
      <formula>0</formula>
    </cfRule>
    <cfRule type="cellIs" dxfId="0" priority="4109" operator="equal">
      <formula>0</formula>
    </cfRule>
    <cfRule type="cellIs" dxfId="0" priority="4110" operator="equal">
      <formula>0</formula>
    </cfRule>
    <cfRule type="cellIs" dxfId="0" priority="4111" operator="equal">
      <formula>0</formula>
    </cfRule>
    <cfRule type="cellIs" dxfId="0" priority="4112" operator="equal">
      <formula>0</formula>
    </cfRule>
    <cfRule type="cellIs" dxfId="0" priority="4113" operator="equal">
      <formula>0</formula>
    </cfRule>
    <cfRule type="cellIs" dxfId="0" priority="4114" operator="equal">
      <formula>0</formula>
    </cfRule>
    <cfRule type="cellIs" dxfId="0" priority="4115" operator="equal">
      <formula>0</formula>
    </cfRule>
    <cfRule type="cellIs" dxfId="0" priority="4116" operator="equal">
      <formula>0</formula>
    </cfRule>
    <cfRule type="cellIs" dxfId="0" priority="4117" operator="equal">
      <formula>0</formula>
    </cfRule>
    <cfRule type="cellIs" dxfId="0" priority="4118" operator="equal">
      <formula>0</formula>
    </cfRule>
    <cfRule type="cellIs" dxfId="0" priority="4119" operator="equal">
      <formula>0</formula>
    </cfRule>
    <cfRule type="cellIs" dxfId="0" priority="4120" operator="equal">
      <formula>0</formula>
    </cfRule>
    <cfRule type="cellIs" dxfId="0" priority="4121" operator="equal">
      <formula>0</formula>
    </cfRule>
    <cfRule type="cellIs" dxfId="0" priority="4122" operator="equal">
      <formula>0</formula>
    </cfRule>
    <cfRule type="cellIs" dxfId="0" priority="4123" operator="equal">
      <formula>0</formula>
    </cfRule>
    <cfRule type="cellIs" dxfId="0" priority="4124" operator="equal">
      <formula>0</formula>
    </cfRule>
    <cfRule type="cellIs" dxfId="0" priority="4125" operator="equal">
      <formula>0</formula>
    </cfRule>
    <cfRule type="cellIs" dxfId="0" priority="4126" operator="equal">
      <formula>0</formula>
    </cfRule>
    <cfRule type="cellIs" dxfId="0" priority="4127" operator="equal">
      <formula>0</formula>
    </cfRule>
    <cfRule type="cellIs" dxfId="0" priority="4128" operator="equal">
      <formula>0</formula>
    </cfRule>
    <cfRule type="cellIs" dxfId="0" priority="4129" operator="equal">
      <formula>0</formula>
    </cfRule>
    <cfRule type="cellIs" dxfId="0" priority="4130" operator="equal">
      <formula>0</formula>
    </cfRule>
    <cfRule type="cellIs" dxfId="0" priority="4131" operator="equal">
      <formula>0</formula>
    </cfRule>
    <cfRule type="cellIs" dxfId="0" priority="4132" operator="equal">
      <formula>0</formula>
    </cfRule>
    <cfRule type="cellIs" dxfId="0" priority="4133" operator="equal">
      <formula>0</formula>
    </cfRule>
    <cfRule type="cellIs" dxfId="0" priority="4134" operator="equal">
      <formula>0</formula>
    </cfRule>
    <cfRule type="cellIs" dxfId="0" priority="4135" operator="equal">
      <formula>0</formula>
    </cfRule>
    <cfRule type="cellIs" dxfId="0" priority="4136" operator="equal">
      <formula>0</formula>
    </cfRule>
    <cfRule type="cellIs" dxfId="0" priority="4137" operator="equal">
      <formula>0</formula>
    </cfRule>
    <cfRule type="cellIs" dxfId="0" priority="4138" operator="equal">
      <formula>0</formula>
    </cfRule>
    <cfRule type="cellIs" dxfId="0" priority="4139" operator="equal">
      <formula>0</formula>
    </cfRule>
    <cfRule type="cellIs" dxfId="0" priority="4140" operator="equal">
      <formula>0</formula>
    </cfRule>
    <cfRule type="cellIs" dxfId="0" priority="4141" operator="equal">
      <formula>0</formula>
    </cfRule>
    <cfRule type="cellIs" dxfId="0" priority="4142" operator="equal">
      <formula>0</formula>
    </cfRule>
    <cfRule type="cellIs" dxfId="0" priority="4143" operator="equal">
      <formula>0</formula>
    </cfRule>
    <cfRule type="cellIs" dxfId="0" priority="4144" operator="equal">
      <formula>0</formula>
    </cfRule>
    <cfRule type="cellIs" dxfId="0" priority="4145" operator="equal">
      <formula>0</formula>
    </cfRule>
    <cfRule type="cellIs" dxfId="0" priority="4146" operator="equal">
      <formula>0</formula>
    </cfRule>
    <cfRule type="cellIs" dxfId="0" priority="4147" operator="equal">
      <formula>0</formula>
    </cfRule>
    <cfRule type="cellIs" dxfId="0" priority="4148" operator="equal">
      <formula>0</formula>
    </cfRule>
    <cfRule type="cellIs" dxfId="0" priority="4149" operator="equal">
      <formula>0</formula>
    </cfRule>
    <cfRule type="cellIs" dxfId="0" priority="4150" operator="equal">
      <formula>0</formula>
    </cfRule>
    <cfRule type="cellIs" dxfId="0" priority="4151" operator="equal">
      <formula>0</formula>
    </cfRule>
    <cfRule type="cellIs" dxfId="0" priority="4152" operator="equal">
      <formula>0</formula>
    </cfRule>
    <cfRule type="cellIs" dxfId="0" priority="4153" operator="equal">
      <formula>0</formula>
    </cfRule>
    <cfRule type="cellIs" dxfId="0" priority="4154" operator="equal">
      <formula>0</formula>
    </cfRule>
    <cfRule type="cellIs" dxfId="0" priority="4155" operator="equal">
      <formula>0</formula>
    </cfRule>
    <cfRule type="cellIs" dxfId="0" priority="4156" operator="equal">
      <formula>0</formula>
    </cfRule>
    <cfRule type="cellIs" dxfId="0" priority="4157" operator="equal">
      <formula>0</formula>
    </cfRule>
    <cfRule type="cellIs" dxfId="0" priority="4158" operator="equal">
      <formula>0</formula>
    </cfRule>
    <cfRule type="cellIs" dxfId="0" priority="4159" operator="equal">
      <formula>0</formula>
    </cfRule>
    <cfRule type="cellIs" dxfId="0" priority="4160" operator="equal">
      <formula>0</formula>
    </cfRule>
    <cfRule type="cellIs" dxfId="0" priority="4161" operator="equal">
      <formula>0</formula>
    </cfRule>
    <cfRule type="cellIs" dxfId="0" priority="4162" operator="equal">
      <formula>0</formula>
    </cfRule>
    <cfRule type="cellIs" dxfId="0" priority="4163" operator="equal">
      <formula>0</formula>
    </cfRule>
    <cfRule type="cellIs" dxfId="0" priority="4164" operator="equal">
      <formula>0</formula>
    </cfRule>
    <cfRule type="cellIs" dxfId="0" priority="4165" operator="equal">
      <formula>0</formula>
    </cfRule>
    <cfRule type="cellIs" dxfId="0" priority="4166" operator="equal">
      <formula>0</formula>
    </cfRule>
    <cfRule type="cellIs" dxfId="0" priority="4167" operator="equal">
      <formula>0</formula>
    </cfRule>
    <cfRule type="cellIs" dxfId="0" priority="4168" operator="equal">
      <formula>0</formula>
    </cfRule>
    <cfRule type="cellIs" dxfId="0" priority="4169" operator="equal">
      <formula>0</formula>
    </cfRule>
    <cfRule type="cellIs" dxfId="0" priority="4170" operator="equal">
      <formula>0</formula>
    </cfRule>
    <cfRule type="cellIs" dxfId="0" priority="4171" operator="equal">
      <formula>0</formula>
    </cfRule>
    <cfRule type="cellIs" dxfId="0" priority="4172" operator="equal">
      <formula>0</formula>
    </cfRule>
    <cfRule type="cellIs" dxfId="0" priority="4173" operator="equal">
      <formula>0</formula>
    </cfRule>
    <cfRule type="cellIs" dxfId="0" priority="4174" operator="equal">
      <formula>0</formula>
    </cfRule>
    <cfRule type="cellIs" dxfId="0" priority="4175" operator="equal">
      <formula>0</formula>
    </cfRule>
    <cfRule type="cellIs" dxfId="0" priority="4176" operator="equal">
      <formula>0</formula>
    </cfRule>
    <cfRule type="cellIs" dxfId="0" priority="4177" operator="equal">
      <formula>0</formula>
    </cfRule>
    <cfRule type="cellIs" dxfId="0" priority="4178" operator="equal">
      <formula>0</formula>
    </cfRule>
    <cfRule type="cellIs" dxfId="0" priority="4179" operator="equal">
      <formula>0</formula>
    </cfRule>
    <cfRule type="cellIs" dxfId="0" priority="4180" operator="equal">
      <formula>0</formula>
    </cfRule>
    <cfRule type="cellIs" dxfId="0" priority="4181" operator="equal">
      <formula>0</formula>
    </cfRule>
    <cfRule type="cellIs" dxfId="0" priority="4182" operator="equal">
      <formula>0</formula>
    </cfRule>
    <cfRule type="cellIs" dxfId="0" priority="4183" operator="equal">
      <formula>0</formula>
    </cfRule>
    <cfRule type="cellIs" dxfId="0" priority="4184" operator="equal">
      <formula>0</formula>
    </cfRule>
    <cfRule type="cellIs" dxfId="0" priority="4185" operator="equal">
      <formula>0</formula>
    </cfRule>
    <cfRule type="cellIs" dxfId="0" priority="4186" operator="equal">
      <formula>0</formula>
    </cfRule>
    <cfRule type="cellIs" dxfId="0" priority="4187" operator="equal">
      <formula>0</formula>
    </cfRule>
    <cfRule type="cellIs" dxfId="0" priority="4188" operator="equal">
      <formula>0</formula>
    </cfRule>
    <cfRule type="cellIs" dxfId="0" priority="4189" operator="equal">
      <formula>0</formula>
    </cfRule>
    <cfRule type="cellIs" dxfId="0" priority="4190" operator="equal">
      <formula>0</formula>
    </cfRule>
    <cfRule type="cellIs" dxfId="0" priority="4191" operator="equal">
      <formula>0</formula>
    </cfRule>
    <cfRule type="cellIs" dxfId="0" priority="4192" operator="equal">
      <formula>0</formula>
    </cfRule>
    <cfRule type="cellIs" dxfId="0" priority="4193" operator="equal">
      <formula>0</formula>
    </cfRule>
    <cfRule type="cellIs" dxfId="0" priority="4194" operator="equal">
      <formula>0</formula>
    </cfRule>
    <cfRule type="cellIs" dxfId="0" priority="4195" operator="equal">
      <formula>0</formula>
    </cfRule>
    <cfRule type="cellIs" dxfId="0" priority="4196" operator="equal">
      <formula>0</formula>
    </cfRule>
    <cfRule type="cellIs" dxfId="0" priority="4197" operator="equal">
      <formula>0</formula>
    </cfRule>
    <cfRule type="cellIs" dxfId="0" priority="4198" operator="equal">
      <formula>0</formula>
    </cfRule>
    <cfRule type="cellIs" dxfId="0" priority="4199" operator="equal">
      <formula>0</formula>
    </cfRule>
    <cfRule type="cellIs" dxfId="0" priority="4200" operator="equal">
      <formula>0</formula>
    </cfRule>
    <cfRule type="cellIs" dxfId="0" priority="4201" operator="equal">
      <formula>0</formula>
    </cfRule>
    <cfRule type="cellIs" dxfId="0" priority="4202" operator="equal">
      <formula>0</formula>
    </cfRule>
    <cfRule type="cellIs" dxfId="0" priority="4203" operator="equal">
      <formula>0</formula>
    </cfRule>
    <cfRule type="cellIs" dxfId="0" priority="4204" operator="equal">
      <formula>0</formula>
    </cfRule>
    <cfRule type="cellIs" dxfId="0" priority="4205" operator="equal">
      <formula>0</formula>
    </cfRule>
    <cfRule type="cellIs" dxfId="0" priority="4206" operator="equal">
      <formula>0</formula>
    </cfRule>
    <cfRule type="cellIs" dxfId="0" priority="4207" operator="equal">
      <formula>0</formula>
    </cfRule>
    <cfRule type="cellIs" dxfId="0" priority="4208" operator="equal">
      <formula>0</formula>
    </cfRule>
    <cfRule type="cellIs" dxfId="0" priority="4209" operator="equal">
      <formula>0</formula>
    </cfRule>
    <cfRule type="cellIs" dxfId="0" priority="4210" operator="equal">
      <formula>0</formula>
    </cfRule>
    <cfRule type="cellIs" dxfId="0" priority="4211" operator="equal">
      <formula>0</formula>
    </cfRule>
    <cfRule type="cellIs" dxfId="0" priority="4212" operator="equal">
      <formula>0</formula>
    </cfRule>
    <cfRule type="cellIs" dxfId="0" priority="4213" operator="equal">
      <formula>0</formula>
    </cfRule>
    <cfRule type="cellIs" dxfId="0" priority="4214" operator="equal">
      <formula>0</formula>
    </cfRule>
    <cfRule type="cellIs" dxfId="0" priority="4215" operator="equal">
      <formula>0</formula>
    </cfRule>
    <cfRule type="cellIs" dxfId="0" priority="4216" operator="equal">
      <formula>0</formula>
    </cfRule>
    <cfRule type="cellIs" dxfId="0" priority="4217" operator="equal">
      <formula>0</formula>
    </cfRule>
    <cfRule type="cellIs" dxfId="0" priority="4218" operator="equal">
      <formula>0</formula>
    </cfRule>
    <cfRule type="cellIs" dxfId="0" priority="4219" operator="equal">
      <formula>0</formula>
    </cfRule>
    <cfRule type="cellIs" dxfId="0" priority="4220" operator="equal">
      <formula>0</formula>
    </cfRule>
    <cfRule type="cellIs" dxfId="0" priority="4221" operator="equal">
      <formula>0</formula>
    </cfRule>
    <cfRule type="cellIs" dxfId="0" priority="4222" operator="equal">
      <formula>0</formula>
    </cfRule>
    <cfRule type="cellIs" dxfId="0" priority="4223" operator="equal">
      <formula>0</formula>
    </cfRule>
    <cfRule type="cellIs" dxfId="0" priority="4224" operator="equal">
      <formula>0</formula>
    </cfRule>
    <cfRule type="cellIs" dxfId="0" priority="4225" operator="equal">
      <formula>0</formula>
    </cfRule>
    <cfRule type="cellIs" dxfId="0" priority="4226" operator="equal">
      <formula>0</formula>
    </cfRule>
    <cfRule type="cellIs" dxfId="0" priority="4227" operator="equal">
      <formula>0</formula>
    </cfRule>
    <cfRule type="cellIs" dxfId="0" priority="4228" operator="equal">
      <formula>0</formula>
    </cfRule>
    <cfRule type="cellIs" dxfId="0" priority="4229" operator="equal">
      <formula>0</formula>
    </cfRule>
    <cfRule type="cellIs" dxfId="0" priority="4230" operator="equal">
      <formula>0</formula>
    </cfRule>
    <cfRule type="cellIs" dxfId="0" priority="4231" operator="equal">
      <formula>0</formula>
    </cfRule>
    <cfRule type="cellIs" dxfId="0" priority="4232" operator="equal">
      <formula>0</formula>
    </cfRule>
    <cfRule type="cellIs" dxfId="0" priority="4233" operator="equal">
      <formula>0</formula>
    </cfRule>
    <cfRule type="cellIs" dxfId="0" priority="4234" operator="equal">
      <formula>0</formula>
    </cfRule>
    <cfRule type="cellIs" dxfId="0" priority="4235" operator="equal">
      <formula>0</formula>
    </cfRule>
    <cfRule type="cellIs" dxfId="0" priority="4236" operator="equal">
      <formula>0</formula>
    </cfRule>
    <cfRule type="cellIs" dxfId="0" priority="4237" operator="equal">
      <formula>0</formula>
    </cfRule>
    <cfRule type="cellIs" dxfId="0" priority="4238" operator="equal">
      <formula>0</formula>
    </cfRule>
    <cfRule type="cellIs" dxfId="0" priority="4239" operator="equal">
      <formula>0</formula>
    </cfRule>
    <cfRule type="cellIs" dxfId="0" priority="4240" operator="equal">
      <formula>0</formula>
    </cfRule>
    <cfRule type="cellIs" dxfId="0" priority="4241" operator="equal">
      <formula>0</formula>
    </cfRule>
    <cfRule type="cellIs" dxfId="0" priority="4242" operator="equal">
      <formula>0</formula>
    </cfRule>
    <cfRule type="cellIs" dxfId="0" priority="4243" operator="equal">
      <formula>0</formula>
    </cfRule>
    <cfRule type="cellIs" dxfId="0" priority="4244" operator="equal">
      <formula>0</formula>
    </cfRule>
    <cfRule type="cellIs" dxfId="0" priority="4245" operator="equal">
      <formula>0</formula>
    </cfRule>
    <cfRule type="cellIs" dxfId="0" priority="4246" operator="equal">
      <formula>0</formula>
    </cfRule>
    <cfRule type="cellIs" dxfId="0" priority="4247" operator="equal">
      <formula>0</formula>
    </cfRule>
    <cfRule type="cellIs" dxfId="0" priority="4248" operator="equal">
      <formula>0</formula>
    </cfRule>
    <cfRule type="cellIs" dxfId="0" priority="4249" operator="equal">
      <formula>0</formula>
    </cfRule>
    <cfRule type="cellIs" dxfId="0" priority="4250" operator="equal">
      <formula>0</formula>
    </cfRule>
    <cfRule type="cellIs" dxfId="0" priority="4251" operator="equal">
      <formula>0</formula>
    </cfRule>
    <cfRule type="cellIs" dxfId="0" priority="4252" operator="equal">
      <formula>0</formula>
    </cfRule>
    <cfRule type="cellIs" dxfId="0" priority="4253" operator="equal">
      <formula>0</formula>
    </cfRule>
    <cfRule type="cellIs" dxfId="0" priority="4254" operator="equal">
      <formula>0</formula>
    </cfRule>
    <cfRule type="cellIs" dxfId="0" priority="4255" operator="equal">
      <formula>0</formula>
    </cfRule>
    <cfRule type="cellIs" dxfId="0" priority="4256" operator="equal">
      <formula>0</formula>
    </cfRule>
    <cfRule type="cellIs" dxfId="0" priority="4257" operator="equal">
      <formula>0</formula>
    </cfRule>
    <cfRule type="cellIs" dxfId="0" priority="4258" operator="equal">
      <formula>0</formula>
    </cfRule>
    <cfRule type="cellIs" dxfId="0" priority="4259" operator="equal">
      <formula>0</formula>
    </cfRule>
    <cfRule type="cellIs" dxfId="0" priority="4260" operator="equal">
      <formula>0</formula>
    </cfRule>
    <cfRule type="cellIs" dxfId="0" priority="4261" operator="equal">
      <formula>0</formula>
    </cfRule>
    <cfRule type="cellIs" dxfId="0" priority="4262" operator="equal">
      <formula>0</formula>
    </cfRule>
    <cfRule type="cellIs" dxfId="0" priority="4263" operator="equal">
      <formula>0</formula>
    </cfRule>
    <cfRule type="cellIs" dxfId="0" priority="4264" operator="equal">
      <formula>0</formula>
    </cfRule>
    <cfRule type="cellIs" dxfId="0" priority="4265" operator="equal">
      <formula>0</formula>
    </cfRule>
    <cfRule type="cellIs" dxfId="0" priority="4266" operator="equal">
      <formula>0</formula>
    </cfRule>
    <cfRule type="cellIs" dxfId="0" priority="4267" operator="equal">
      <formula>0</formula>
    </cfRule>
    <cfRule type="cellIs" dxfId="0" priority="4268" operator="equal">
      <formula>0</formula>
    </cfRule>
    <cfRule type="cellIs" dxfId="0" priority="4269" operator="equal">
      <formula>0</formula>
    </cfRule>
    <cfRule type="cellIs" dxfId="0" priority="4270" operator="equal">
      <formula>0</formula>
    </cfRule>
    <cfRule type="cellIs" dxfId="0" priority="4271" operator="equal">
      <formula>0</formula>
    </cfRule>
    <cfRule type="cellIs" dxfId="0" priority="4272" operator="equal">
      <formula>0</formula>
    </cfRule>
    <cfRule type="cellIs" dxfId="0" priority="4273" operator="equal">
      <formula>0</formula>
    </cfRule>
    <cfRule type="cellIs" dxfId="0" priority="4274" operator="equal">
      <formula>0</formula>
    </cfRule>
    <cfRule type="cellIs" dxfId="0" priority="4275" operator="equal">
      <formula>0</formula>
    </cfRule>
    <cfRule type="cellIs" dxfId="0" priority="4276" operator="equal">
      <formula>0</formula>
    </cfRule>
    <cfRule type="cellIs" dxfId="0" priority="4277" operator="equal">
      <formula>0</formula>
    </cfRule>
    <cfRule type="cellIs" dxfId="0" priority="4278" operator="equal">
      <formula>0</formula>
    </cfRule>
    <cfRule type="cellIs" dxfId="0" priority="4279" operator="equal">
      <formula>0</formula>
    </cfRule>
    <cfRule type="cellIs" dxfId="0" priority="4280" operator="equal">
      <formula>0</formula>
    </cfRule>
    <cfRule type="cellIs" dxfId="0" priority="4281" operator="equal">
      <formula>0</formula>
    </cfRule>
    <cfRule type="cellIs" dxfId="0" priority="4282" operator="equal">
      <formula>0</formula>
    </cfRule>
    <cfRule type="cellIs" dxfId="0" priority="4283" operator="equal">
      <formula>0</formula>
    </cfRule>
    <cfRule type="cellIs" dxfId="0" priority="4284" operator="equal">
      <formula>0</formula>
    </cfRule>
    <cfRule type="cellIs" dxfId="0" priority="4285" operator="equal">
      <formula>0</formula>
    </cfRule>
    <cfRule type="cellIs" dxfId="0" priority="4286" operator="equal">
      <formula>0</formula>
    </cfRule>
    <cfRule type="cellIs" dxfId="0" priority="4287" operator="equal">
      <formula>0</formula>
    </cfRule>
    <cfRule type="cellIs" dxfId="0" priority="4288" operator="equal">
      <formula>0</formula>
    </cfRule>
    <cfRule type="cellIs" dxfId="0" priority="4289" operator="equal">
      <formula>0</formula>
    </cfRule>
    <cfRule type="cellIs" dxfId="0" priority="4290" operator="equal">
      <formula>0</formula>
    </cfRule>
    <cfRule type="cellIs" dxfId="0" priority="4291" operator="equal">
      <formula>0</formula>
    </cfRule>
    <cfRule type="cellIs" dxfId="0" priority="4292" operator="equal">
      <formula>0</formula>
    </cfRule>
    <cfRule type="cellIs" dxfId="0" priority="4293" operator="equal">
      <formula>0</formula>
    </cfRule>
    <cfRule type="cellIs" dxfId="0" priority="4294" operator="equal">
      <formula>0</formula>
    </cfRule>
    <cfRule type="cellIs" dxfId="0" priority="4295" operator="equal">
      <formula>0</formula>
    </cfRule>
    <cfRule type="cellIs" dxfId="0" priority="4296" operator="equal">
      <formula>0</formula>
    </cfRule>
    <cfRule type="cellIs" dxfId="0" priority="4297" operator="equal">
      <formula>0</formula>
    </cfRule>
    <cfRule type="cellIs" dxfId="0" priority="4298" operator="equal">
      <formula>0</formula>
    </cfRule>
    <cfRule type="cellIs" dxfId="0" priority="4299" operator="equal">
      <formula>0</formula>
    </cfRule>
    <cfRule type="cellIs" dxfId="0" priority="4300" operator="equal">
      <formula>0</formula>
    </cfRule>
    <cfRule type="cellIs" dxfId="0" priority="4301" operator="equal">
      <formula>0</formula>
    </cfRule>
    <cfRule type="cellIs" dxfId="0" priority="4302" operator="equal">
      <formula>0</formula>
    </cfRule>
    <cfRule type="cellIs" dxfId="0" priority="4303" operator="equal">
      <formula>0</formula>
    </cfRule>
    <cfRule type="cellIs" dxfId="0" priority="4304" operator="equal">
      <formula>0</formula>
    </cfRule>
    <cfRule type="cellIs" dxfId="0" priority="4305" operator="equal">
      <formula>0</formula>
    </cfRule>
    <cfRule type="cellIs" dxfId="0" priority="4306" operator="equal">
      <formula>0</formula>
    </cfRule>
    <cfRule type="cellIs" dxfId="0" priority="4307" operator="equal">
      <formula>0</formula>
    </cfRule>
    <cfRule type="cellIs" dxfId="0" priority="4308" operator="equal">
      <formula>0</formula>
    </cfRule>
    <cfRule type="cellIs" dxfId="0" priority="4309" operator="equal">
      <formula>0</formula>
    </cfRule>
    <cfRule type="cellIs" dxfId="0" priority="4310" operator="equal">
      <formula>0</formula>
    </cfRule>
    <cfRule type="cellIs" dxfId="0" priority="4311" operator="equal">
      <formula>0</formula>
    </cfRule>
    <cfRule type="cellIs" dxfId="0" priority="4312" operator="equal">
      <formula>0</formula>
    </cfRule>
    <cfRule type="cellIs" dxfId="0" priority="4313" operator="equal">
      <formula>0</formula>
    </cfRule>
    <cfRule type="cellIs" dxfId="0" priority="4314" operator="equal">
      <formula>0</formula>
    </cfRule>
    <cfRule type="cellIs" dxfId="0" priority="4315" operator="equal">
      <formula>0</formula>
    </cfRule>
    <cfRule type="cellIs" dxfId="0" priority="4316" operator="equal">
      <formula>0</formula>
    </cfRule>
    <cfRule type="cellIs" dxfId="0" priority="4317" operator="equal">
      <formula>0</formula>
    </cfRule>
    <cfRule type="cellIs" dxfId="0" priority="4318" operator="equal">
      <formula>0</formula>
    </cfRule>
    <cfRule type="cellIs" dxfId="0" priority="4319" operator="equal">
      <formula>0</formula>
    </cfRule>
    <cfRule type="cellIs" dxfId="0" priority="4320" operator="equal">
      <formula>0</formula>
    </cfRule>
    <cfRule type="cellIs" dxfId="0" priority="4321" operator="equal">
      <formula>0</formula>
    </cfRule>
    <cfRule type="cellIs" dxfId="0" priority="4322" operator="equal">
      <formula>0</formula>
    </cfRule>
    <cfRule type="cellIs" dxfId="0" priority="4323" operator="equal">
      <formula>0</formula>
    </cfRule>
    <cfRule type="cellIs" dxfId="0" priority="4324" operator="equal">
      <formula>0</formula>
    </cfRule>
    <cfRule type="cellIs" dxfId="0" priority="4325" operator="equal">
      <formula>0</formula>
    </cfRule>
    <cfRule type="cellIs" dxfId="0" priority="4326" operator="equal">
      <formula>0</formula>
    </cfRule>
    <cfRule type="cellIs" dxfId="0" priority="4327" operator="equal">
      <formula>0</formula>
    </cfRule>
    <cfRule type="cellIs" dxfId="0" priority="4328" operator="equal">
      <formula>0</formula>
    </cfRule>
    <cfRule type="cellIs" dxfId="0" priority="4329" operator="equal">
      <formula>0</formula>
    </cfRule>
    <cfRule type="cellIs" dxfId="0" priority="4330" operator="equal">
      <formula>0</formula>
    </cfRule>
    <cfRule type="cellIs" dxfId="0" priority="4331" operator="equal">
      <formula>0</formula>
    </cfRule>
    <cfRule type="cellIs" dxfId="0" priority="4332" operator="equal">
      <formula>0</formula>
    </cfRule>
    <cfRule type="cellIs" dxfId="0" priority="4333" operator="equal">
      <formula>0</formula>
    </cfRule>
    <cfRule type="cellIs" dxfId="0" priority="4334" operator="equal">
      <formula>0</formula>
    </cfRule>
    <cfRule type="cellIs" dxfId="0" priority="4335" operator="equal">
      <formula>0</formula>
    </cfRule>
    <cfRule type="cellIs" dxfId="0" priority="4336" operator="equal">
      <formula>0</formula>
    </cfRule>
  </conditionalFormatting>
  <conditionalFormatting sqref="E641:E642">
    <cfRule type="cellIs" dxfId="0" priority="769" operator="equal">
      <formula>0</formula>
    </cfRule>
    <cfRule type="cellIs" dxfId="0" priority="770" operator="equal">
      <formula>0</formula>
    </cfRule>
    <cfRule type="cellIs" dxfId="0" priority="771" operator="equal">
      <formula>0</formula>
    </cfRule>
    <cfRule type="cellIs" dxfId="0" priority="772" operator="equal">
      <formula>0</formula>
    </cfRule>
    <cfRule type="cellIs" dxfId="0" priority="773" operator="equal">
      <formula>0</formula>
    </cfRule>
    <cfRule type="cellIs" dxfId="0" priority="774" operator="equal">
      <formula>0</formula>
    </cfRule>
    <cfRule type="cellIs" dxfId="0" priority="775" operator="equal">
      <formula>0</formula>
    </cfRule>
    <cfRule type="cellIs" dxfId="0" priority="776" operator="equal">
      <formula>0</formula>
    </cfRule>
    <cfRule type="cellIs" dxfId="0" priority="777" operator="equal">
      <formula>0</formula>
    </cfRule>
    <cfRule type="cellIs" dxfId="0" priority="778" operator="equal">
      <formula>0</formula>
    </cfRule>
    <cfRule type="cellIs" dxfId="0" priority="779" operator="equal">
      <formula>0</formula>
    </cfRule>
    <cfRule type="cellIs" dxfId="0" priority="780" operator="equal">
      <formula>0</formula>
    </cfRule>
    <cfRule type="cellIs" dxfId="0" priority="781" operator="equal">
      <formula>0</formula>
    </cfRule>
    <cfRule type="cellIs" dxfId="0" priority="782" operator="equal">
      <formula>0</formula>
    </cfRule>
    <cfRule type="cellIs" dxfId="0" priority="783" operator="equal">
      <formula>0</formula>
    </cfRule>
    <cfRule type="cellIs" dxfId="0" priority="784" operator="equal">
      <formula>0</formula>
    </cfRule>
    <cfRule type="cellIs" dxfId="0" priority="785" operator="equal">
      <formula>0</formula>
    </cfRule>
    <cfRule type="cellIs" dxfId="0" priority="786" operator="equal">
      <formula>0</formula>
    </cfRule>
    <cfRule type="cellIs" dxfId="0" priority="787" operator="equal">
      <formula>0</formula>
    </cfRule>
    <cfRule type="cellIs" dxfId="0" priority="788" operator="equal">
      <formula>0</formula>
    </cfRule>
    <cfRule type="cellIs" dxfId="0" priority="789" operator="equal">
      <formula>0</formula>
    </cfRule>
    <cfRule type="cellIs" dxfId="0" priority="790" operator="equal">
      <formula>0</formula>
    </cfRule>
    <cfRule type="cellIs" dxfId="0" priority="791" operator="equal">
      <formula>0</formula>
    </cfRule>
    <cfRule type="cellIs" dxfId="0" priority="792" operator="equal">
      <formula>0</formula>
    </cfRule>
    <cfRule type="cellIs" dxfId="0" priority="793" operator="equal">
      <formula>0</formula>
    </cfRule>
    <cfRule type="cellIs" dxfId="0" priority="794" operator="equal">
      <formula>0</formula>
    </cfRule>
    <cfRule type="cellIs" dxfId="0" priority="795" operator="equal">
      <formula>0</formula>
    </cfRule>
    <cfRule type="cellIs" dxfId="0" priority="796" operator="equal">
      <formula>0</formula>
    </cfRule>
    <cfRule type="cellIs" dxfId="0" priority="797" operator="equal">
      <formula>0</formula>
    </cfRule>
    <cfRule type="cellIs" dxfId="0" priority="798" operator="equal">
      <formula>0</formula>
    </cfRule>
    <cfRule type="cellIs" dxfId="0" priority="799" operator="equal">
      <formula>0</formula>
    </cfRule>
    <cfRule type="cellIs" dxfId="0" priority="800" operator="equal">
      <formula>0</formula>
    </cfRule>
    <cfRule type="cellIs" dxfId="0" priority="801" operator="equal">
      <formula>0</formula>
    </cfRule>
    <cfRule type="cellIs" dxfId="0" priority="802" operator="equal">
      <formula>0</formula>
    </cfRule>
    <cfRule type="cellIs" dxfId="0" priority="803" operator="equal">
      <formula>0</formula>
    </cfRule>
    <cfRule type="cellIs" dxfId="0" priority="804" operator="equal">
      <formula>0</formula>
    </cfRule>
    <cfRule type="cellIs" dxfId="0" priority="805" operator="equal">
      <formula>0</formula>
    </cfRule>
    <cfRule type="cellIs" dxfId="0" priority="806" operator="equal">
      <formula>0</formula>
    </cfRule>
    <cfRule type="cellIs" dxfId="0" priority="807" operator="equal">
      <formula>0</formula>
    </cfRule>
    <cfRule type="cellIs" dxfId="0" priority="808" operator="equal">
      <formula>0</formula>
    </cfRule>
    <cfRule type="cellIs" dxfId="0" priority="809" operator="equal">
      <formula>0</formula>
    </cfRule>
    <cfRule type="cellIs" dxfId="0" priority="810" operator="equal">
      <formula>0</formula>
    </cfRule>
    <cfRule type="cellIs" dxfId="0" priority="811" operator="equal">
      <formula>0</formula>
    </cfRule>
    <cfRule type="cellIs" dxfId="0" priority="812" operator="equal">
      <formula>0</formula>
    </cfRule>
    <cfRule type="cellIs" dxfId="0" priority="813" operator="equal">
      <formula>0</formula>
    </cfRule>
    <cfRule type="cellIs" dxfId="0" priority="814" operator="equal">
      <formula>0</formula>
    </cfRule>
    <cfRule type="cellIs" dxfId="0" priority="815" operator="equal">
      <formula>0</formula>
    </cfRule>
    <cfRule type="cellIs" dxfId="0" priority="816" operator="equal">
      <formula>0</formula>
    </cfRule>
    <cfRule type="cellIs" dxfId="0" priority="817" operator="equal">
      <formula>0</formula>
    </cfRule>
    <cfRule type="cellIs" dxfId="0" priority="818" operator="equal">
      <formula>0</formula>
    </cfRule>
    <cfRule type="cellIs" dxfId="0" priority="819" operator="equal">
      <formula>0</formula>
    </cfRule>
    <cfRule type="cellIs" dxfId="0" priority="820" operator="equal">
      <formula>0</formula>
    </cfRule>
    <cfRule type="cellIs" dxfId="0" priority="821" operator="equal">
      <formula>0</formula>
    </cfRule>
    <cfRule type="cellIs" dxfId="0" priority="822" operator="equal">
      <formula>0</formula>
    </cfRule>
    <cfRule type="cellIs" dxfId="0" priority="823" operator="equal">
      <formula>0</formula>
    </cfRule>
    <cfRule type="cellIs" dxfId="0" priority="824" operator="equal">
      <formula>0</formula>
    </cfRule>
    <cfRule type="cellIs" dxfId="0" priority="825" operator="equal">
      <formula>0</formula>
    </cfRule>
    <cfRule type="cellIs" dxfId="0" priority="826" operator="equal">
      <formula>0</formula>
    </cfRule>
    <cfRule type="cellIs" dxfId="0" priority="827" operator="equal">
      <formula>0</formula>
    </cfRule>
    <cfRule type="cellIs" dxfId="0" priority="828" operator="equal">
      <formula>0</formula>
    </cfRule>
    <cfRule type="cellIs" dxfId="0" priority="829" operator="equal">
      <formula>0</formula>
    </cfRule>
    <cfRule type="cellIs" dxfId="0" priority="830" operator="equal">
      <formula>0</formula>
    </cfRule>
    <cfRule type="cellIs" dxfId="0" priority="831" operator="equal">
      <formula>0</formula>
    </cfRule>
    <cfRule type="cellIs" dxfId="0" priority="832" operator="equal">
      <formula>0</formula>
    </cfRule>
    <cfRule type="cellIs" dxfId="0" priority="833" operator="equal">
      <formula>0</formula>
    </cfRule>
    <cfRule type="cellIs" dxfId="0" priority="834" operator="equal">
      <formula>0</formula>
    </cfRule>
    <cfRule type="cellIs" dxfId="0" priority="835" operator="equal">
      <formula>0</formula>
    </cfRule>
    <cfRule type="cellIs" dxfId="0" priority="836" operator="equal">
      <formula>0</formula>
    </cfRule>
    <cfRule type="cellIs" dxfId="0" priority="837" operator="equal">
      <formula>0</formula>
    </cfRule>
    <cfRule type="cellIs" dxfId="0" priority="838" operator="equal">
      <formula>0</formula>
    </cfRule>
    <cfRule type="cellIs" dxfId="0" priority="839" operator="equal">
      <formula>0</formula>
    </cfRule>
    <cfRule type="cellIs" dxfId="0" priority="840" operator="equal">
      <formula>0</formula>
    </cfRule>
    <cfRule type="cellIs" dxfId="0" priority="841" operator="equal">
      <formula>0</formula>
    </cfRule>
    <cfRule type="cellIs" dxfId="0" priority="842" operator="equal">
      <formula>0</formula>
    </cfRule>
    <cfRule type="cellIs" dxfId="0" priority="843" operator="equal">
      <formula>0</formula>
    </cfRule>
    <cfRule type="cellIs" dxfId="0" priority="844" operator="equal">
      <formula>0</formula>
    </cfRule>
    <cfRule type="cellIs" dxfId="0" priority="845" operator="equal">
      <formula>0</formula>
    </cfRule>
    <cfRule type="cellIs" dxfId="0" priority="846" operator="equal">
      <formula>0</formula>
    </cfRule>
    <cfRule type="cellIs" dxfId="0" priority="847" operator="equal">
      <formula>0</formula>
    </cfRule>
    <cfRule type="cellIs" dxfId="0" priority="848" operator="equal">
      <formula>0</formula>
    </cfRule>
    <cfRule type="cellIs" dxfId="0" priority="849" operator="equal">
      <formula>0</formula>
    </cfRule>
    <cfRule type="cellIs" dxfId="0" priority="850" operator="equal">
      <formula>0</formula>
    </cfRule>
    <cfRule type="cellIs" dxfId="0" priority="851" operator="equal">
      <formula>0</formula>
    </cfRule>
    <cfRule type="cellIs" dxfId="0" priority="852" operator="equal">
      <formula>0</formula>
    </cfRule>
    <cfRule type="cellIs" dxfId="0" priority="853" operator="equal">
      <formula>0</formula>
    </cfRule>
    <cfRule type="cellIs" dxfId="0" priority="854" operator="equal">
      <formula>0</formula>
    </cfRule>
    <cfRule type="cellIs" dxfId="0" priority="855" operator="equal">
      <formula>0</formula>
    </cfRule>
    <cfRule type="cellIs" dxfId="0" priority="856" operator="equal">
      <formula>0</formula>
    </cfRule>
    <cfRule type="cellIs" dxfId="0" priority="857" operator="equal">
      <formula>0</formula>
    </cfRule>
    <cfRule type="cellIs" dxfId="0" priority="858" operator="equal">
      <formula>0</formula>
    </cfRule>
    <cfRule type="cellIs" dxfId="0" priority="859" operator="equal">
      <formula>0</formula>
    </cfRule>
    <cfRule type="cellIs" dxfId="0" priority="860" operator="equal">
      <formula>0</formula>
    </cfRule>
    <cfRule type="cellIs" dxfId="0" priority="861" operator="equal">
      <formula>0</formula>
    </cfRule>
    <cfRule type="cellIs" dxfId="0" priority="862" operator="equal">
      <formula>0</formula>
    </cfRule>
    <cfRule type="cellIs" dxfId="0" priority="863" operator="equal">
      <formula>0</formula>
    </cfRule>
    <cfRule type="cellIs" dxfId="0" priority="864" operator="equal">
      <formula>0</formula>
    </cfRule>
    <cfRule type="cellIs" dxfId="0" priority="865" operator="equal">
      <formula>0</formula>
    </cfRule>
    <cfRule type="cellIs" dxfId="0" priority="866" operator="equal">
      <formula>0</formula>
    </cfRule>
    <cfRule type="cellIs" dxfId="0" priority="867" operator="equal">
      <formula>0</formula>
    </cfRule>
    <cfRule type="cellIs" dxfId="0" priority="868" operator="equal">
      <formula>0</formula>
    </cfRule>
    <cfRule type="cellIs" dxfId="0" priority="869" operator="equal">
      <formula>0</formula>
    </cfRule>
    <cfRule type="cellIs" dxfId="0" priority="870" operator="equal">
      <formula>0</formula>
    </cfRule>
    <cfRule type="cellIs" dxfId="0" priority="871" operator="equal">
      <formula>0</formula>
    </cfRule>
    <cfRule type="cellIs" dxfId="0" priority="872" operator="equal">
      <formula>0</formula>
    </cfRule>
    <cfRule type="cellIs" dxfId="0" priority="873" operator="equal">
      <formula>0</formula>
    </cfRule>
    <cfRule type="cellIs" dxfId="0" priority="874" operator="equal">
      <formula>0</formula>
    </cfRule>
    <cfRule type="cellIs" dxfId="0" priority="875" operator="equal">
      <formula>0</formula>
    </cfRule>
    <cfRule type="cellIs" dxfId="0" priority="876" operator="equal">
      <formula>0</formula>
    </cfRule>
    <cfRule type="cellIs" dxfId="0" priority="877" operator="equal">
      <formula>0</formula>
    </cfRule>
    <cfRule type="cellIs" dxfId="0" priority="878" operator="equal">
      <formula>0</formula>
    </cfRule>
    <cfRule type="cellIs" dxfId="0" priority="879" operator="equal">
      <formula>0</formula>
    </cfRule>
    <cfRule type="cellIs" dxfId="0" priority="880" operator="equal">
      <formula>0</formula>
    </cfRule>
    <cfRule type="cellIs" dxfId="0" priority="881" operator="equal">
      <formula>0</formula>
    </cfRule>
    <cfRule type="cellIs" dxfId="0" priority="882" operator="equal">
      <formula>0</formula>
    </cfRule>
    <cfRule type="cellIs" dxfId="0" priority="883" operator="equal">
      <formula>0</formula>
    </cfRule>
    <cfRule type="cellIs" dxfId="0" priority="884" operator="equal">
      <formula>0</formula>
    </cfRule>
    <cfRule type="cellIs" dxfId="0" priority="885" operator="equal">
      <formula>0</formula>
    </cfRule>
    <cfRule type="cellIs" dxfId="0" priority="886" operator="equal">
      <formula>0</formula>
    </cfRule>
    <cfRule type="cellIs" dxfId="0" priority="887" operator="equal">
      <formula>0</formula>
    </cfRule>
    <cfRule type="cellIs" dxfId="0" priority="888" operator="equal">
      <formula>0</formula>
    </cfRule>
    <cfRule type="cellIs" dxfId="0" priority="889" operator="equal">
      <formula>0</formula>
    </cfRule>
    <cfRule type="cellIs" dxfId="0" priority="890" operator="equal">
      <formula>0</formula>
    </cfRule>
    <cfRule type="cellIs" dxfId="0" priority="891" operator="equal">
      <formula>0</formula>
    </cfRule>
    <cfRule type="cellIs" dxfId="0" priority="892" operator="equal">
      <formula>0</formula>
    </cfRule>
    <cfRule type="cellIs" dxfId="0" priority="893" operator="equal">
      <formula>0</formula>
    </cfRule>
    <cfRule type="cellIs" dxfId="0" priority="894" operator="equal">
      <formula>0</formula>
    </cfRule>
    <cfRule type="cellIs" dxfId="0" priority="895" operator="equal">
      <formula>0</formula>
    </cfRule>
    <cfRule type="cellIs" dxfId="0" priority="896" operator="equal">
      <formula>0</formula>
    </cfRule>
    <cfRule type="cellIs" dxfId="0" priority="897" operator="equal">
      <formula>0</formula>
    </cfRule>
    <cfRule type="cellIs" dxfId="0" priority="898" operator="equal">
      <formula>0</formula>
    </cfRule>
    <cfRule type="cellIs" dxfId="0" priority="899" operator="equal">
      <formula>0</formula>
    </cfRule>
    <cfRule type="cellIs" dxfId="0" priority="900" operator="equal">
      <formula>0</formula>
    </cfRule>
    <cfRule type="cellIs" dxfId="0" priority="901" operator="equal">
      <formula>0</formula>
    </cfRule>
    <cfRule type="cellIs" dxfId="0" priority="902" operator="equal">
      <formula>0</formula>
    </cfRule>
    <cfRule type="cellIs" dxfId="0" priority="903" operator="equal">
      <formula>0</formula>
    </cfRule>
    <cfRule type="cellIs" dxfId="0" priority="904" operator="equal">
      <formula>0</formula>
    </cfRule>
    <cfRule type="cellIs" dxfId="0" priority="905" operator="equal">
      <formula>0</formula>
    </cfRule>
    <cfRule type="cellIs" dxfId="0" priority="906" operator="equal">
      <formula>0</formula>
    </cfRule>
    <cfRule type="cellIs" dxfId="0" priority="907" operator="equal">
      <formula>0</formula>
    </cfRule>
    <cfRule type="cellIs" dxfId="0" priority="908" operator="equal">
      <formula>0</formula>
    </cfRule>
    <cfRule type="cellIs" dxfId="0" priority="909" operator="equal">
      <formula>0</formula>
    </cfRule>
    <cfRule type="cellIs" dxfId="0" priority="910" operator="equal">
      <formula>0</formula>
    </cfRule>
    <cfRule type="cellIs" dxfId="0" priority="911" operator="equal">
      <formula>0</formula>
    </cfRule>
    <cfRule type="cellIs" dxfId="0" priority="912" operator="equal">
      <formula>0</formula>
    </cfRule>
    <cfRule type="cellIs" dxfId="0" priority="913" operator="equal">
      <formula>0</formula>
    </cfRule>
    <cfRule type="cellIs" dxfId="0" priority="914" operator="equal">
      <formula>0</formula>
    </cfRule>
    <cfRule type="cellIs" dxfId="0" priority="915" operator="equal">
      <formula>0</formula>
    </cfRule>
    <cfRule type="cellIs" dxfId="0" priority="916" operator="equal">
      <formula>0</formula>
    </cfRule>
    <cfRule type="cellIs" dxfId="0" priority="917" operator="equal">
      <formula>0</formula>
    </cfRule>
    <cfRule type="cellIs" dxfId="0" priority="918" operator="equal">
      <formula>0</formula>
    </cfRule>
    <cfRule type="cellIs" dxfId="0" priority="919" operator="equal">
      <formula>0</formula>
    </cfRule>
    <cfRule type="cellIs" dxfId="0" priority="920" operator="equal">
      <formula>0</formula>
    </cfRule>
    <cfRule type="cellIs" dxfId="0" priority="921" operator="equal">
      <formula>0</formula>
    </cfRule>
    <cfRule type="cellIs" dxfId="0" priority="922" operator="equal">
      <formula>0</formula>
    </cfRule>
    <cfRule type="cellIs" dxfId="0" priority="923" operator="equal">
      <formula>0</formula>
    </cfRule>
    <cfRule type="cellIs" dxfId="0" priority="924" operator="equal">
      <formula>0</formula>
    </cfRule>
    <cfRule type="cellIs" dxfId="0" priority="925" operator="equal">
      <formula>0</formula>
    </cfRule>
    <cfRule type="cellIs" dxfId="0" priority="926" operator="equal">
      <formula>0</formula>
    </cfRule>
    <cfRule type="cellIs" dxfId="0" priority="927" operator="equal">
      <formula>0</formula>
    </cfRule>
    <cfRule type="cellIs" dxfId="0" priority="928" operator="equal">
      <formula>0</formula>
    </cfRule>
    <cfRule type="cellIs" dxfId="0" priority="929" operator="equal">
      <formula>0</formula>
    </cfRule>
    <cfRule type="cellIs" dxfId="0" priority="930" operator="equal">
      <formula>0</formula>
    </cfRule>
    <cfRule type="cellIs" dxfId="0" priority="931" operator="equal">
      <formula>0</formula>
    </cfRule>
    <cfRule type="cellIs" dxfId="0" priority="932" operator="equal">
      <formula>0</formula>
    </cfRule>
    <cfRule type="cellIs" dxfId="0" priority="933" operator="equal">
      <formula>0</formula>
    </cfRule>
    <cfRule type="cellIs" dxfId="0" priority="934" operator="equal">
      <formula>0</formula>
    </cfRule>
    <cfRule type="cellIs" dxfId="0" priority="935" operator="equal">
      <formula>0</formula>
    </cfRule>
    <cfRule type="cellIs" dxfId="0" priority="936" operator="equal">
      <formula>0</formula>
    </cfRule>
    <cfRule type="cellIs" dxfId="0" priority="937" operator="equal">
      <formula>0</formula>
    </cfRule>
    <cfRule type="cellIs" dxfId="0" priority="938" operator="equal">
      <formula>0</formula>
    </cfRule>
    <cfRule type="cellIs" dxfId="0" priority="939" operator="equal">
      <formula>0</formula>
    </cfRule>
    <cfRule type="cellIs" dxfId="0" priority="940" operator="equal">
      <formula>0</formula>
    </cfRule>
    <cfRule type="cellIs" dxfId="0" priority="941" operator="equal">
      <formula>0</formula>
    </cfRule>
    <cfRule type="cellIs" dxfId="0" priority="942" operator="equal">
      <formula>0</formula>
    </cfRule>
    <cfRule type="cellIs" dxfId="0" priority="943" operator="equal">
      <formula>0</formula>
    </cfRule>
    <cfRule type="cellIs" dxfId="0" priority="944" operator="equal">
      <formula>0</formula>
    </cfRule>
    <cfRule type="cellIs" dxfId="0" priority="945" operator="equal">
      <formula>0</formula>
    </cfRule>
    <cfRule type="cellIs" dxfId="0" priority="946" operator="equal">
      <formula>0</formula>
    </cfRule>
    <cfRule type="cellIs" dxfId="0" priority="947" operator="equal">
      <formula>0</formula>
    </cfRule>
    <cfRule type="cellIs" dxfId="0" priority="948" operator="equal">
      <formula>0</formula>
    </cfRule>
    <cfRule type="cellIs" dxfId="0" priority="949" operator="equal">
      <formula>0</formula>
    </cfRule>
    <cfRule type="cellIs" dxfId="0" priority="950" operator="equal">
      <formula>0</formula>
    </cfRule>
    <cfRule type="cellIs" dxfId="0" priority="951" operator="equal">
      <formula>0</formula>
    </cfRule>
    <cfRule type="cellIs" dxfId="0" priority="952" operator="equal">
      <formula>0</formula>
    </cfRule>
    <cfRule type="cellIs" dxfId="0" priority="953" operator="equal">
      <formula>0</formula>
    </cfRule>
    <cfRule type="cellIs" dxfId="0" priority="954" operator="equal">
      <formula>0</formula>
    </cfRule>
    <cfRule type="cellIs" dxfId="0" priority="955" operator="equal">
      <formula>0</formula>
    </cfRule>
    <cfRule type="cellIs" dxfId="0" priority="956" operator="equal">
      <formula>0</formula>
    </cfRule>
    <cfRule type="cellIs" dxfId="0" priority="957" operator="equal">
      <formula>0</formula>
    </cfRule>
    <cfRule type="cellIs" dxfId="0" priority="958" operator="equal">
      <formula>0</formula>
    </cfRule>
    <cfRule type="cellIs" dxfId="0" priority="959" operator="equal">
      <formula>0</formula>
    </cfRule>
    <cfRule type="cellIs" dxfId="0" priority="960" operator="equal">
      <formula>0</formula>
    </cfRule>
    <cfRule type="cellIs" dxfId="0" priority="961" operator="equal">
      <formula>0</formula>
    </cfRule>
    <cfRule type="cellIs" dxfId="0" priority="962" operator="equal">
      <formula>0</formula>
    </cfRule>
    <cfRule type="cellIs" dxfId="0" priority="963" operator="equal">
      <formula>0</formula>
    </cfRule>
    <cfRule type="cellIs" dxfId="0" priority="964" operator="equal">
      <formula>0</formula>
    </cfRule>
    <cfRule type="cellIs" dxfId="0" priority="965" operator="equal">
      <formula>0</formula>
    </cfRule>
    <cfRule type="cellIs" dxfId="0" priority="966" operator="equal">
      <formula>0</formula>
    </cfRule>
    <cfRule type="cellIs" dxfId="0" priority="967" operator="equal">
      <formula>0</formula>
    </cfRule>
    <cfRule type="cellIs" dxfId="0" priority="968" operator="equal">
      <formula>0</formula>
    </cfRule>
    <cfRule type="cellIs" dxfId="0" priority="969" operator="equal">
      <formula>0</formula>
    </cfRule>
    <cfRule type="cellIs" dxfId="0" priority="970" operator="equal">
      <formula>0</formula>
    </cfRule>
    <cfRule type="cellIs" dxfId="0" priority="971" operator="equal">
      <formula>0</formula>
    </cfRule>
    <cfRule type="cellIs" dxfId="0" priority="972" operator="equal">
      <formula>0</formula>
    </cfRule>
    <cfRule type="cellIs" dxfId="0" priority="973" operator="equal">
      <formula>0</formula>
    </cfRule>
    <cfRule type="cellIs" dxfId="0" priority="974" operator="equal">
      <formula>0</formula>
    </cfRule>
    <cfRule type="cellIs" dxfId="0" priority="975" operator="equal">
      <formula>0</formula>
    </cfRule>
    <cfRule type="cellIs" dxfId="0" priority="976" operator="equal">
      <formula>0</formula>
    </cfRule>
    <cfRule type="cellIs" dxfId="0" priority="977" operator="equal">
      <formula>0</formula>
    </cfRule>
    <cfRule type="cellIs" dxfId="0" priority="978" operator="equal">
      <formula>0</formula>
    </cfRule>
    <cfRule type="cellIs" dxfId="0" priority="979" operator="equal">
      <formula>0</formula>
    </cfRule>
    <cfRule type="cellIs" dxfId="0" priority="980" operator="equal">
      <formula>0</formula>
    </cfRule>
    <cfRule type="cellIs" dxfId="0" priority="981" operator="equal">
      <formula>0</formula>
    </cfRule>
    <cfRule type="cellIs" dxfId="0" priority="982" operator="equal">
      <formula>0</formula>
    </cfRule>
    <cfRule type="cellIs" dxfId="0" priority="983" operator="equal">
      <formula>0</formula>
    </cfRule>
    <cfRule type="cellIs" dxfId="0" priority="984" operator="equal">
      <formula>0</formula>
    </cfRule>
    <cfRule type="cellIs" dxfId="0" priority="985" operator="equal">
      <formula>0</formula>
    </cfRule>
    <cfRule type="cellIs" dxfId="0" priority="986" operator="equal">
      <formula>0</formula>
    </cfRule>
    <cfRule type="cellIs" dxfId="0" priority="987" operator="equal">
      <formula>0</formula>
    </cfRule>
    <cfRule type="cellIs" dxfId="0" priority="988" operator="equal">
      <formula>0</formula>
    </cfRule>
    <cfRule type="cellIs" dxfId="0" priority="989" operator="equal">
      <formula>0</formula>
    </cfRule>
    <cfRule type="cellIs" dxfId="0" priority="990" operator="equal">
      <formula>0</formula>
    </cfRule>
    <cfRule type="cellIs" dxfId="0" priority="991" operator="equal">
      <formula>0</formula>
    </cfRule>
    <cfRule type="cellIs" dxfId="0" priority="992" operator="equal">
      <formula>0</formula>
    </cfRule>
    <cfRule type="cellIs" dxfId="0" priority="993" operator="equal">
      <formula>0</formula>
    </cfRule>
    <cfRule type="cellIs" dxfId="0" priority="994" operator="equal">
      <formula>0</formula>
    </cfRule>
    <cfRule type="cellIs" dxfId="0" priority="995" operator="equal">
      <formula>0</formula>
    </cfRule>
    <cfRule type="cellIs" dxfId="0" priority="996" operator="equal">
      <formula>0</formula>
    </cfRule>
    <cfRule type="cellIs" dxfId="0" priority="997" operator="equal">
      <formula>0</formula>
    </cfRule>
    <cfRule type="cellIs" dxfId="0" priority="998" operator="equal">
      <formula>0</formula>
    </cfRule>
    <cfRule type="cellIs" dxfId="0" priority="999" operator="equal">
      <formula>0</formula>
    </cfRule>
    <cfRule type="cellIs" dxfId="0" priority="1000" operator="equal">
      <formula>0</formula>
    </cfRule>
    <cfRule type="cellIs" dxfId="0" priority="1001" operator="equal">
      <formula>0</formula>
    </cfRule>
    <cfRule type="cellIs" dxfId="0" priority="1002" operator="equal">
      <formula>0</formula>
    </cfRule>
    <cfRule type="cellIs" dxfId="0" priority="1003" operator="equal">
      <formula>0</formula>
    </cfRule>
    <cfRule type="cellIs" dxfId="0" priority="1004" operator="equal">
      <formula>0</formula>
    </cfRule>
    <cfRule type="cellIs" dxfId="0" priority="1005" operator="equal">
      <formula>0</formula>
    </cfRule>
    <cfRule type="cellIs" dxfId="0" priority="1006" operator="equal">
      <formula>0</formula>
    </cfRule>
    <cfRule type="cellIs" dxfId="0" priority="1007" operator="equal">
      <formula>0</formula>
    </cfRule>
    <cfRule type="cellIs" dxfId="0" priority="1008" operator="equal">
      <formula>0</formula>
    </cfRule>
    <cfRule type="cellIs" dxfId="0" priority="1009" operator="equal">
      <formula>0</formula>
    </cfRule>
    <cfRule type="cellIs" dxfId="0" priority="1010" operator="equal">
      <formula>0</formula>
    </cfRule>
    <cfRule type="cellIs" dxfId="0" priority="1011" operator="equal">
      <formula>0</formula>
    </cfRule>
    <cfRule type="cellIs" dxfId="0" priority="1012" operator="equal">
      <formula>0</formula>
    </cfRule>
    <cfRule type="cellIs" dxfId="0" priority="1013" operator="equal">
      <formula>0</formula>
    </cfRule>
    <cfRule type="cellIs" dxfId="0" priority="1014" operator="equal">
      <formula>0</formula>
    </cfRule>
    <cfRule type="cellIs" dxfId="0" priority="1015" operator="equal">
      <formula>0</formula>
    </cfRule>
    <cfRule type="cellIs" dxfId="0" priority="1016" operator="equal">
      <formula>0</formula>
    </cfRule>
    <cfRule type="cellIs" dxfId="0" priority="1017" operator="equal">
      <formula>0</formula>
    </cfRule>
    <cfRule type="cellIs" dxfId="0" priority="1018" operator="equal">
      <formula>0</formula>
    </cfRule>
    <cfRule type="cellIs" dxfId="0" priority="1019" operator="equal">
      <formula>0</formula>
    </cfRule>
    <cfRule type="cellIs" dxfId="0" priority="1020" operator="equal">
      <formula>0</formula>
    </cfRule>
    <cfRule type="cellIs" dxfId="0" priority="1021" operator="equal">
      <formula>0</formula>
    </cfRule>
    <cfRule type="cellIs" dxfId="0" priority="1022" operator="equal">
      <formula>0</formula>
    </cfRule>
    <cfRule type="cellIs" dxfId="0" priority="1023" operator="equal">
      <formula>0</formula>
    </cfRule>
    <cfRule type="cellIs" dxfId="0" priority="1024" operator="equal">
      <formula>0</formula>
    </cfRule>
    <cfRule type="cellIs" dxfId="0" priority="1025" operator="equal">
      <formula>0</formula>
    </cfRule>
    <cfRule type="cellIs" dxfId="0" priority="1026" operator="equal">
      <formula>0</formula>
    </cfRule>
    <cfRule type="cellIs" dxfId="0" priority="1027" operator="equal">
      <formula>0</formula>
    </cfRule>
    <cfRule type="cellIs" dxfId="0" priority="1028" operator="equal">
      <formula>0</formula>
    </cfRule>
    <cfRule type="cellIs" dxfId="0" priority="1029" operator="equal">
      <formula>0</formula>
    </cfRule>
    <cfRule type="cellIs" dxfId="0" priority="1030" operator="equal">
      <formula>0</formula>
    </cfRule>
    <cfRule type="cellIs" dxfId="0" priority="1031" operator="equal">
      <formula>0</formula>
    </cfRule>
    <cfRule type="cellIs" dxfId="0" priority="1032" operator="equal">
      <formula>0</formula>
    </cfRule>
    <cfRule type="cellIs" dxfId="0" priority="1033" operator="equal">
      <formula>0</formula>
    </cfRule>
    <cfRule type="cellIs" dxfId="0" priority="1034" operator="equal">
      <formula>0</formula>
    </cfRule>
    <cfRule type="cellIs" dxfId="0" priority="1035" operator="equal">
      <formula>0</formula>
    </cfRule>
    <cfRule type="cellIs" dxfId="0" priority="1036" operator="equal">
      <formula>0</formula>
    </cfRule>
    <cfRule type="cellIs" dxfId="0" priority="1037" operator="equal">
      <formula>0</formula>
    </cfRule>
    <cfRule type="cellIs" dxfId="0" priority="1038" operator="equal">
      <formula>0</formula>
    </cfRule>
    <cfRule type="cellIs" dxfId="0" priority="1039" operator="equal">
      <formula>0</formula>
    </cfRule>
    <cfRule type="cellIs" dxfId="0" priority="1040" operator="equal">
      <formula>0</formula>
    </cfRule>
    <cfRule type="cellIs" dxfId="0" priority="1041" operator="equal">
      <formula>0</formula>
    </cfRule>
    <cfRule type="cellIs" dxfId="0" priority="1042" operator="equal">
      <formula>0</formula>
    </cfRule>
    <cfRule type="cellIs" dxfId="0" priority="1043" operator="equal">
      <formula>0</formula>
    </cfRule>
    <cfRule type="cellIs" dxfId="0" priority="1044" operator="equal">
      <formula>0</formula>
    </cfRule>
    <cfRule type="cellIs" dxfId="0" priority="1045" operator="equal">
      <formula>0</formula>
    </cfRule>
    <cfRule type="cellIs" dxfId="0" priority="1046" operator="equal">
      <formula>0</formula>
    </cfRule>
    <cfRule type="cellIs" dxfId="0" priority="1047" operator="equal">
      <formula>0</formula>
    </cfRule>
    <cfRule type="cellIs" dxfId="0" priority="1048" operator="equal">
      <formula>0</formula>
    </cfRule>
    <cfRule type="cellIs" dxfId="0" priority="1049" operator="equal">
      <formula>0</formula>
    </cfRule>
    <cfRule type="cellIs" dxfId="0" priority="1050" operator="equal">
      <formula>0</formula>
    </cfRule>
    <cfRule type="cellIs" dxfId="0" priority="1051" operator="equal">
      <formula>0</formula>
    </cfRule>
    <cfRule type="cellIs" dxfId="0" priority="1052" operator="equal">
      <formula>0</formula>
    </cfRule>
    <cfRule type="cellIs" dxfId="0" priority="1053" operator="equal">
      <formula>0</formula>
    </cfRule>
    <cfRule type="cellIs" dxfId="0" priority="1054" operator="equal">
      <formula>0</formula>
    </cfRule>
    <cfRule type="cellIs" dxfId="0" priority="1055" operator="equal">
      <formula>0</formula>
    </cfRule>
    <cfRule type="cellIs" dxfId="0" priority="1056" operator="equal">
      <formula>0</formula>
    </cfRule>
    <cfRule type="cellIs" dxfId="0" priority="1057" operator="equal">
      <formula>0</formula>
    </cfRule>
    <cfRule type="cellIs" dxfId="0" priority="1058" operator="equal">
      <formula>0</formula>
    </cfRule>
    <cfRule type="cellIs" dxfId="0" priority="1059" operator="equal">
      <formula>0</formula>
    </cfRule>
    <cfRule type="cellIs" dxfId="0" priority="1060" operator="equal">
      <formula>0</formula>
    </cfRule>
    <cfRule type="cellIs" dxfId="0" priority="1061" operator="equal">
      <formula>0</formula>
    </cfRule>
    <cfRule type="cellIs" dxfId="0" priority="1062" operator="equal">
      <formula>0</formula>
    </cfRule>
    <cfRule type="cellIs" dxfId="0" priority="1063" operator="equal">
      <formula>0</formula>
    </cfRule>
    <cfRule type="cellIs" dxfId="0" priority="1064" operator="equal">
      <formula>0</formula>
    </cfRule>
    <cfRule type="cellIs" dxfId="0" priority="1065" operator="equal">
      <formula>0</formula>
    </cfRule>
    <cfRule type="cellIs" dxfId="0" priority="1066" operator="equal">
      <formula>0</formula>
    </cfRule>
    <cfRule type="cellIs" dxfId="0" priority="1067" operator="equal">
      <formula>0</formula>
    </cfRule>
    <cfRule type="cellIs" dxfId="0" priority="1068" operator="equal">
      <formula>0</formula>
    </cfRule>
    <cfRule type="cellIs" dxfId="0" priority="1069" operator="equal">
      <formula>0</formula>
    </cfRule>
    <cfRule type="cellIs" dxfId="0" priority="1070" operator="equal">
      <formula>0</formula>
    </cfRule>
    <cfRule type="cellIs" dxfId="0" priority="1071" operator="equal">
      <formula>0</formula>
    </cfRule>
    <cfRule type="cellIs" dxfId="0" priority="1072" operator="equal">
      <formula>0</formula>
    </cfRule>
    <cfRule type="cellIs" dxfId="0" priority="1073" operator="equal">
      <formula>0</formula>
    </cfRule>
    <cfRule type="cellIs" dxfId="0" priority="1074" operator="equal">
      <formula>0</formula>
    </cfRule>
    <cfRule type="cellIs" dxfId="0" priority="1075" operator="equal">
      <formula>0</formula>
    </cfRule>
    <cfRule type="cellIs" dxfId="0" priority="1076" operator="equal">
      <formula>0</formula>
    </cfRule>
    <cfRule type="cellIs" dxfId="0" priority="1077" operator="equal">
      <formula>0</formula>
    </cfRule>
    <cfRule type="cellIs" dxfId="0" priority="1078" operator="equal">
      <formula>0</formula>
    </cfRule>
    <cfRule type="cellIs" dxfId="0" priority="1079" operator="equal">
      <formula>0</formula>
    </cfRule>
    <cfRule type="cellIs" dxfId="0" priority="1080" operator="equal">
      <formula>0</formula>
    </cfRule>
    <cfRule type="cellIs" dxfId="0" priority="1081" operator="equal">
      <formula>0</formula>
    </cfRule>
    <cfRule type="cellIs" dxfId="0" priority="1082" operator="equal">
      <formula>0</formula>
    </cfRule>
    <cfRule type="cellIs" dxfId="0" priority="1083" operator="equal">
      <formula>0</formula>
    </cfRule>
    <cfRule type="cellIs" dxfId="0" priority="1084" operator="equal">
      <formula>0</formula>
    </cfRule>
    <cfRule type="cellIs" dxfId="0" priority="1085" operator="equal">
      <formula>0</formula>
    </cfRule>
    <cfRule type="cellIs" dxfId="0" priority="1086" operator="equal">
      <formula>0</formula>
    </cfRule>
    <cfRule type="cellIs" dxfId="0" priority="1087" operator="equal">
      <formula>0</formula>
    </cfRule>
    <cfRule type="cellIs" dxfId="0" priority="1088" operator="equal">
      <formula>0</formula>
    </cfRule>
    <cfRule type="cellIs" dxfId="0" priority="1089" operator="equal">
      <formula>0</formula>
    </cfRule>
    <cfRule type="cellIs" dxfId="0" priority="1090" operator="equal">
      <formula>0</formula>
    </cfRule>
    <cfRule type="cellIs" dxfId="0" priority="1091" operator="equal">
      <formula>0</formula>
    </cfRule>
    <cfRule type="cellIs" dxfId="0" priority="1092" operator="equal">
      <formula>0</formula>
    </cfRule>
    <cfRule type="cellIs" dxfId="0" priority="1093" operator="equal">
      <formula>0</formula>
    </cfRule>
    <cfRule type="cellIs" dxfId="0" priority="1094" operator="equal">
      <formula>0</formula>
    </cfRule>
    <cfRule type="cellIs" dxfId="0" priority="1095" operator="equal">
      <formula>0</formula>
    </cfRule>
    <cfRule type="cellIs" dxfId="0" priority="1096" operator="equal">
      <formula>0</formula>
    </cfRule>
    <cfRule type="cellIs" dxfId="0" priority="1097" operator="equal">
      <formula>0</formula>
    </cfRule>
    <cfRule type="cellIs" dxfId="0" priority="1098" operator="equal">
      <formula>0</formula>
    </cfRule>
    <cfRule type="cellIs" dxfId="0" priority="1099" operator="equal">
      <formula>0</formula>
    </cfRule>
    <cfRule type="cellIs" dxfId="0" priority="1100" operator="equal">
      <formula>0</formula>
    </cfRule>
    <cfRule type="cellIs" dxfId="0" priority="1101" operator="equal">
      <formula>0</formula>
    </cfRule>
    <cfRule type="cellIs" dxfId="0" priority="1102" operator="equal">
      <formula>0</formula>
    </cfRule>
    <cfRule type="cellIs" dxfId="0" priority="1103" operator="equal">
      <formula>0</formula>
    </cfRule>
    <cfRule type="cellIs" dxfId="0" priority="1104" operator="equal">
      <formula>0</formula>
    </cfRule>
    <cfRule type="cellIs" dxfId="0" priority="1105" operator="equal">
      <formula>0</formula>
    </cfRule>
    <cfRule type="cellIs" dxfId="0" priority="1106" operator="equal">
      <formula>0</formula>
    </cfRule>
    <cfRule type="cellIs" dxfId="0" priority="1107" operator="equal">
      <formula>0</formula>
    </cfRule>
    <cfRule type="cellIs" dxfId="0" priority="1108" operator="equal">
      <formula>0</formula>
    </cfRule>
    <cfRule type="cellIs" dxfId="0" priority="1109" operator="equal">
      <formula>0</formula>
    </cfRule>
    <cfRule type="cellIs" dxfId="0" priority="1110" operator="equal">
      <formula>0</formula>
    </cfRule>
    <cfRule type="cellIs" dxfId="0" priority="1111" operator="equal">
      <formula>0</formula>
    </cfRule>
    <cfRule type="cellIs" dxfId="0" priority="1112" operator="equal">
      <formula>0</formula>
    </cfRule>
    <cfRule type="cellIs" dxfId="0" priority="1113" operator="equal">
      <formula>0</formula>
    </cfRule>
    <cfRule type="cellIs" dxfId="0" priority="1114" operator="equal">
      <formula>0</formula>
    </cfRule>
    <cfRule type="cellIs" dxfId="0" priority="1115" operator="equal">
      <formula>0</formula>
    </cfRule>
    <cfRule type="cellIs" dxfId="0" priority="1116" operator="equal">
      <formula>0</formula>
    </cfRule>
    <cfRule type="cellIs" dxfId="0" priority="1117" operator="equal">
      <formula>0</formula>
    </cfRule>
    <cfRule type="cellIs" dxfId="0" priority="1118" operator="equal">
      <formula>0</formula>
    </cfRule>
    <cfRule type="cellIs" dxfId="0" priority="1119" operator="equal">
      <formula>0</formula>
    </cfRule>
    <cfRule type="cellIs" dxfId="0" priority="1120" operator="equal">
      <formula>0</formula>
    </cfRule>
    <cfRule type="cellIs" dxfId="0" priority="1121" operator="equal">
      <formula>0</formula>
    </cfRule>
    <cfRule type="cellIs" dxfId="0" priority="1122" operator="equal">
      <formula>0</formula>
    </cfRule>
    <cfRule type="cellIs" dxfId="0" priority="1123" operator="equal">
      <formula>0</formula>
    </cfRule>
    <cfRule type="cellIs" dxfId="0" priority="1124" operator="equal">
      <formula>0</formula>
    </cfRule>
    <cfRule type="cellIs" dxfId="0" priority="1125" operator="equal">
      <formula>0</formula>
    </cfRule>
    <cfRule type="cellIs" dxfId="0" priority="1126" operator="equal">
      <formula>0</formula>
    </cfRule>
    <cfRule type="cellIs" dxfId="0" priority="1127" operator="equal">
      <formula>0</formula>
    </cfRule>
    <cfRule type="cellIs" dxfId="0" priority="1128" operator="equal">
      <formula>0</formula>
    </cfRule>
    <cfRule type="cellIs" dxfId="0" priority="1129" operator="equal">
      <formula>0</formula>
    </cfRule>
    <cfRule type="cellIs" dxfId="0" priority="1130" operator="equal">
      <formula>0</formula>
    </cfRule>
    <cfRule type="cellIs" dxfId="0" priority="1131" operator="equal">
      <formula>0</formula>
    </cfRule>
    <cfRule type="cellIs" dxfId="0" priority="1132" operator="equal">
      <formula>0</formula>
    </cfRule>
    <cfRule type="cellIs" dxfId="0" priority="1133" operator="equal">
      <formula>0</formula>
    </cfRule>
    <cfRule type="cellIs" dxfId="0" priority="1134" operator="equal">
      <formula>0</formula>
    </cfRule>
    <cfRule type="cellIs" dxfId="0" priority="1135" operator="equal">
      <formula>0</formula>
    </cfRule>
    <cfRule type="cellIs" dxfId="0" priority="1136" operator="equal">
      <formula>0</formula>
    </cfRule>
    <cfRule type="cellIs" dxfId="0" priority="1137" operator="equal">
      <formula>0</formula>
    </cfRule>
    <cfRule type="cellIs" dxfId="0" priority="1138" operator="equal">
      <formula>0</formula>
    </cfRule>
    <cfRule type="cellIs" dxfId="0" priority="1139" operator="equal">
      <formula>0</formula>
    </cfRule>
    <cfRule type="cellIs" dxfId="0" priority="1140" operator="equal">
      <formula>0</formula>
    </cfRule>
    <cfRule type="cellIs" dxfId="0" priority="1141" operator="equal">
      <formula>0</formula>
    </cfRule>
    <cfRule type="cellIs" dxfId="0" priority="1142" operator="equal">
      <formula>0</formula>
    </cfRule>
    <cfRule type="cellIs" dxfId="0" priority="1143" operator="equal">
      <formula>0</formula>
    </cfRule>
    <cfRule type="cellIs" dxfId="0" priority="1144" operator="equal">
      <formula>0</formula>
    </cfRule>
    <cfRule type="cellIs" dxfId="0" priority="1145" operator="equal">
      <formula>0</formula>
    </cfRule>
    <cfRule type="cellIs" dxfId="0" priority="1146" operator="equal">
      <formula>0</formula>
    </cfRule>
    <cfRule type="cellIs" dxfId="0" priority="1147" operator="equal">
      <formula>0</formula>
    </cfRule>
    <cfRule type="cellIs" dxfId="0" priority="1148" operator="equal">
      <formula>0</formula>
    </cfRule>
    <cfRule type="cellIs" dxfId="0" priority="1149" operator="equal">
      <formula>0</formula>
    </cfRule>
    <cfRule type="cellIs" dxfId="0" priority="1150" operator="equal">
      <formula>0</formula>
    </cfRule>
    <cfRule type="cellIs" dxfId="0" priority="1151" operator="equal">
      <formula>0</formula>
    </cfRule>
    <cfRule type="cellIs" dxfId="0" priority="1152" operator="equal">
      <formula>0</formula>
    </cfRule>
  </conditionalFormatting>
  <conditionalFormatting sqref="E54 E56">
    <cfRule type="cellIs" dxfId="0" priority="35390" operator="equal">
      <formula>0</formula>
    </cfRule>
  </conditionalFormatting>
  <conditionalFormatting sqref="E66 E74:E75 E78">
    <cfRule type="cellIs" dxfId="0" priority="35348" operator="equal">
      <formula>0</formula>
    </cfRule>
  </conditionalFormatting>
  <conditionalFormatting sqref="E246:E247 E256 E251:E253">
    <cfRule type="cellIs" dxfId="0" priority="34294" operator="equal">
      <formula>0</formula>
    </cfRule>
    <cfRule type="cellIs" dxfId="0" priority="34295" operator="equal">
      <formula>0</formula>
    </cfRule>
    <cfRule type="cellIs" dxfId="0" priority="34296" operator="equal">
      <formula>0</formula>
    </cfRule>
    <cfRule type="cellIs" dxfId="0" priority="34297" operator="equal">
      <formula>0</formula>
    </cfRule>
  </conditionalFormatting>
  <conditionalFormatting sqref="E302:E305 E321:E325 E307:E319">
    <cfRule type="cellIs" dxfId="0" priority="34154" operator="equal">
      <formula>0</formula>
    </cfRule>
    <cfRule type="cellIs" dxfId="0" priority="34168" operator="equal">
      <formula>0</formula>
    </cfRule>
    <cfRule type="cellIs" dxfId="0" priority="34182" operator="equal">
      <formula>0</formula>
    </cfRule>
    <cfRule type="cellIs" dxfId="0" priority="34196" operator="equal">
      <formula>0</formula>
    </cfRule>
  </conditionalFormatting>
  <conditionalFormatting sqref="E328:E330 E342:E343 E626 E531:E533 E517 E529 E537:E538 E525 E440 E437 E425:E426 E420:E421 E430:E433 E402:E404 E407 E410 E392 E388:E389 E350:E351 E353 E355 E337 E656:E657">
    <cfRule type="cellIs" dxfId="0" priority="34101" operator="equal">
      <formula>0</formula>
    </cfRule>
    <cfRule type="cellIs" dxfId="0" priority="34102" operator="equal">
      <formula>0</formula>
    </cfRule>
    <cfRule type="cellIs" dxfId="0" priority="34103" operator="equal">
      <formula>0</formula>
    </cfRule>
    <cfRule type="cellIs" dxfId="0" priority="34104" operator="equal">
      <formula>0</formula>
    </cfRule>
    <cfRule type="cellIs" dxfId="0" priority="34105" operator="equal">
      <formula>0</formula>
    </cfRule>
    <cfRule type="cellIs" dxfId="0" priority="34106" operator="equal">
      <formula>0</formula>
    </cfRule>
    <cfRule type="cellIs" dxfId="0" priority="34107" operator="equal">
      <formula>0</formula>
    </cfRule>
    <cfRule type="cellIs" dxfId="0" priority="34108" operator="equal">
      <formula>0</formula>
    </cfRule>
  </conditionalFormatting>
  <conditionalFormatting sqref="E337 E342:E343">
    <cfRule type="cellIs" dxfId="0" priority="34061" operator="equal">
      <formula>0</formula>
    </cfRule>
    <cfRule type="cellIs" dxfId="0" priority="34062" operator="equal">
      <formula>0</formula>
    </cfRule>
    <cfRule type="cellIs" dxfId="0" priority="34063" operator="equal">
      <formula>0</formula>
    </cfRule>
    <cfRule type="cellIs" dxfId="0" priority="34064" operator="equal">
      <formula>0</formula>
    </cfRule>
    <cfRule type="cellIs" dxfId="0" priority="34065" operator="equal">
      <formula>0</formula>
    </cfRule>
    <cfRule type="cellIs" dxfId="0" priority="34066" operator="equal">
      <formula>0</formula>
    </cfRule>
    <cfRule type="cellIs" dxfId="0" priority="34067" operator="equal">
      <formula>0</formula>
    </cfRule>
    <cfRule type="cellIs" dxfId="0" priority="34068" operator="equal">
      <formula>0</formula>
    </cfRule>
  </conditionalFormatting>
  <conditionalFormatting sqref="E359:E372 E387 E375:E376">
    <cfRule type="cellIs" dxfId="0" priority="33965" operator="equal">
      <formula>0</formula>
    </cfRule>
    <cfRule type="cellIs" dxfId="0" priority="33966" operator="equal">
      <formula>0</formula>
    </cfRule>
    <cfRule type="cellIs" dxfId="0" priority="33967" operator="equal">
      <formula>0</formula>
    </cfRule>
    <cfRule type="cellIs" dxfId="0" priority="33968" operator="equal">
      <formula>0</formula>
    </cfRule>
    <cfRule type="cellIs" dxfId="0" priority="33969" operator="equal">
      <formula>0</formula>
    </cfRule>
    <cfRule type="cellIs" dxfId="0" priority="33970" operator="equal">
      <formula>0</formula>
    </cfRule>
    <cfRule type="cellIs" dxfId="0" priority="33971" operator="equal">
      <formula>0</formula>
    </cfRule>
    <cfRule type="cellIs" dxfId="0" priority="33972" operator="equal">
      <formula>0</formula>
    </cfRule>
  </conditionalFormatting>
  <conditionalFormatting sqref="E414 E419">
    <cfRule type="cellIs" dxfId="0" priority="31289" operator="equal">
      <formula>0</formula>
    </cfRule>
    <cfRule type="cellIs" dxfId="0" priority="31290" operator="equal">
      <formula>0</formula>
    </cfRule>
    <cfRule type="cellIs" dxfId="0" priority="31291" operator="equal">
      <formula>0</formula>
    </cfRule>
    <cfRule type="cellIs" dxfId="0" priority="31292" operator="equal">
      <formula>0</formula>
    </cfRule>
    <cfRule type="cellIs" dxfId="0" priority="31293" operator="equal">
      <formula>0</formula>
    </cfRule>
    <cfRule type="cellIs" dxfId="0" priority="31294" operator="equal">
      <formula>0</formula>
    </cfRule>
    <cfRule type="cellIs" dxfId="0" priority="31295" operator="equal">
      <formula>0</formula>
    </cfRule>
    <cfRule type="cellIs" dxfId="0" priority="31296" operator="equal">
      <formula>0</formula>
    </cfRule>
    <cfRule type="cellIs" dxfId="0" priority="31297" operator="equal">
      <formula>0</formula>
    </cfRule>
    <cfRule type="cellIs" dxfId="0" priority="31298" operator="equal">
      <formula>0</formula>
    </cfRule>
    <cfRule type="cellIs" dxfId="0" priority="31299" operator="equal">
      <formula>0</formula>
    </cfRule>
    <cfRule type="cellIs" dxfId="0" priority="31300" operator="equal">
      <formula>0</formula>
    </cfRule>
    <cfRule type="cellIs" dxfId="0" priority="31301" operator="equal">
      <formula>0</formula>
    </cfRule>
    <cfRule type="cellIs" dxfId="0" priority="31302" operator="equal">
      <formula>0</formula>
    </cfRule>
    <cfRule type="cellIs" dxfId="0" priority="31303" operator="equal">
      <formula>0</formula>
    </cfRule>
    <cfRule type="cellIs" dxfId="0" priority="31304" operator="equal">
      <formula>0</formula>
    </cfRule>
    <cfRule type="cellIs" dxfId="0" priority="31305" operator="equal">
      <formula>0</formula>
    </cfRule>
    <cfRule type="cellIs" dxfId="0" priority="31306" operator="equal">
      <formula>0</formula>
    </cfRule>
    <cfRule type="cellIs" dxfId="0" priority="31307" operator="equal">
      <formula>0</formula>
    </cfRule>
    <cfRule type="cellIs" dxfId="0" priority="31308" operator="equal">
      <formula>0</formula>
    </cfRule>
    <cfRule type="cellIs" dxfId="0" priority="31309" operator="equal">
      <formula>0</formula>
    </cfRule>
    <cfRule type="cellIs" dxfId="0" priority="31310" operator="equal">
      <formula>0</formula>
    </cfRule>
    <cfRule type="cellIs" dxfId="0" priority="31311" operator="equal">
      <formula>0</formula>
    </cfRule>
    <cfRule type="cellIs" dxfId="0" priority="31312" operator="equal">
      <formula>0</formula>
    </cfRule>
    <cfRule type="cellIs" dxfId="0" priority="31313" operator="equal">
      <formula>0</formula>
    </cfRule>
    <cfRule type="cellIs" dxfId="0" priority="31314" operator="equal">
      <formula>0</formula>
    </cfRule>
    <cfRule type="cellIs" dxfId="0" priority="31315" operator="equal">
      <formula>0</formula>
    </cfRule>
    <cfRule type="cellIs" dxfId="0" priority="31316" operator="equal">
      <formula>0</formula>
    </cfRule>
    <cfRule type="cellIs" dxfId="0" priority="31317" operator="equal">
      <formula>0</formula>
    </cfRule>
    <cfRule type="cellIs" dxfId="0" priority="31318" operator="equal">
      <formula>0</formula>
    </cfRule>
    <cfRule type="cellIs" dxfId="0" priority="31319" operator="equal">
      <formula>0</formula>
    </cfRule>
    <cfRule type="cellIs" dxfId="0" priority="31320" operator="equal">
      <formula>0</formula>
    </cfRule>
    <cfRule type="cellIs" dxfId="0" priority="31321" operator="equal">
      <formula>0</formula>
    </cfRule>
    <cfRule type="cellIs" dxfId="0" priority="31322" operator="equal">
      <formula>0</formula>
    </cfRule>
    <cfRule type="cellIs" dxfId="0" priority="31323" operator="equal">
      <formula>0</formula>
    </cfRule>
    <cfRule type="cellIs" dxfId="0" priority="31324" operator="equal">
      <formula>0</formula>
    </cfRule>
    <cfRule type="cellIs" dxfId="0" priority="31325" operator="equal">
      <formula>0</formula>
    </cfRule>
    <cfRule type="cellIs" dxfId="0" priority="31326" operator="equal">
      <formula>0</formula>
    </cfRule>
    <cfRule type="cellIs" dxfId="0" priority="31327" operator="equal">
      <formula>0</formula>
    </cfRule>
    <cfRule type="cellIs" dxfId="0" priority="31328" operator="equal">
      <formula>0</formula>
    </cfRule>
    <cfRule type="cellIs" dxfId="0" priority="31329" operator="equal">
      <formula>0</formula>
    </cfRule>
    <cfRule type="cellIs" dxfId="0" priority="31330" operator="equal">
      <formula>0</formula>
    </cfRule>
    <cfRule type="cellIs" dxfId="0" priority="31331" operator="equal">
      <formula>0</formula>
    </cfRule>
    <cfRule type="cellIs" dxfId="0" priority="31332" operator="equal">
      <formula>0</formula>
    </cfRule>
    <cfRule type="cellIs" dxfId="0" priority="31333" operator="equal">
      <formula>0</formula>
    </cfRule>
    <cfRule type="cellIs" dxfId="0" priority="31334" operator="equal">
      <formula>0</formula>
    </cfRule>
    <cfRule type="cellIs" dxfId="0" priority="31335" operator="equal">
      <formula>0</formula>
    </cfRule>
    <cfRule type="cellIs" dxfId="0" priority="31336" operator="equal">
      <formula>0</formula>
    </cfRule>
    <cfRule type="cellIs" dxfId="0" priority="31337" operator="equal">
      <formula>0</formula>
    </cfRule>
    <cfRule type="cellIs" dxfId="0" priority="31338" operator="equal">
      <formula>0</formula>
    </cfRule>
    <cfRule type="cellIs" dxfId="0" priority="31339" operator="equal">
      <formula>0</formula>
    </cfRule>
    <cfRule type="cellIs" dxfId="0" priority="31340" operator="equal">
      <formula>0</formula>
    </cfRule>
    <cfRule type="cellIs" dxfId="0" priority="31341" operator="equal">
      <formula>0</formula>
    </cfRule>
    <cfRule type="cellIs" dxfId="0" priority="31342" operator="equal">
      <formula>0</formula>
    </cfRule>
    <cfRule type="cellIs" dxfId="0" priority="31343" operator="equal">
      <formula>0</formula>
    </cfRule>
    <cfRule type="cellIs" dxfId="0" priority="31344" operator="equal">
      <formula>0</formula>
    </cfRule>
    <cfRule type="cellIs" dxfId="0" priority="31345" operator="equal">
      <formula>0</formula>
    </cfRule>
    <cfRule type="cellIs" dxfId="0" priority="31346" operator="equal">
      <formula>0</formula>
    </cfRule>
    <cfRule type="cellIs" dxfId="0" priority="31347" operator="equal">
      <formula>0</formula>
    </cfRule>
    <cfRule type="cellIs" dxfId="0" priority="31348" operator="equal">
      <formula>0</formula>
    </cfRule>
    <cfRule type="cellIs" dxfId="0" priority="31349" operator="equal">
      <formula>0</formula>
    </cfRule>
    <cfRule type="cellIs" dxfId="0" priority="31350" operator="equal">
      <formula>0</formula>
    </cfRule>
    <cfRule type="cellIs" dxfId="0" priority="31351" operator="equal">
      <formula>0</formula>
    </cfRule>
    <cfRule type="cellIs" dxfId="0" priority="31352" operator="equal">
      <formula>0</formula>
    </cfRule>
    <cfRule type="cellIs" dxfId="0" priority="31353" operator="equal">
      <formula>0</formula>
    </cfRule>
    <cfRule type="cellIs" dxfId="0" priority="31354" operator="equal">
      <formula>0</formula>
    </cfRule>
    <cfRule type="cellIs" dxfId="0" priority="31355" operator="equal">
      <formula>0</formula>
    </cfRule>
    <cfRule type="cellIs" dxfId="0" priority="31356" operator="equal">
      <formula>0</formula>
    </cfRule>
    <cfRule type="cellIs" dxfId="0" priority="31357" operator="equal">
      <formula>0</formula>
    </cfRule>
    <cfRule type="cellIs" dxfId="0" priority="31358" operator="equal">
      <formula>0</formula>
    </cfRule>
    <cfRule type="cellIs" dxfId="0" priority="31359" operator="equal">
      <formula>0</formula>
    </cfRule>
    <cfRule type="cellIs" dxfId="0" priority="31360" operator="equal">
      <formula>0</formula>
    </cfRule>
    <cfRule type="cellIs" dxfId="0" priority="31361" operator="equal">
      <formula>0</formula>
    </cfRule>
    <cfRule type="cellIs" dxfId="0" priority="31362" operator="equal">
      <formula>0</formula>
    </cfRule>
    <cfRule type="cellIs" dxfId="0" priority="31363" operator="equal">
      <formula>0</formula>
    </cfRule>
    <cfRule type="cellIs" dxfId="0" priority="31364" operator="equal">
      <formula>0</formula>
    </cfRule>
    <cfRule type="cellIs" dxfId="0" priority="31365" operator="equal">
      <formula>0</formula>
    </cfRule>
    <cfRule type="cellIs" dxfId="0" priority="31366" operator="equal">
      <formula>0</formula>
    </cfRule>
    <cfRule type="cellIs" dxfId="0" priority="31367" operator="equal">
      <formula>0</formula>
    </cfRule>
    <cfRule type="cellIs" dxfId="0" priority="31368" operator="equal">
      <formula>0</formula>
    </cfRule>
    <cfRule type="cellIs" dxfId="0" priority="31369" operator="equal">
      <formula>0</formula>
    </cfRule>
    <cfRule type="cellIs" dxfId="0" priority="31370" operator="equal">
      <formula>0</formula>
    </cfRule>
    <cfRule type="cellIs" dxfId="0" priority="31371" operator="equal">
      <formula>0</formula>
    </cfRule>
    <cfRule type="cellIs" dxfId="0" priority="31372" operator="equal">
      <formula>0</formula>
    </cfRule>
    <cfRule type="cellIs" dxfId="0" priority="31373" operator="equal">
      <formula>0</formula>
    </cfRule>
    <cfRule type="cellIs" dxfId="0" priority="31374" operator="equal">
      <formula>0</formula>
    </cfRule>
    <cfRule type="cellIs" dxfId="0" priority="31375" operator="equal">
      <formula>0</formula>
    </cfRule>
    <cfRule type="cellIs" dxfId="0" priority="31376" operator="equal">
      <formula>0</formula>
    </cfRule>
    <cfRule type="cellIs" dxfId="0" priority="31377" operator="equal">
      <formula>0</formula>
    </cfRule>
    <cfRule type="cellIs" dxfId="0" priority="31378" operator="equal">
      <formula>0</formula>
    </cfRule>
    <cfRule type="cellIs" dxfId="0" priority="31379" operator="equal">
      <formula>0</formula>
    </cfRule>
    <cfRule type="cellIs" dxfId="0" priority="31380" operator="equal">
      <formula>0</formula>
    </cfRule>
    <cfRule type="cellIs" dxfId="0" priority="31381" operator="equal">
      <formula>0</formula>
    </cfRule>
    <cfRule type="cellIs" dxfId="0" priority="31382" operator="equal">
      <formula>0</formula>
    </cfRule>
    <cfRule type="cellIs" dxfId="0" priority="31383" operator="equal">
      <formula>0</formula>
    </cfRule>
    <cfRule type="cellIs" dxfId="0" priority="31384" operator="equal">
      <formula>0</formula>
    </cfRule>
  </conditionalFormatting>
  <conditionalFormatting sqref="E448:E450 E524 E499 E503 E495 E497 E481:E482 E493 E484:E486 E478 E471:E473 E445:E446 E457 E463:E464">
    <cfRule type="cellIs" dxfId="0" priority="29393" operator="equal">
      <formula>0</formula>
    </cfRule>
    <cfRule type="cellIs" dxfId="0" priority="29394" operator="equal">
      <formula>0</formula>
    </cfRule>
    <cfRule type="cellIs" dxfId="0" priority="29395" operator="equal">
      <formula>0</formula>
    </cfRule>
    <cfRule type="cellIs" dxfId="0" priority="29396" operator="equal">
      <formula>0</formula>
    </cfRule>
    <cfRule type="cellIs" dxfId="0" priority="29397" operator="equal">
      <formula>0</formula>
    </cfRule>
    <cfRule type="cellIs" dxfId="0" priority="29398" operator="equal">
      <formula>0</formula>
    </cfRule>
    <cfRule type="cellIs" dxfId="0" priority="29399" operator="equal">
      <formula>0</formula>
    </cfRule>
    <cfRule type="cellIs" dxfId="0" priority="29400" operator="equal">
      <formula>0</formula>
    </cfRule>
  </conditionalFormatting>
  <conditionalFormatting sqref="E459 E462">
    <cfRule type="cellIs" dxfId="0" priority="28425" operator="equal">
      <formula>0</formula>
    </cfRule>
    <cfRule type="cellIs" dxfId="0" priority="28426" operator="equal">
      <formula>0</formula>
    </cfRule>
    <cfRule type="cellIs" dxfId="0" priority="28427" operator="equal">
      <formula>0</formula>
    </cfRule>
    <cfRule type="cellIs" dxfId="0" priority="28428" operator="equal">
      <formula>0</formula>
    </cfRule>
    <cfRule type="cellIs" dxfId="0" priority="28429" operator="equal">
      <formula>0</formula>
    </cfRule>
    <cfRule type="cellIs" dxfId="0" priority="28430" operator="equal">
      <formula>0</formula>
    </cfRule>
    <cfRule type="cellIs" dxfId="0" priority="28431" operator="equal">
      <formula>0</formula>
    </cfRule>
    <cfRule type="cellIs" dxfId="0" priority="28432" operator="equal">
      <formula>0</formula>
    </cfRule>
    <cfRule type="cellIs" dxfId="0" priority="28433" operator="equal">
      <formula>0</formula>
    </cfRule>
    <cfRule type="cellIs" dxfId="0" priority="28434" operator="equal">
      <formula>0</formula>
    </cfRule>
    <cfRule type="cellIs" dxfId="0" priority="28435" operator="equal">
      <formula>0</formula>
    </cfRule>
    <cfRule type="cellIs" dxfId="0" priority="28436" operator="equal">
      <formula>0</formula>
    </cfRule>
    <cfRule type="cellIs" dxfId="0" priority="28437" operator="equal">
      <formula>0</formula>
    </cfRule>
    <cfRule type="cellIs" dxfId="0" priority="28438" operator="equal">
      <formula>0</formula>
    </cfRule>
    <cfRule type="cellIs" dxfId="0" priority="28439" operator="equal">
      <formula>0</formula>
    </cfRule>
    <cfRule type="cellIs" dxfId="0" priority="28440" operator="equal">
      <formula>0</formula>
    </cfRule>
    <cfRule type="cellIs" dxfId="0" priority="28441" operator="equal">
      <formula>0</formula>
    </cfRule>
    <cfRule type="cellIs" dxfId="0" priority="28442" operator="equal">
      <formula>0</formula>
    </cfRule>
    <cfRule type="cellIs" dxfId="0" priority="28443" operator="equal">
      <formula>0</formula>
    </cfRule>
    <cfRule type="cellIs" dxfId="0" priority="28444" operator="equal">
      <formula>0</formula>
    </cfRule>
    <cfRule type="cellIs" dxfId="0" priority="28445" operator="equal">
      <formula>0</formula>
    </cfRule>
    <cfRule type="cellIs" dxfId="0" priority="28446" operator="equal">
      <formula>0</formula>
    </cfRule>
    <cfRule type="cellIs" dxfId="0" priority="28447" operator="equal">
      <formula>0</formula>
    </cfRule>
    <cfRule type="cellIs" dxfId="0" priority="28448" operator="equal">
      <formula>0</formula>
    </cfRule>
    <cfRule type="cellIs" dxfId="0" priority="28449" operator="equal">
      <formula>0</formula>
    </cfRule>
    <cfRule type="cellIs" dxfId="0" priority="28450" operator="equal">
      <formula>0</formula>
    </cfRule>
    <cfRule type="cellIs" dxfId="0" priority="28451" operator="equal">
      <formula>0</formula>
    </cfRule>
    <cfRule type="cellIs" dxfId="0" priority="28452" operator="equal">
      <formula>0</formula>
    </cfRule>
    <cfRule type="cellIs" dxfId="0" priority="28453" operator="equal">
      <formula>0</formula>
    </cfRule>
    <cfRule type="cellIs" dxfId="0" priority="28454" operator="equal">
      <formula>0</formula>
    </cfRule>
    <cfRule type="cellIs" dxfId="0" priority="28455" operator="equal">
      <formula>0</formula>
    </cfRule>
    <cfRule type="cellIs" dxfId="0" priority="28456" operator="equal">
      <formula>0</formula>
    </cfRule>
    <cfRule type="cellIs" dxfId="0" priority="28457" operator="equal">
      <formula>0</formula>
    </cfRule>
    <cfRule type="cellIs" dxfId="0" priority="28458" operator="equal">
      <formula>0</formula>
    </cfRule>
    <cfRule type="cellIs" dxfId="0" priority="28459" operator="equal">
      <formula>0</formula>
    </cfRule>
    <cfRule type="cellIs" dxfId="0" priority="28460" operator="equal">
      <formula>0</formula>
    </cfRule>
    <cfRule type="cellIs" dxfId="0" priority="28461" operator="equal">
      <formula>0</formula>
    </cfRule>
    <cfRule type="cellIs" dxfId="0" priority="28462" operator="equal">
      <formula>0</formula>
    </cfRule>
    <cfRule type="cellIs" dxfId="0" priority="28463" operator="equal">
      <formula>0</formula>
    </cfRule>
    <cfRule type="cellIs" dxfId="0" priority="28464" operator="equal">
      <formula>0</formula>
    </cfRule>
    <cfRule type="cellIs" dxfId="0" priority="28465" operator="equal">
      <formula>0</formula>
    </cfRule>
    <cfRule type="cellIs" dxfId="0" priority="28466" operator="equal">
      <formula>0</formula>
    </cfRule>
    <cfRule type="cellIs" dxfId="0" priority="28467" operator="equal">
      <formula>0</formula>
    </cfRule>
    <cfRule type="cellIs" dxfId="0" priority="28468" operator="equal">
      <formula>0</formula>
    </cfRule>
    <cfRule type="cellIs" dxfId="0" priority="28469" operator="equal">
      <formula>0</formula>
    </cfRule>
    <cfRule type="cellIs" dxfId="0" priority="28470" operator="equal">
      <formula>0</formula>
    </cfRule>
    <cfRule type="cellIs" dxfId="0" priority="28471" operator="equal">
      <formula>0</formula>
    </cfRule>
    <cfRule type="cellIs" dxfId="0" priority="28472" operator="equal">
      <formula>0</formula>
    </cfRule>
    <cfRule type="cellIs" dxfId="0" priority="28473" operator="equal">
      <formula>0</formula>
    </cfRule>
    <cfRule type="cellIs" dxfId="0" priority="28474" operator="equal">
      <formula>0</formula>
    </cfRule>
    <cfRule type="cellIs" dxfId="0" priority="28475" operator="equal">
      <formula>0</formula>
    </cfRule>
    <cfRule type="cellIs" dxfId="0" priority="28476" operator="equal">
      <formula>0</formula>
    </cfRule>
    <cfRule type="cellIs" dxfId="0" priority="28477" operator="equal">
      <formula>0</formula>
    </cfRule>
    <cfRule type="cellIs" dxfId="0" priority="28478" operator="equal">
      <formula>0</formula>
    </cfRule>
    <cfRule type="cellIs" dxfId="0" priority="28479" operator="equal">
      <formula>0</formula>
    </cfRule>
    <cfRule type="cellIs" dxfId="0" priority="28480" operator="equal">
      <formula>0</formula>
    </cfRule>
    <cfRule type="cellIs" dxfId="0" priority="28481" operator="equal">
      <formula>0</formula>
    </cfRule>
    <cfRule type="cellIs" dxfId="0" priority="28482" operator="equal">
      <formula>0</formula>
    </cfRule>
    <cfRule type="cellIs" dxfId="0" priority="28483" operator="equal">
      <formula>0</formula>
    </cfRule>
    <cfRule type="cellIs" dxfId="0" priority="28484" operator="equal">
      <formula>0</formula>
    </cfRule>
    <cfRule type="cellIs" dxfId="0" priority="28485" operator="equal">
      <formula>0</formula>
    </cfRule>
    <cfRule type="cellIs" dxfId="0" priority="28486" operator="equal">
      <formula>0</formula>
    </cfRule>
    <cfRule type="cellIs" dxfId="0" priority="28487" operator="equal">
      <formula>0</formula>
    </cfRule>
    <cfRule type="cellIs" dxfId="0" priority="28488" operator="equal">
      <formula>0</formula>
    </cfRule>
    <cfRule type="cellIs" dxfId="0" priority="28489" operator="equal">
      <formula>0</formula>
    </cfRule>
    <cfRule type="cellIs" dxfId="0" priority="28490" operator="equal">
      <formula>0</formula>
    </cfRule>
    <cfRule type="cellIs" dxfId="0" priority="28491" operator="equal">
      <formula>0</formula>
    </cfRule>
    <cfRule type="cellIs" dxfId="0" priority="28492" operator="equal">
      <formula>0</formula>
    </cfRule>
    <cfRule type="cellIs" dxfId="0" priority="28493" operator="equal">
      <formula>0</formula>
    </cfRule>
    <cfRule type="cellIs" dxfId="0" priority="28494" operator="equal">
      <formula>0</formula>
    </cfRule>
    <cfRule type="cellIs" dxfId="0" priority="28495" operator="equal">
      <formula>0</formula>
    </cfRule>
    <cfRule type="cellIs" dxfId="0" priority="28496" operator="equal">
      <formula>0</formula>
    </cfRule>
    <cfRule type="cellIs" dxfId="0" priority="28497" operator="equal">
      <formula>0</formula>
    </cfRule>
    <cfRule type="cellIs" dxfId="0" priority="28498" operator="equal">
      <formula>0</formula>
    </cfRule>
    <cfRule type="cellIs" dxfId="0" priority="28499" operator="equal">
      <formula>0</formula>
    </cfRule>
    <cfRule type="cellIs" dxfId="0" priority="28500" operator="equal">
      <formula>0</formula>
    </cfRule>
    <cfRule type="cellIs" dxfId="0" priority="28501" operator="equal">
      <formula>0</formula>
    </cfRule>
    <cfRule type="cellIs" dxfId="0" priority="28502" operator="equal">
      <formula>0</formula>
    </cfRule>
    <cfRule type="cellIs" dxfId="0" priority="28503" operator="equal">
      <formula>0</formula>
    </cfRule>
    <cfRule type="cellIs" dxfId="0" priority="28504" operator="equal">
      <formula>0</formula>
    </cfRule>
    <cfRule type="cellIs" dxfId="0" priority="28505" operator="equal">
      <formula>0</formula>
    </cfRule>
    <cfRule type="cellIs" dxfId="0" priority="28506" operator="equal">
      <formula>0</formula>
    </cfRule>
    <cfRule type="cellIs" dxfId="0" priority="28507" operator="equal">
      <formula>0</formula>
    </cfRule>
    <cfRule type="cellIs" dxfId="0" priority="28508" operator="equal">
      <formula>0</formula>
    </cfRule>
    <cfRule type="cellIs" dxfId="0" priority="28509" operator="equal">
      <formula>0</formula>
    </cfRule>
    <cfRule type="cellIs" dxfId="0" priority="28510" operator="equal">
      <formula>0</formula>
    </cfRule>
    <cfRule type="cellIs" dxfId="0" priority="28511" operator="equal">
      <formula>0</formula>
    </cfRule>
    <cfRule type="cellIs" dxfId="0" priority="28512" operator="equal">
      <formula>0</formula>
    </cfRule>
    <cfRule type="cellIs" dxfId="0" priority="28513" operator="equal">
      <formula>0</formula>
    </cfRule>
    <cfRule type="cellIs" dxfId="0" priority="28514" operator="equal">
      <formula>0</formula>
    </cfRule>
    <cfRule type="cellIs" dxfId="0" priority="28515" operator="equal">
      <formula>0</formula>
    </cfRule>
    <cfRule type="cellIs" dxfId="0" priority="28516" operator="equal">
      <formula>0</formula>
    </cfRule>
    <cfRule type="cellIs" dxfId="0" priority="28517" operator="equal">
      <formula>0</formula>
    </cfRule>
    <cfRule type="cellIs" dxfId="0" priority="28518" operator="equal">
      <formula>0</formula>
    </cfRule>
    <cfRule type="cellIs" dxfId="0" priority="28519" operator="equal">
      <formula>0</formula>
    </cfRule>
    <cfRule type="cellIs" dxfId="0" priority="28520" operator="equal">
      <formula>0</formula>
    </cfRule>
  </conditionalFormatting>
  <conditionalFormatting sqref="E506:E507 E521:E523 E512 E509">
    <cfRule type="cellIs" dxfId="0" priority="25217" operator="equal">
      <formula>0</formula>
    </cfRule>
    <cfRule type="cellIs" dxfId="0" priority="25218" operator="equal">
      <formula>0</formula>
    </cfRule>
    <cfRule type="cellIs" dxfId="0" priority="25219" operator="equal">
      <formula>0</formula>
    </cfRule>
    <cfRule type="cellIs" dxfId="0" priority="25220" operator="equal">
      <formula>0</formula>
    </cfRule>
    <cfRule type="cellIs" dxfId="0" priority="25221" operator="equal">
      <formula>0</formula>
    </cfRule>
    <cfRule type="cellIs" dxfId="0" priority="25222" operator="equal">
      <formula>0</formula>
    </cfRule>
    <cfRule type="cellIs" dxfId="0" priority="25223" operator="equal">
      <formula>0</formula>
    </cfRule>
    <cfRule type="cellIs" dxfId="0" priority="25224" operator="equal">
      <formula>0</formula>
    </cfRule>
    <cfRule type="cellIs" dxfId="0" priority="25225" operator="equal">
      <formula>0</formula>
    </cfRule>
    <cfRule type="cellIs" dxfId="0" priority="25226" operator="equal">
      <formula>0</formula>
    </cfRule>
    <cfRule type="cellIs" dxfId="0" priority="25227" operator="equal">
      <formula>0</formula>
    </cfRule>
    <cfRule type="cellIs" dxfId="0" priority="25228" operator="equal">
      <formula>0</formula>
    </cfRule>
    <cfRule type="cellIs" dxfId="0" priority="25229" operator="equal">
      <formula>0</formula>
    </cfRule>
    <cfRule type="cellIs" dxfId="0" priority="25230" operator="equal">
      <formula>0</formula>
    </cfRule>
    <cfRule type="cellIs" dxfId="0" priority="25231" operator="equal">
      <formula>0</formula>
    </cfRule>
    <cfRule type="cellIs" dxfId="0" priority="25232" operator="equal">
      <formula>0</formula>
    </cfRule>
    <cfRule type="cellIs" dxfId="0" priority="25233" operator="equal">
      <formula>0</formula>
    </cfRule>
    <cfRule type="cellIs" dxfId="0" priority="25234" operator="equal">
      <formula>0</formula>
    </cfRule>
    <cfRule type="cellIs" dxfId="0" priority="25235" operator="equal">
      <formula>0</formula>
    </cfRule>
    <cfRule type="cellIs" dxfId="0" priority="25236" operator="equal">
      <formula>0</formula>
    </cfRule>
    <cfRule type="cellIs" dxfId="0" priority="25237" operator="equal">
      <formula>0</formula>
    </cfRule>
    <cfRule type="cellIs" dxfId="0" priority="25238" operator="equal">
      <formula>0</formula>
    </cfRule>
    <cfRule type="cellIs" dxfId="0" priority="25239" operator="equal">
      <formula>0</formula>
    </cfRule>
    <cfRule type="cellIs" dxfId="0" priority="25240" operator="equal">
      <formula>0</formula>
    </cfRule>
    <cfRule type="cellIs" dxfId="0" priority="25241" operator="equal">
      <formula>0</formula>
    </cfRule>
    <cfRule type="cellIs" dxfId="0" priority="25242" operator="equal">
      <formula>0</formula>
    </cfRule>
    <cfRule type="cellIs" dxfId="0" priority="25243" operator="equal">
      <formula>0</formula>
    </cfRule>
    <cfRule type="cellIs" dxfId="0" priority="25244" operator="equal">
      <formula>0</formula>
    </cfRule>
    <cfRule type="cellIs" dxfId="0" priority="25245" operator="equal">
      <formula>0</formula>
    </cfRule>
    <cfRule type="cellIs" dxfId="0" priority="25246" operator="equal">
      <formula>0</formula>
    </cfRule>
    <cfRule type="cellIs" dxfId="0" priority="25247" operator="equal">
      <formula>0</formula>
    </cfRule>
    <cfRule type="cellIs" dxfId="0" priority="25248" operator="equal">
      <formula>0</formula>
    </cfRule>
    <cfRule type="cellIs" dxfId="0" priority="25249" operator="equal">
      <formula>0</formula>
    </cfRule>
    <cfRule type="cellIs" dxfId="0" priority="25250" operator="equal">
      <formula>0</formula>
    </cfRule>
    <cfRule type="cellIs" dxfId="0" priority="25251" operator="equal">
      <formula>0</formula>
    </cfRule>
    <cfRule type="cellIs" dxfId="0" priority="25252" operator="equal">
      <formula>0</formula>
    </cfRule>
    <cfRule type="cellIs" dxfId="0" priority="25253" operator="equal">
      <formula>0</formula>
    </cfRule>
    <cfRule type="cellIs" dxfId="0" priority="25254" operator="equal">
      <formula>0</formula>
    </cfRule>
    <cfRule type="cellIs" dxfId="0" priority="25255" operator="equal">
      <formula>0</formula>
    </cfRule>
    <cfRule type="cellIs" dxfId="0" priority="25256" operator="equal">
      <formula>0</formula>
    </cfRule>
    <cfRule type="cellIs" dxfId="0" priority="25257" operator="equal">
      <formula>0</formula>
    </cfRule>
    <cfRule type="cellIs" dxfId="0" priority="25258" operator="equal">
      <formula>0</formula>
    </cfRule>
    <cfRule type="cellIs" dxfId="0" priority="25259" operator="equal">
      <formula>0</formula>
    </cfRule>
    <cfRule type="cellIs" dxfId="0" priority="25260" operator="equal">
      <formula>0</formula>
    </cfRule>
    <cfRule type="cellIs" dxfId="0" priority="25261" operator="equal">
      <formula>0</formula>
    </cfRule>
    <cfRule type="cellIs" dxfId="0" priority="25262" operator="equal">
      <formula>0</formula>
    </cfRule>
    <cfRule type="cellIs" dxfId="0" priority="25263" operator="equal">
      <formula>0</formula>
    </cfRule>
    <cfRule type="cellIs" dxfId="0" priority="25264" operator="equal">
      <formula>0</formula>
    </cfRule>
    <cfRule type="cellIs" dxfId="0" priority="25265" operator="equal">
      <formula>0</formula>
    </cfRule>
    <cfRule type="cellIs" dxfId="0" priority="25266" operator="equal">
      <formula>0</formula>
    </cfRule>
    <cfRule type="cellIs" dxfId="0" priority="25267" operator="equal">
      <formula>0</formula>
    </cfRule>
    <cfRule type="cellIs" dxfId="0" priority="25268" operator="equal">
      <formula>0</formula>
    </cfRule>
    <cfRule type="cellIs" dxfId="0" priority="25269" operator="equal">
      <formula>0</formula>
    </cfRule>
    <cfRule type="cellIs" dxfId="0" priority="25270" operator="equal">
      <formula>0</formula>
    </cfRule>
    <cfRule type="cellIs" dxfId="0" priority="25271" operator="equal">
      <formula>0</formula>
    </cfRule>
    <cfRule type="cellIs" dxfId="0" priority="25272" operator="equal">
      <formula>0</formula>
    </cfRule>
    <cfRule type="cellIs" dxfId="0" priority="25273" operator="equal">
      <formula>0</formula>
    </cfRule>
    <cfRule type="cellIs" dxfId="0" priority="25274" operator="equal">
      <formula>0</formula>
    </cfRule>
    <cfRule type="cellIs" dxfId="0" priority="25275" operator="equal">
      <formula>0</formula>
    </cfRule>
    <cfRule type="cellIs" dxfId="0" priority="25276" operator="equal">
      <formula>0</formula>
    </cfRule>
    <cfRule type="cellIs" dxfId="0" priority="25277" operator="equal">
      <formula>0</formula>
    </cfRule>
    <cfRule type="cellIs" dxfId="0" priority="25278" operator="equal">
      <formula>0</formula>
    </cfRule>
    <cfRule type="cellIs" dxfId="0" priority="25279" operator="equal">
      <formula>0</formula>
    </cfRule>
    <cfRule type="cellIs" dxfId="0" priority="25280" operator="equal">
      <formula>0</formula>
    </cfRule>
    <cfRule type="cellIs" dxfId="0" priority="25281" operator="equal">
      <formula>0</formula>
    </cfRule>
    <cfRule type="cellIs" dxfId="0" priority="25282" operator="equal">
      <formula>0</formula>
    </cfRule>
    <cfRule type="cellIs" dxfId="0" priority="25283" operator="equal">
      <formula>0</formula>
    </cfRule>
    <cfRule type="cellIs" dxfId="0" priority="25284" operator="equal">
      <formula>0</formula>
    </cfRule>
    <cfRule type="cellIs" dxfId="0" priority="25285" operator="equal">
      <formula>0</formula>
    </cfRule>
    <cfRule type="cellIs" dxfId="0" priority="25286" operator="equal">
      <formula>0</formula>
    </cfRule>
    <cfRule type="cellIs" dxfId="0" priority="25287" operator="equal">
      <formula>0</formula>
    </cfRule>
    <cfRule type="cellIs" dxfId="0" priority="25288" operator="equal">
      <formula>0</formula>
    </cfRule>
    <cfRule type="cellIs" dxfId="0" priority="25289" operator="equal">
      <formula>0</formula>
    </cfRule>
    <cfRule type="cellIs" dxfId="0" priority="25290" operator="equal">
      <formula>0</formula>
    </cfRule>
    <cfRule type="cellIs" dxfId="0" priority="25291" operator="equal">
      <formula>0</formula>
    </cfRule>
    <cfRule type="cellIs" dxfId="0" priority="25292" operator="equal">
      <formula>0</formula>
    </cfRule>
    <cfRule type="cellIs" dxfId="0" priority="25293" operator="equal">
      <formula>0</formula>
    </cfRule>
    <cfRule type="cellIs" dxfId="0" priority="25294" operator="equal">
      <formula>0</formula>
    </cfRule>
    <cfRule type="cellIs" dxfId="0" priority="25295" operator="equal">
      <formula>0</formula>
    </cfRule>
    <cfRule type="cellIs" dxfId="0" priority="25296" operator="equal">
      <formula>0</formula>
    </cfRule>
    <cfRule type="cellIs" dxfId="0" priority="25297" operator="equal">
      <formula>0</formula>
    </cfRule>
    <cfRule type="cellIs" dxfId="0" priority="25298" operator="equal">
      <formula>0</formula>
    </cfRule>
    <cfRule type="cellIs" dxfId="0" priority="25299" operator="equal">
      <formula>0</formula>
    </cfRule>
    <cfRule type="cellIs" dxfId="0" priority="25300" operator="equal">
      <formula>0</formula>
    </cfRule>
    <cfRule type="cellIs" dxfId="0" priority="25301" operator="equal">
      <formula>0</formula>
    </cfRule>
    <cfRule type="cellIs" dxfId="0" priority="25302" operator="equal">
      <formula>0</formula>
    </cfRule>
    <cfRule type="cellIs" dxfId="0" priority="25303" operator="equal">
      <formula>0</formula>
    </cfRule>
    <cfRule type="cellIs" dxfId="0" priority="25304" operator="equal">
      <formula>0</formula>
    </cfRule>
    <cfRule type="cellIs" dxfId="0" priority="25305" operator="equal">
      <formula>0</formula>
    </cfRule>
    <cfRule type="cellIs" dxfId="0" priority="25306" operator="equal">
      <formula>0</formula>
    </cfRule>
    <cfRule type="cellIs" dxfId="0" priority="25307" operator="equal">
      <formula>0</formula>
    </cfRule>
    <cfRule type="cellIs" dxfId="0" priority="25308" operator="equal">
      <formula>0</formula>
    </cfRule>
    <cfRule type="cellIs" dxfId="0" priority="25309" operator="equal">
      <formula>0</formula>
    </cfRule>
    <cfRule type="cellIs" dxfId="0" priority="25310" operator="equal">
      <formula>0</formula>
    </cfRule>
    <cfRule type="cellIs" dxfId="0" priority="25311" operator="equal">
      <formula>0</formula>
    </cfRule>
    <cfRule type="cellIs" dxfId="0" priority="25312" operator="equal">
      <formula>0</formula>
    </cfRule>
  </conditionalFormatting>
  <conditionalFormatting sqref="E560:E562 E568:E569 E572:E573 E575:E576 E583 E585:E586 E566 E539:E556">
    <cfRule type="cellIs" dxfId="0" priority="22881" operator="equal">
      <formula>0</formula>
    </cfRule>
    <cfRule type="cellIs" dxfId="0" priority="22882" operator="equal">
      <formula>0</formula>
    </cfRule>
    <cfRule type="cellIs" dxfId="0" priority="22883" operator="equal">
      <formula>0</formula>
    </cfRule>
    <cfRule type="cellIs" dxfId="0" priority="22884" operator="equal">
      <formula>0</formula>
    </cfRule>
    <cfRule type="cellIs" dxfId="0" priority="22885" operator="equal">
      <formula>0</formula>
    </cfRule>
    <cfRule type="cellIs" dxfId="0" priority="22886" operator="equal">
      <formula>0</formula>
    </cfRule>
    <cfRule type="cellIs" dxfId="0" priority="22887" operator="equal">
      <formula>0</formula>
    </cfRule>
    <cfRule type="cellIs" dxfId="0" priority="22888" operator="equal">
      <formula>0</formula>
    </cfRule>
    <cfRule type="cellIs" dxfId="0" priority="22889" operator="equal">
      <formula>0</formula>
    </cfRule>
    <cfRule type="cellIs" dxfId="0" priority="22890" operator="equal">
      <formula>0</formula>
    </cfRule>
    <cfRule type="cellIs" dxfId="0" priority="22891" operator="equal">
      <formula>0</formula>
    </cfRule>
    <cfRule type="cellIs" dxfId="0" priority="22892" operator="equal">
      <formula>0</formula>
    </cfRule>
    <cfRule type="cellIs" dxfId="0" priority="22893" operator="equal">
      <formula>0</formula>
    </cfRule>
    <cfRule type="cellIs" dxfId="0" priority="22894" operator="equal">
      <formula>0</formula>
    </cfRule>
    <cfRule type="cellIs" dxfId="0" priority="22895" operator="equal">
      <formula>0</formula>
    </cfRule>
    <cfRule type="cellIs" dxfId="0" priority="22896" operator="equal">
      <formula>0</formula>
    </cfRule>
    <cfRule type="cellIs" dxfId="0" priority="22897" operator="equal">
      <formula>0</formula>
    </cfRule>
    <cfRule type="cellIs" dxfId="0" priority="22898" operator="equal">
      <formula>0</formula>
    </cfRule>
    <cfRule type="cellIs" dxfId="0" priority="22899" operator="equal">
      <formula>0</formula>
    </cfRule>
    <cfRule type="cellIs" dxfId="0" priority="22900" operator="equal">
      <formula>0</formula>
    </cfRule>
    <cfRule type="cellIs" dxfId="0" priority="22901" operator="equal">
      <formula>0</formula>
    </cfRule>
    <cfRule type="cellIs" dxfId="0" priority="22902" operator="equal">
      <formula>0</formula>
    </cfRule>
    <cfRule type="cellIs" dxfId="0" priority="22903" operator="equal">
      <formula>0</formula>
    </cfRule>
    <cfRule type="cellIs" dxfId="0" priority="22904" operator="equal">
      <formula>0</formula>
    </cfRule>
    <cfRule type="cellIs" dxfId="0" priority="22905" operator="equal">
      <formula>0</formula>
    </cfRule>
    <cfRule type="cellIs" dxfId="0" priority="22906" operator="equal">
      <formula>0</formula>
    </cfRule>
    <cfRule type="cellIs" dxfId="0" priority="22907" operator="equal">
      <formula>0</formula>
    </cfRule>
    <cfRule type="cellIs" dxfId="0" priority="22908" operator="equal">
      <formula>0</formula>
    </cfRule>
    <cfRule type="cellIs" dxfId="0" priority="22909" operator="equal">
      <formula>0</formula>
    </cfRule>
    <cfRule type="cellIs" dxfId="0" priority="22910" operator="equal">
      <formula>0</formula>
    </cfRule>
    <cfRule type="cellIs" dxfId="0" priority="22911" operator="equal">
      <formula>0</formula>
    </cfRule>
    <cfRule type="cellIs" dxfId="0" priority="22912" operator="equal">
      <formula>0</formula>
    </cfRule>
    <cfRule type="cellIs" dxfId="0" priority="22913" operator="equal">
      <formula>0</formula>
    </cfRule>
    <cfRule type="cellIs" dxfId="0" priority="22914" operator="equal">
      <formula>0</formula>
    </cfRule>
    <cfRule type="cellIs" dxfId="0" priority="22915" operator="equal">
      <formula>0</formula>
    </cfRule>
    <cfRule type="cellIs" dxfId="0" priority="22916" operator="equal">
      <formula>0</formula>
    </cfRule>
    <cfRule type="cellIs" dxfId="0" priority="22917" operator="equal">
      <formula>0</formula>
    </cfRule>
    <cfRule type="cellIs" dxfId="0" priority="22918" operator="equal">
      <formula>0</formula>
    </cfRule>
    <cfRule type="cellIs" dxfId="0" priority="22919" operator="equal">
      <formula>0</formula>
    </cfRule>
    <cfRule type="cellIs" dxfId="0" priority="22920" operator="equal">
      <formula>0</formula>
    </cfRule>
    <cfRule type="cellIs" dxfId="0" priority="22921" operator="equal">
      <formula>0</formula>
    </cfRule>
    <cfRule type="cellIs" dxfId="0" priority="22922" operator="equal">
      <formula>0</formula>
    </cfRule>
    <cfRule type="cellIs" dxfId="0" priority="22923" operator="equal">
      <formula>0</formula>
    </cfRule>
    <cfRule type="cellIs" dxfId="0" priority="22924" operator="equal">
      <formula>0</formula>
    </cfRule>
    <cfRule type="cellIs" dxfId="0" priority="22925" operator="equal">
      <formula>0</formula>
    </cfRule>
    <cfRule type="cellIs" dxfId="0" priority="22926" operator="equal">
      <formula>0</formula>
    </cfRule>
    <cfRule type="cellIs" dxfId="0" priority="22927" operator="equal">
      <formula>0</formula>
    </cfRule>
    <cfRule type="cellIs" dxfId="0" priority="22928" operator="equal">
      <formula>0</formula>
    </cfRule>
    <cfRule type="cellIs" dxfId="0" priority="22929" operator="equal">
      <formula>0</formula>
    </cfRule>
    <cfRule type="cellIs" dxfId="0" priority="22930" operator="equal">
      <formula>0</formula>
    </cfRule>
    <cfRule type="cellIs" dxfId="0" priority="22931" operator="equal">
      <formula>0</formula>
    </cfRule>
    <cfRule type="cellIs" dxfId="0" priority="22932" operator="equal">
      <formula>0</formula>
    </cfRule>
    <cfRule type="cellIs" dxfId="0" priority="22933" operator="equal">
      <formula>0</formula>
    </cfRule>
    <cfRule type="cellIs" dxfId="0" priority="22934" operator="equal">
      <formula>0</formula>
    </cfRule>
    <cfRule type="cellIs" dxfId="0" priority="22935" operator="equal">
      <formula>0</formula>
    </cfRule>
    <cfRule type="cellIs" dxfId="0" priority="22936" operator="equal">
      <formula>0</formula>
    </cfRule>
    <cfRule type="cellIs" dxfId="0" priority="22937" operator="equal">
      <formula>0</formula>
    </cfRule>
    <cfRule type="cellIs" dxfId="0" priority="22938" operator="equal">
      <formula>0</formula>
    </cfRule>
    <cfRule type="cellIs" dxfId="0" priority="22939" operator="equal">
      <formula>0</formula>
    </cfRule>
    <cfRule type="cellIs" dxfId="0" priority="22940" operator="equal">
      <formula>0</formula>
    </cfRule>
    <cfRule type="cellIs" dxfId="0" priority="22941" operator="equal">
      <formula>0</formula>
    </cfRule>
    <cfRule type="cellIs" dxfId="0" priority="22942" operator="equal">
      <formula>0</formula>
    </cfRule>
    <cfRule type="cellIs" dxfId="0" priority="22943" operator="equal">
      <formula>0</formula>
    </cfRule>
    <cfRule type="cellIs" dxfId="0" priority="22944" operator="equal">
      <formula>0</formula>
    </cfRule>
    <cfRule type="cellIs" dxfId="0" priority="22945" operator="equal">
      <formula>0</formula>
    </cfRule>
    <cfRule type="cellIs" dxfId="0" priority="22946" operator="equal">
      <formula>0</formula>
    </cfRule>
    <cfRule type="cellIs" dxfId="0" priority="22947" operator="equal">
      <formula>0</formula>
    </cfRule>
    <cfRule type="cellIs" dxfId="0" priority="22948" operator="equal">
      <formula>0</formula>
    </cfRule>
    <cfRule type="cellIs" dxfId="0" priority="22949" operator="equal">
      <formula>0</formula>
    </cfRule>
    <cfRule type="cellIs" dxfId="0" priority="22950" operator="equal">
      <formula>0</formula>
    </cfRule>
    <cfRule type="cellIs" dxfId="0" priority="22951" operator="equal">
      <formula>0</formula>
    </cfRule>
    <cfRule type="cellIs" dxfId="0" priority="22952" operator="equal">
      <formula>0</formula>
    </cfRule>
    <cfRule type="cellIs" dxfId="0" priority="22953" operator="equal">
      <formula>0</formula>
    </cfRule>
    <cfRule type="cellIs" dxfId="0" priority="22954" operator="equal">
      <formula>0</formula>
    </cfRule>
    <cfRule type="cellIs" dxfId="0" priority="22955" operator="equal">
      <formula>0</formula>
    </cfRule>
    <cfRule type="cellIs" dxfId="0" priority="22956" operator="equal">
      <formula>0</formula>
    </cfRule>
    <cfRule type="cellIs" dxfId="0" priority="22957" operator="equal">
      <formula>0</formula>
    </cfRule>
    <cfRule type="cellIs" dxfId="0" priority="22958" operator="equal">
      <formula>0</formula>
    </cfRule>
    <cfRule type="cellIs" dxfId="0" priority="22959" operator="equal">
      <formula>0</formula>
    </cfRule>
    <cfRule type="cellIs" dxfId="0" priority="22960" operator="equal">
      <formula>0</formula>
    </cfRule>
    <cfRule type="cellIs" dxfId="0" priority="22961" operator="equal">
      <formula>0</formula>
    </cfRule>
    <cfRule type="cellIs" dxfId="0" priority="22962" operator="equal">
      <formula>0</formula>
    </cfRule>
    <cfRule type="cellIs" dxfId="0" priority="22963" operator="equal">
      <formula>0</formula>
    </cfRule>
    <cfRule type="cellIs" dxfId="0" priority="22964" operator="equal">
      <formula>0</formula>
    </cfRule>
    <cfRule type="cellIs" dxfId="0" priority="22965" operator="equal">
      <formula>0</formula>
    </cfRule>
    <cfRule type="cellIs" dxfId="0" priority="22966" operator="equal">
      <formula>0</formula>
    </cfRule>
    <cfRule type="cellIs" dxfId="0" priority="22967" operator="equal">
      <formula>0</formula>
    </cfRule>
    <cfRule type="cellIs" dxfId="0" priority="22968" operator="equal">
      <formula>0</formula>
    </cfRule>
    <cfRule type="cellIs" dxfId="0" priority="22969" operator="equal">
      <formula>0</formula>
    </cfRule>
    <cfRule type="cellIs" dxfId="0" priority="22970" operator="equal">
      <formula>0</formula>
    </cfRule>
    <cfRule type="cellIs" dxfId="0" priority="22971" operator="equal">
      <formula>0</formula>
    </cfRule>
    <cfRule type="cellIs" dxfId="0" priority="22972" operator="equal">
      <formula>0</formula>
    </cfRule>
    <cfRule type="cellIs" dxfId="0" priority="22973" operator="equal">
      <formula>0</formula>
    </cfRule>
    <cfRule type="cellIs" dxfId="0" priority="22974" operator="equal">
      <formula>0</formula>
    </cfRule>
    <cfRule type="cellIs" dxfId="0" priority="22975" operator="equal">
      <formula>0</formula>
    </cfRule>
    <cfRule type="cellIs" dxfId="0" priority="22976" operator="equal">
      <formula>0</formula>
    </cfRule>
  </conditionalFormatting>
  <conditionalFormatting sqref="E554:E556 E566 E560:E562">
    <cfRule type="cellIs" dxfId="0" priority="22113" operator="equal">
      <formula>0</formula>
    </cfRule>
    <cfRule type="cellIs" dxfId="0" priority="22114" operator="equal">
      <formula>0</formula>
    </cfRule>
    <cfRule type="cellIs" dxfId="0" priority="22115" operator="equal">
      <formula>0</formula>
    </cfRule>
    <cfRule type="cellIs" dxfId="0" priority="22116" operator="equal">
      <formula>0</formula>
    </cfRule>
    <cfRule type="cellIs" dxfId="0" priority="22117" operator="equal">
      <formula>0</formula>
    </cfRule>
    <cfRule type="cellIs" dxfId="0" priority="22118" operator="equal">
      <formula>0</formula>
    </cfRule>
    <cfRule type="cellIs" dxfId="0" priority="22119" operator="equal">
      <formula>0</formula>
    </cfRule>
    <cfRule type="cellIs" dxfId="0" priority="22120" operator="equal">
      <formula>0</formula>
    </cfRule>
    <cfRule type="cellIs" dxfId="0" priority="22121" operator="equal">
      <formula>0</formula>
    </cfRule>
    <cfRule type="cellIs" dxfId="0" priority="22122" operator="equal">
      <formula>0</formula>
    </cfRule>
    <cfRule type="cellIs" dxfId="0" priority="22123" operator="equal">
      <formula>0</formula>
    </cfRule>
    <cfRule type="cellIs" dxfId="0" priority="22124" operator="equal">
      <formula>0</formula>
    </cfRule>
    <cfRule type="cellIs" dxfId="0" priority="22125" operator="equal">
      <formula>0</formula>
    </cfRule>
    <cfRule type="cellIs" dxfId="0" priority="22126" operator="equal">
      <formula>0</formula>
    </cfRule>
    <cfRule type="cellIs" dxfId="0" priority="22127" operator="equal">
      <formula>0</formula>
    </cfRule>
    <cfRule type="cellIs" dxfId="0" priority="22128" operator="equal">
      <formula>0</formula>
    </cfRule>
    <cfRule type="cellIs" dxfId="0" priority="22129" operator="equal">
      <formula>0</formula>
    </cfRule>
    <cfRule type="cellIs" dxfId="0" priority="22130" operator="equal">
      <formula>0</formula>
    </cfRule>
    <cfRule type="cellIs" dxfId="0" priority="22131" operator="equal">
      <formula>0</formula>
    </cfRule>
    <cfRule type="cellIs" dxfId="0" priority="22132" operator="equal">
      <formula>0</formula>
    </cfRule>
    <cfRule type="cellIs" dxfId="0" priority="22133" operator="equal">
      <formula>0</formula>
    </cfRule>
    <cfRule type="cellIs" dxfId="0" priority="22134" operator="equal">
      <formula>0</formula>
    </cfRule>
    <cfRule type="cellIs" dxfId="0" priority="22135" operator="equal">
      <formula>0</formula>
    </cfRule>
    <cfRule type="cellIs" dxfId="0" priority="22136" operator="equal">
      <formula>0</formula>
    </cfRule>
    <cfRule type="cellIs" dxfId="0" priority="22137" operator="equal">
      <formula>0</formula>
    </cfRule>
    <cfRule type="cellIs" dxfId="0" priority="22138" operator="equal">
      <formula>0</formula>
    </cfRule>
    <cfRule type="cellIs" dxfId="0" priority="22139" operator="equal">
      <formula>0</formula>
    </cfRule>
    <cfRule type="cellIs" dxfId="0" priority="22140" operator="equal">
      <formula>0</formula>
    </cfRule>
    <cfRule type="cellIs" dxfId="0" priority="22141" operator="equal">
      <formula>0</formula>
    </cfRule>
    <cfRule type="cellIs" dxfId="0" priority="22142" operator="equal">
      <formula>0</formula>
    </cfRule>
    <cfRule type="cellIs" dxfId="0" priority="22143" operator="equal">
      <formula>0</formula>
    </cfRule>
    <cfRule type="cellIs" dxfId="0" priority="22144" operator="equal">
      <formula>0</formula>
    </cfRule>
    <cfRule type="cellIs" dxfId="0" priority="22145" operator="equal">
      <formula>0</formula>
    </cfRule>
    <cfRule type="cellIs" dxfId="0" priority="22146" operator="equal">
      <formula>0</formula>
    </cfRule>
    <cfRule type="cellIs" dxfId="0" priority="22147" operator="equal">
      <formula>0</formula>
    </cfRule>
    <cfRule type="cellIs" dxfId="0" priority="22148" operator="equal">
      <formula>0</formula>
    </cfRule>
    <cfRule type="cellIs" dxfId="0" priority="22149" operator="equal">
      <formula>0</formula>
    </cfRule>
    <cfRule type="cellIs" dxfId="0" priority="22150" operator="equal">
      <formula>0</formula>
    </cfRule>
    <cfRule type="cellIs" dxfId="0" priority="22151" operator="equal">
      <formula>0</formula>
    </cfRule>
    <cfRule type="cellIs" dxfId="0" priority="22152" operator="equal">
      <formula>0</formula>
    </cfRule>
    <cfRule type="cellIs" dxfId="0" priority="22153" operator="equal">
      <formula>0</formula>
    </cfRule>
    <cfRule type="cellIs" dxfId="0" priority="22154" operator="equal">
      <formula>0</formula>
    </cfRule>
    <cfRule type="cellIs" dxfId="0" priority="22155" operator="equal">
      <formula>0</formula>
    </cfRule>
    <cfRule type="cellIs" dxfId="0" priority="22156" operator="equal">
      <formula>0</formula>
    </cfRule>
    <cfRule type="cellIs" dxfId="0" priority="22157" operator="equal">
      <formula>0</formula>
    </cfRule>
    <cfRule type="cellIs" dxfId="0" priority="22158" operator="equal">
      <formula>0</formula>
    </cfRule>
    <cfRule type="cellIs" dxfId="0" priority="22159" operator="equal">
      <formula>0</formula>
    </cfRule>
    <cfRule type="cellIs" dxfId="0" priority="22160" operator="equal">
      <formula>0</formula>
    </cfRule>
    <cfRule type="cellIs" dxfId="0" priority="22161" operator="equal">
      <formula>0</formula>
    </cfRule>
    <cfRule type="cellIs" dxfId="0" priority="22162" operator="equal">
      <formula>0</formula>
    </cfRule>
    <cfRule type="cellIs" dxfId="0" priority="22163" operator="equal">
      <formula>0</formula>
    </cfRule>
    <cfRule type="cellIs" dxfId="0" priority="22164" operator="equal">
      <formula>0</formula>
    </cfRule>
    <cfRule type="cellIs" dxfId="0" priority="22165" operator="equal">
      <formula>0</formula>
    </cfRule>
    <cfRule type="cellIs" dxfId="0" priority="22166" operator="equal">
      <formula>0</formula>
    </cfRule>
    <cfRule type="cellIs" dxfId="0" priority="22167" operator="equal">
      <formula>0</formula>
    </cfRule>
    <cfRule type="cellIs" dxfId="0" priority="22168" operator="equal">
      <formula>0</formula>
    </cfRule>
    <cfRule type="cellIs" dxfId="0" priority="22169" operator="equal">
      <formula>0</formula>
    </cfRule>
    <cfRule type="cellIs" dxfId="0" priority="22170" operator="equal">
      <formula>0</formula>
    </cfRule>
    <cfRule type="cellIs" dxfId="0" priority="22171" operator="equal">
      <formula>0</formula>
    </cfRule>
    <cfRule type="cellIs" dxfId="0" priority="22172" operator="equal">
      <formula>0</formula>
    </cfRule>
    <cfRule type="cellIs" dxfId="0" priority="22173" operator="equal">
      <formula>0</formula>
    </cfRule>
    <cfRule type="cellIs" dxfId="0" priority="22174" operator="equal">
      <formula>0</formula>
    </cfRule>
    <cfRule type="cellIs" dxfId="0" priority="22175" operator="equal">
      <formula>0</formula>
    </cfRule>
    <cfRule type="cellIs" dxfId="0" priority="22176" operator="equal">
      <formula>0</formula>
    </cfRule>
    <cfRule type="cellIs" dxfId="0" priority="22177" operator="equal">
      <formula>0</formula>
    </cfRule>
    <cfRule type="cellIs" dxfId="0" priority="22178" operator="equal">
      <formula>0</formula>
    </cfRule>
    <cfRule type="cellIs" dxfId="0" priority="22179" operator="equal">
      <formula>0</formula>
    </cfRule>
    <cfRule type="cellIs" dxfId="0" priority="22180" operator="equal">
      <formula>0</formula>
    </cfRule>
    <cfRule type="cellIs" dxfId="0" priority="22181" operator="equal">
      <formula>0</formula>
    </cfRule>
    <cfRule type="cellIs" dxfId="0" priority="22182" operator="equal">
      <formula>0</formula>
    </cfRule>
    <cfRule type="cellIs" dxfId="0" priority="22183" operator="equal">
      <formula>0</formula>
    </cfRule>
    <cfRule type="cellIs" dxfId="0" priority="22184" operator="equal">
      <formula>0</formula>
    </cfRule>
    <cfRule type="cellIs" dxfId="0" priority="22185" operator="equal">
      <formula>0</formula>
    </cfRule>
    <cfRule type="cellIs" dxfId="0" priority="22186" operator="equal">
      <formula>0</formula>
    </cfRule>
    <cfRule type="cellIs" dxfId="0" priority="22187" operator="equal">
      <formula>0</formula>
    </cfRule>
    <cfRule type="cellIs" dxfId="0" priority="22188" operator="equal">
      <formula>0</formula>
    </cfRule>
    <cfRule type="cellIs" dxfId="0" priority="22189" operator="equal">
      <formula>0</formula>
    </cfRule>
    <cfRule type="cellIs" dxfId="0" priority="22190" operator="equal">
      <formula>0</formula>
    </cfRule>
    <cfRule type="cellIs" dxfId="0" priority="22191" operator="equal">
      <formula>0</formula>
    </cfRule>
    <cfRule type="cellIs" dxfId="0" priority="22192" operator="equal">
      <formula>0</formula>
    </cfRule>
    <cfRule type="cellIs" dxfId="0" priority="22193" operator="equal">
      <formula>0</formula>
    </cfRule>
    <cfRule type="cellIs" dxfId="0" priority="22194" operator="equal">
      <formula>0</formula>
    </cfRule>
    <cfRule type="cellIs" dxfId="0" priority="22195" operator="equal">
      <formula>0</formula>
    </cfRule>
    <cfRule type="cellIs" dxfId="0" priority="22196" operator="equal">
      <formula>0</formula>
    </cfRule>
    <cfRule type="cellIs" dxfId="0" priority="22197" operator="equal">
      <formula>0</formula>
    </cfRule>
    <cfRule type="cellIs" dxfId="0" priority="22198" operator="equal">
      <formula>0</formula>
    </cfRule>
    <cfRule type="cellIs" dxfId="0" priority="22199" operator="equal">
      <formula>0</formula>
    </cfRule>
    <cfRule type="cellIs" dxfId="0" priority="22200" operator="equal">
      <formula>0</formula>
    </cfRule>
    <cfRule type="cellIs" dxfId="0" priority="22201" operator="equal">
      <formula>0</formula>
    </cfRule>
    <cfRule type="cellIs" dxfId="0" priority="22202" operator="equal">
      <formula>0</formula>
    </cfRule>
    <cfRule type="cellIs" dxfId="0" priority="22203" operator="equal">
      <formula>0</formula>
    </cfRule>
    <cfRule type="cellIs" dxfId="0" priority="22204" operator="equal">
      <formula>0</formula>
    </cfRule>
    <cfRule type="cellIs" dxfId="0" priority="22205" operator="equal">
      <formula>0</formula>
    </cfRule>
    <cfRule type="cellIs" dxfId="0" priority="22206" operator="equal">
      <formula>0</formula>
    </cfRule>
    <cfRule type="cellIs" dxfId="0" priority="22207" operator="equal">
      <formula>0</formula>
    </cfRule>
    <cfRule type="cellIs" dxfId="0" priority="22208" operator="equal">
      <formula>0</formula>
    </cfRule>
    <cfRule type="cellIs" dxfId="0" priority="22209" operator="equal">
      <formula>0</formula>
    </cfRule>
    <cfRule type="cellIs" dxfId="0" priority="22210" operator="equal">
      <formula>0</formula>
    </cfRule>
    <cfRule type="cellIs" dxfId="0" priority="22211" operator="equal">
      <formula>0</formula>
    </cfRule>
    <cfRule type="cellIs" dxfId="0" priority="22212" operator="equal">
      <formula>0</formula>
    </cfRule>
    <cfRule type="cellIs" dxfId="0" priority="22213" operator="equal">
      <formula>0</formula>
    </cfRule>
    <cfRule type="cellIs" dxfId="0" priority="22214" operator="equal">
      <formula>0</formula>
    </cfRule>
    <cfRule type="cellIs" dxfId="0" priority="22215" operator="equal">
      <formula>0</formula>
    </cfRule>
    <cfRule type="cellIs" dxfId="0" priority="22216" operator="equal">
      <formula>0</formula>
    </cfRule>
    <cfRule type="cellIs" dxfId="0" priority="22217" operator="equal">
      <formula>0</formula>
    </cfRule>
    <cfRule type="cellIs" dxfId="0" priority="22218" operator="equal">
      <formula>0</formula>
    </cfRule>
    <cfRule type="cellIs" dxfId="0" priority="22219" operator="equal">
      <formula>0</formula>
    </cfRule>
    <cfRule type="cellIs" dxfId="0" priority="22220" operator="equal">
      <formula>0</formula>
    </cfRule>
    <cfRule type="cellIs" dxfId="0" priority="22221" operator="equal">
      <formula>0</formula>
    </cfRule>
    <cfRule type="cellIs" dxfId="0" priority="22222" operator="equal">
      <formula>0</formula>
    </cfRule>
    <cfRule type="cellIs" dxfId="0" priority="22223" operator="equal">
      <formula>0</formula>
    </cfRule>
    <cfRule type="cellIs" dxfId="0" priority="22224" operator="equal">
      <formula>0</formula>
    </cfRule>
    <cfRule type="cellIs" dxfId="0" priority="22225" operator="equal">
      <formula>0</formula>
    </cfRule>
    <cfRule type="cellIs" dxfId="0" priority="22226" operator="equal">
      <formula>0</formula>
    </cfRule>
    <cfRule type="cellIs" dxfId="0" priority="22227" operator="equal">
      <formula>0</formula>
    </cfRule>
    <cfRule type="cellIs" dxfId="0" priority="22228" operator="equal">
      <formula>0</formula>
    </cfRule>
    <cfRule type="cellIs" dxfId="0" priority="22229" operator="equal">
      <formula>0</formula>
    </cfRule>
    <cfRule type="cellIs" dxfId="0" priority="22230" operator="equal">
      <formula>0</formula>
    </cfRule>
    <cfRule type="cellIs" dxfId="0" priority="22231" operator="equal">
      <formula>0</formula>
    </cfRule>
    <cfRule type="cellIs" dxfId="0" priority="22232" operator="equal">
      <formula>0</formula>
    </cfRule>
    <cfRule type="cellIs" dxfId="0" priority="22233" operator="equal">
      <formula>0</formula>
    </cfRule>
    <cfRule type="cellIs" dxfId="0" priority="22234" operator="equal">
      <formula>0</formula>
    </cfRule>
    <cfRule type="cellIs" dxfId="0" priority="22235" operator="equal">
      <formula>0</formula>
    </cfRule>
    <cfRule type="cellIs" dxfId="0" priority="22236" operator="equal">
      <formula>0</formula>
    </cfRule>
    <cfRule type="cellIs" dxfId="0" priority="22237" operator="equal">
      <formula>0</formula>
    </cfRule>
    <cfRule type="cellIs" dxfId="0" priority="22238" operator="equal">
      <formula>0</formula>
    </cfRule>
    <cfRule type="cellIs" dxfId="0" priority="22239" operator="equal">
      <formula>0</formula>
    </cfRule>
    <cfRule type="cellIs" dxfId="0" priority="22240" operator="equal">
      <formula>0</formula>
    </cfRule>
    <cfRule type="cellIs" dxfId="0" priority="22241" operator="equal">
      <formula>0</formula>
    </cfRule>
    <cfRule type="cellIs" dxfId="0" priority="22242" operator="equal">
      <formula>0</formula>
    </cfRule>
    <cfRule type="cellIs" dxfId="0" priority="22243" operator="equal">
      <formula>0</formula>
    </cfRule>
    <cfRule type="cellIs" dxfId="0" priority="22244" operator="equal">
      <formula>0</formula>
    </cfRule>
    <cfRule type="cellIs" dxfId="0" priority="22245" operator="equal">
      <formula>0</formula>
    </cfRule>
    <cfRule type="cellIs" dxfId="0" priority="22246" operator="equal">
      <formula>0</formula>
    </cfRule>
    <cfRule type="cellIs" dxfId="0" priority="22247" operator="equal">
      <formula>0</formula>
    </cfRule>
    <cfRule type="cellIs" dxfId="0" priority="22248" operator="equal">
      <formula>0</formula>
    </cfRule>
    <cfRule type="cellIs" dxfId="0" priority="22249" operator="equal">
      <formula>0</formula>
    </cfRule>
    <cfRule type="cellIs" dxfId="0" priority="22250" operator="equal">
      <formula>0</formula>
    </cfRule>
    <cfRule type="cellIs" dxfId="0" priority="22251" operator="equal">
      <formula>0</formula>
    </cfRule>
    <cfRule type="cellIs" dxfId="0" priority="22252" operator="equal">
      <formula>0</formula>
    </cfRule>
    <cfRule type="cellIs" dxfId="0" priority="22253" operator="equal">
      <formula>0</formula>
    </cfRule>
    <cfRule type="cellIs" dxfId="0" priority="22254" operator="equal">
      <formula>0</formula>
    </cfRule>
    <cfRule type="cellIs" dxfId="0" priority="22255" operator="equal">
      <formula>0</formula>
    </cfRule>
    <cfRule type="cellIs" dxfId="0" priority="22256" operator="equal">
      <formula>0</formula>
    </cfRule>
    <cfRule type="cellIs" dxfId="0" priority="22257" operator="equal">
      <formula>0</formula>
    </cfRule>
    <cfRule type="cellIs" dxfId="0" priority="22258" operator="equal">
      <formula>0</formula>
    </cfRule>
    <cfRule type="cellIs" dxfId="0" priority="22259" operator="equal">
      <formula>0</formula>
    </cfRule>
    <cfRule type="cellIs" dxfId="0" priority="22260" operator="equal">
      <formula>0</formula>
    </cfRule>
    <cfRule type="cellIs" dxfId="0" priority="22261" operator="equal">
      <formula>0</formula>
    </cfRule>
    <cfRule type="cellIs" dxfId="0" priority="22262" operator="equal">
      <formula>0</formula>
    </cfRule>
    <cfRule type="cellIs" dxfId="0" priority="22263" operator="equal">
      <formula>0</formula>
    </cfRule>
    <cfRule type="cellIs" dxfId="0" priority="22264" operator="equal">
      <formula>0</formula>
    </cfRule>
    <cfRule type="cellIs" dxfId="0" priority="22265" operator="equal">
      <formula>0</formula>
    </cfRule>
    <cfRule type="cellIs" dxfId="0" priority="22266" operator="equal">
      <formula>0</formula>
    </cfRule>
    <cfRule type="cellIs" dxfId="0" priority="22267" operator="equal">
      <formula>0</formula>
    </cfRule>
    <cfRule type="cellIs" dxfId="0" priority="22268" operator="equal">
      <formula>0</formula>
    </cfRule>
    <cfRule type="cellIs" dxfId="0" priority="22269" operator="equal">
      <formula>0</formula>
    </cfRule>
    <cfRule type="cellIs" dxfId="0" priority="22270" operator="equal">
      <formula>0</formula>
    </cfRule>
    <cfRule type="cellIs" dxfId="0" priority="22271" operator="equal">
      <formula>0</formula>
    </cfRule>
    <cfRule type="cellIs" dxfId="0" priority="22272" operator="equal">
      <formula>0</formula>
    </cfRule>
    <cfRule type="cellIs" dxfId="0" priority="22273" operator="equal">
      <formula>0</formula>
    </cfRule>
    <cfRule type="cellIs" dxfId="0" priority="22274" operator="equal">
      <formula>0</formula>
    </cfRule>
    <cfRule type="cellIs" dxfId="0" priority="22275" operator="equal">
      <formula>0</formula>
    </cfRule>
    <cfRule type="cellIs" dxfId="0" priority="22276" operator="equal">
      <formula>0</formula>
    </cfRule>
    <cfRule type="cellIs" dxfId="0" priority="22277" operator="equal">
      <formula>0</formula>
    </cfRule>
    <cfRule type="cellIs" dxfId="0" priority="22278" operator="equal">
      <formula>0</formula>
    </cfRule>
    <cfRule type="cellIs" dxfId="0" priority="22279" operator="equal">
      <formula>0</formula>
    </cfRule>
    <cfRule type="cellIs" dxfId="0" priority="22280" operator="equal">
      <formula>0</formula>
    </cfRule>
    <cfRule type="cellIs" dxfId="0" priority="22281" operator="equal">
      <formula>0</formula>
    </cfRule>
    <cfRule type="cellIs" dxfId="0" priority="22282" operator="equal">
      <formula>0</formula>
    </cfRule>
    <cfRule type="cellIs" dxfId="0" priority="22283" operator="equal">
      <formula>0</formula>
    </cfRule>
    <cfRule type="cellIs" dxfId="0" priority="22284" operator="equal">
      <formula>0</formula>
    </cfRule>
    <cfRule type="cellIs" dxfId="0" priority="22285" operator="equal">
      <formula>0</formula>
    </cfRule>
    <cfRule type="cellIs" dxfId="0" priority="22286" operator="equal">
      <formula>0</formula>
    </cfRule>
    <cfRule type="cellIs" dxfId="0" priority="22287" operator="equal">
      <formula>0</formula>
    </cfRule>
    <cfRule type="cellIs" dxfId="0" priority="22288" operator="equal">
      <formula>0</formula>
    </cfRule>
    <cfRule type="cellIs" dxfId="0" priority="22289" operator="equal">
      <formula>0</formula>
    </cfRule>
    <cfRule type="cellIs" dxfId="0" priority="22290" operator="equal">
      <formula>0</formula>
    </cfRule>
    <cfRule type="cellIs" dxfId="0" priority="22291" operator="equal">
      <formula>0</formula>
    </cfRule>
    <cfRule type="cellIs" dxfId="0" priority="22292" operator="equal">
      <formula>0</formula>
    </cfRule>
    <cfRule type="cellIs" dxfId="0" priority="22293" operator="equal">
      <formula>0</formula>
    </cfRule>
    <cfRule type="cellIs" dxfId="0" priority="22294" operator="equal">
      <formula>0</formula>
    </cfRule>
    <cfRule type="cellIs" dxfId="0" priority="22295" operator="equal">
      <formula>0</formula>
    </cfRule>
    <cfRule type="cellIs" dxfId="0" priority="22296" operator="equal">
      <formula>0</formula>
    </cfRule>
    <cfRule type="cellIs" dxfId="0" priority="22297" operator="equal">
      <formula>0</formula>
    </cfRule>
    <cfRule type="cellIs" dxfId="0" priority="22298" operator="equal">
      <formula>0</formula>
    </cfRule>
    <cfRule type="cellIs" dxfId="0" priority="22299" operator="equal">
      <formula>0</formula>
    </cfRule>
    <cfRule type="cellIs" dxfId="0" priority="22300" operator="equal">
      <formula>0</formula>
    </cfRule>
    <cfRule type="cellIs" dxfId="0" priority="22301" operator="equal">
      <formula>0</formula>
    </cfRule>
    <cfRule type="cellIs" dxfId="0" priority="22302" operator="equal">
      <formula>0</formula>
    </cfRule>
    <cfRule type="cellIs" dxfId="0" priority="22303" operator="equal">
      <formula>0</formula>
    </cfRule>
    <cfRule type="cellIs" dxfId="0" priority="22304" operator="equal">
      <formula>0</formula>
    </cfRule>
    <cfRule type="cellIs" dxfId="0" priority="22305" operator="equal">
      <formula>0</formula>
    </cfRule>
    <cfRule type="cellIs" dxfId="0" priority="22306" operator="equal">
      <formula>0</formula>
    </cfRule>
    <cfRule type="cellIs" dxfId="0" priority="22307" operator="equal">
      <formula>0</formula>
    </cfRule>
    <cfRule type="cellIs" dxfId="0" priority="22308" operator="equal">
      <formula>0</formula>
    </cfRule>
    <cfRule type="cellIs" dxfId="0" priority="22309" operator="equal">
      <formula>0</formula>
    </cfRule>
    <cfRule type="cellIs" dxfId="0" priority="22310" operator="equal">
      <formula>0</formula>
    </cfRule>
    <cfRule type="cellIs" dxfId="0" priority="22311" operator="equal">
      <formula>0</formula>
    </cfRule>
    <cfRule type="cellIs" dxfId="0" priority="22312" operator="equal">
      <formula>0</formula>
    </cfRule>
    <cfRule type="cellIs" dxfId="0" priority="22313" operator="equal">
      <formula>0</formula>
    </cfRule>
    <cfRule type="cellIs" dxfId="0" priority="22314" operator="equal">
      <formula>0</formula>
    </cfRule>
    <cfRule type="cellIs" dxfId="0" priority="22315" operator="equal">
      <formula>0</formula>
    </cfRule>
    <cfRule type="cellIs" dxfId="0" priority="22316" operator="equal">
      <formula>0</formula>
    </cfRule>
    <cfRule type="cellIs" dxfId="0" priority="22317" operator="equal">
      <formula>0</formula>
    </cfRule>
    <cfRule type="cellIs" dxfId="0" priority="22318" operator="equal">
      <formula>0</formula>
    </cfRule>
    <cfRule type="cellIs" dxfId="0" priority="22319" operator="equal">
      <formula>0</formula>
    </cfRule>
    <cfRule type="cellIs" dxfId="0" priority="22320" operator="equal">
      <formula>0</formula>
    </cfRule>
    <cfRule type="cellIs" dxfId="0" priority="22321" operator="equal">
      <formula>0</formula>
    </cfRule>
    <cfRule type="cellIs" dxfId="0" priority="22322" operator="equal">
      <formula>0</formula>
    </cfRule>
    <cfRule type="cellIs" dxfId="0" priority="22323" operator="equal">
      <formula>0</formula>
    </cfRule>
    <cfRule type="cellIs" dxfId="0" priority="22324" operator="equal">
      <formula>0</formula>
    </cfRule>
    <cfRule type="cellIs" dxfId="0" priority="22325" operator="equal">
      <formula>0</formula>
    </cfRule>
    <cfRule type="cellIs" dxfId="0" priority="22326" operator="equal">
      <formula>0</formula>
    </cfRule>
    <cfRule type="cellIs" dxfId="0" priority="22327" operator="equal">
      <formula>0</formula>
    </cfRule>
    <cfRule type="cellIs" dxfId="0" priority="22328" operator="equal">
      <formula>0</formula>
    </cfRule>
    <cfRule type="cellIs" dxfId="0" priority="22329" operator="equal">
      <formula>0</formula>
    </cfRule>
    <cfRule type="cellIs" dxfId="0" priority="22330" operator="equal">
      <formula>0</formula>
    </cfRule>
    <cfRule type="cellIs" dxfId="0" priority="22331" operator="equal">
      <formula>0</formula>
    </cfRule>
    <cfRule type="cellIs" dxfId="0" priority="22332" operator="equal">
      <formula>0</formula>
    </cfRule>
    <cfRule type="cellIs" dxfId="0" priority="22333" operator="equal">
      <formula>0</formula>
    </cfRule>
    <cfRule type="cellIs" dxfId="0" priority="22334" operator="equal">
      <formula>0</formula>
    </cfRule>
    <cfRule type="cellIs" dxfId="0" priority="22335" operator="equal">
      <formula>0</formula>
    </cfRule>
    <cfRule type="cellIs" dxfId="0" priority="22336" operator="equal">
      <formula>0</formula>
    </cfRule>
    <cfRule type="cellIs" dxfId="0" priority="22337" operator="equal">
      <formula>0</formula>
    </cfRule>
    <cfRule type="cellIs" dxfId="0" priority="22338" operator="equal">
      <formula>0</formula>
    </cfRule>
    <cfRule type="cellIs" dxfId="0" priority="22339" operator="equal">
      <formula>0</formula>
    </cfRule>
    <cfRule type="cellIs" dxfId="0" priority="22340" operator="equal">
      <formula>0</formula>
    </cfRule>
    <cfRule type="cellIs" dxfId="0" priority="22341" operator="equal">
      <formula>0</formula>
    </cfRule>
    <cfRule type="cellIs" dxfId="0" priority="22342" operator="equal">
      <formula>0</formula>
    </cfRule>
    <cfRule type="cellIs" dxfId="0" priority="22343" operator="equal">
      <formula>0</formula>
    </cfRule>
    <cfRule type="cellIs" dxfId="0" priority="22344" operator="equal">
      <formula>0</formula>
    </cfRule>
    <cfRule type="cellIs" dxfId="0" priority="22345" operator="equal">
      <formula>0</formula>
    </cfRule>
    <cfRule type="cellIs" dxfId="0" priority="22346" operator="equal">
      <formula>0</formula>
    </cfRule>
    <cfRule type="cellIs" dxfId="0" priority="22347" operator="equal">
      <formula>0</formula>
    </cfRule>
    <cfRule type="cellIs" dxfId="0" priority="22348" operator="equal">
      <formula>0</formula>
    </cfRule>
    <cfRule type="cellIs" dxfId="0" priority="22349" operator="equal">
      <formula>0</formula>
    </cfRule>
    <cfRule type="cellIs" dxfId="0" priority="22350" operator="equal">
      <formula>0</formula>
    </cfRule>
    <cfRule type="cellIs" dxfId="0" priority="22351" operator="equal">
      <formula>0</formula>
    </cfRule>
    <cfRule type="cellIs" dxfId="0" priority="22352" operator="equal">
      <formula>0</formula>
    </cfRule>
    <cfRule type="cellIs" dxfId="0" priority="22353" operator="equal">
      <formula>0</formula>
    </cfRule>
    <cfRule type="cellIs" dxfId="0" priority="22354" operator="equal">
      <formula>0</formula>
    </cfRule>
    <cfRule type="cellIs" dxfId="0" priority="22355" operator="equal">
      <formula>0</formula>
    </cfRule>
    <cfRule type="cellIs" dxfId="0" priority="22356" operator="equal">
      <formula>0</formula>
    </cfRule>
    <cfRule type="cellIs" dxfId="0" priority="22357" operator="equal">
      <formula>0</formula>
    </cfRule>
    <cfRule type="cellIs" dxfId="0" priority="22358" operator="equal">
      <formula>0</formula>
    </cfRule>
    <cfRule type="cellIs" dxfId="0" priority="22359" operator="equal">
      <formula>0</formula>
    </cfRule>
    <cfRule type="cellIs" dxfId="0" priority="22360" operator="equal">
      <formula>0</formula>
    </cfRule>
    <cfRule type="cellIs" dxfId="0" priority="22361" operator="equal">
      <formula>0</formula>
    </cfRule>
    <cfRule type="cellIs" dxfId="0" priority="22362" operator="equal">
      <formula>0</formula>
    </cfRule>
    <cfRule type="cellIs" dxfId="0" priority="22363" operator="equal">
      <formula>0</formula>
    </cfRule>
    <cfRule type="cellIs" dxfId="0" priority="22364" operator="equal">
      <formula>0</formula>
    </cfRule>
    <cfRule type="cellIs" dxfId="0" priority="22365" operator="equal">
      <formula>0</formula>
    </cfRule>
    <cfRule type="cellIs" dxfId="0" priority="22366" operator="equal">
      <formula>0</formula>
    </cfRule>
    <cfRule type="cellIs" dxfId="0" priority="22367" operator="equal">
      <formula>0</formula>
    </cfRule>
    <cfRule type="cellIs" dxfId="0" priority="22368" operator="equal">
      <formula>0</formula>
    </cfRule>
    <cfRule type="cellIs" dxfId="0" priority="22369" operator="equal">
      <formula>0</formula>
    </cfRule>
    <cfRule type="cellIs" dxfId="0" priority="22370" operator="equal">
      <formula>0</formula>
    </cfRule>
    <cfRule type="cellIs" dxfId="0" priority="22371" operator="equal">
      <formula>0</formula>
    </cfRule>
    <cfRule type="cellIs" dxfId="0" priority="22372" operator="equal">
      <formula>0</formula>
    </cfRule>
    <cfRule type="cellIs" dxfId="0" priority="22373" operator="equal">
      <formula>0</formula>
    </cfRule>
    <cfRule type="cellIs" dxfId="0" priority="22374" operator="equal">
      <formula>0</formula>
    </cfRule>
    <cfRule type="cellIs" dxfId="0" priority="22375" operator="equal">
      <formula>0</formula>
    </cfRule>
    <cfRule type="cellIs" dxfId="0" priority="22376" operator="equal">
      <formula>0</formula>
    </cfRule>
    <cfRule type="cellIs" dxfId="0" priority="22377" operator="equal">
      <formula>0</formula>
    </cfRule>
    <cfRule type="cellIs" dxfId="0" priority="22378" operator="equal">
      <formula>0</formula>
    </cfRule>
    <cfRule type="cellIs" dxfId="0" priority="22379" operator="equal">
      <formula>0</formula>
    </cfRule>
    <cfRule type="cellIs" dxfId="0" priority="22380" operator="equal">
      <formula>0</formula>
    </cfRule>
    <cfRule type="cellIs" dxfId="0" priority="22381" operator="equal">
      <formula>0</formula>
    </cfRule>
    <cfRule type="cellIs" dxfId="0" priority="22382" operator="equal">
      <formula>0</formula>
    </cfRule>
    <cfRule type="cellIs" dxfId="0" priority="22383" operator="equal">
      <formula>0</formula>
    </cfRule>
    <cfRule type="cellIs" dxfId="0" priority="22384" operator="equal">
      <formula>0</formula>
    </cfRule>
    <cfRule type="cellIs" dxfId="0" priority="22385" operator="equal">
      <formula>0</formula>
    </cfRule>
    <cfRule type="cellIs" dxfId="0" priority="22386" operator="equal">
      <formula>0</formula>
    </cfRule>
    <cfRule type="cellIs" dxfId="0" priority="22387" operator="equal">
      <formula>0</formula>
    </cfRule>
    <cfRule type="cellIs" dxfId="0" priority="22388" operator="equal">
      <formula>0</formula>
    </cfRule>
    <cfRule type="cellIs" dxfId="0" priority="22389" operator="equal">
      <formula>0</formula>
    </cfRule>
    <cfRule type="cellIs" dxfId="0" priority="22390" operator="equal">
      <formula>0</formula>
    </cfRule>
    <cfRule type="cellIs" dxfId="0" priority="22391" operator="equal">
      <formula>0</formula>
    </cfRule>
    <cfRule type="cellIs" dxfId="0" priority="22392" operator="equal">
      <formula>0</formula>
    </cfRule>
    <cfRule type="cellIs" dxfId="0" priority="22393" operator="equal">
      <formula>0</formula>
    </cfRule>
    <cfRule type="cellIs" dxfId="0" priority="22394" operator="equal">
      <formula>0</formula>
    </cfRule>
    <cfRule type="cellIs" dxfId="0" priority="22395" operator="equal">
      <formula>0</formula>
    </cfRule>
    <cfRule type="cellIs" dxfId="0" priority="22396" operator="equal">
      <formula>0</formula>
    </cfRule>
    <cfRule type="cellIs" dxfId="0" priority="22397" operator="equal">
      <formula>0</formula>
    </cfRule>
    <cfRule type="cellIs" dxfId="0" priority="22398" operator="equal">
      <formula>0</formula>
    </cfRule>
    <cfRule type="cellIs" dxfId="0" priority="22399" operator="equal">
      <formula>0</formula>
    </cfRule>
    <cfRule type="cellIs" dxfId="0" priority="22400" operator="equal">
      <formula>0</formula>
    </cfRule>
  </conditionalFormatting>
  <conditionalFormatting sqref="E593:E594 E600:E601 E597:E598 E603">
    <cfRule type="cellIs" dxfId="0" priority="12985" operator="equal">
      <formula>0</formula>
    </cfRule>
    <cfRule type="cellIs" dxfId="0" priority="12986" operator="equal">
      <formula>0</formula>
    </cfRule>
    <cfRule type="cellIs" dxfId="0" priority="12987" operator="equal">
      <formula>0</formula>
    </cfRule>
    <cfRule type="cellIs" dxfId="0" priority="12988" operator="equal">
      <formula>0</formula>
    </cfRule>
    <cfRule type="cellIs" dxfId="0" priority="12989" operator="equal">
      <formula>0</formula>
    </cfRule>
    <cfRule type="cellIs" dxfId="0" priority="12990" operator="equal">
      <formula>0</formula>
    </cfRule>
    <cfRule type="cellIs" dxfId="0" priority="12991" operator="equal">
      <formula>0</formula>
    </cfRule>
    <cfRule type="cellIs" dxfId="0" priority="12992" operator="equal">
      <formula>0</formula>
    </cfRule>
    <cfRule type="cellIs" dxfId="0" priority="12993" operator="equal">
      <formula>0</formula>
    </cfRule>
    <cfRule type="cellIs" dxfId="0" priority="12994" operator="equal">
      <formula>0</formula>
    </cfRule>
    <cfRule type="cellIs" dxfId="0" priority="12995" operator="equal">
      <formula>0</formula>
    </cfRule>
    <cfRule type="cellIs" dxfId="0" priority="12996" operator="equal">
      <formula>0</formula>
    </cfRule>
    <cfRule type="cellIs" dxfId="0" priority="12997" operator="equal">
      <formula>0</formula>
    </cfRule>
    <cfRule type="cellIs" dxfId="0" priority="12998" operator="equal">
      <formula>0</formula>
    </cfRule>
    <cfRule type="cellIs" dxfId="0" priority="12999" operator="equal">
      <formula>0</formula>
    </cfRule>
    <cfRule type="cellIs" dxfId="0" priority="13000" operator="equal">
      <formula>0</formula>
    </cfRule>
    <cfRule type="cellIs" dxfId="0" priority="13001" operator="equal">
      <formula>0</formula>
    </cfRule>
    <cfRule type="cellIs" dxfId="0" priority="13002" operator="equal">
      <formula>0</formula>
    </cfRule>
    <cfRule type="cellIs" dxfId="0" priority="13003" operator="equal">
      <formula>0</formula>
    </cfRule>
    <cfRule type="cellIs" dxfId="0" priority="13004" operator="equal">
      <formula>0</formula>
    </cfRule>
    <cfRule type="cellIs" dxfId="0" priority="13005" operator="equal">
      <formula>0</formula>
    </cfRule>
    <cfRule type="cellIs" dxfId="0" priority="13006" operator="equal">
      <formula>0</formula>
    </cfRule>
    <cfRule type="cellIs" dxfId="0" priority="13007" operator="equal">
      <formula>0</formula>
    </cfRule>
    <cfRule type="cellIs" dxfId="0" priority="13008" operator="equal">
      <formula>0</formula>
    </cfRule>
    <cfRule type="cellIs" dxfId="0" priority="13009" operator="equal">
      <formula>0</formula>
    </cfRule>
    <cfRule type="cellIs" dxfId="0" priority="13010" operator="equal">
      <formula>0</formula>
    </cfRule>
    <cfRule type="cellIs" dxfId="0" priority="13011" operator="equal">
      <formula>0</formula>
    </cfRule>
    <cfRule type="cellIs" dxfId="0" priority="13012" operator="equal">
      <formula>0</formula>
    </cfRule>
    <cfRule type="cellIs" dxfId="0" priority="13013" operator="equal">
      <formula>0</formula>
    </cfRule>
    <cfRule type="cellIs" dxfId="0" priority="13014" operator="equal">
      <formula>0</formula>
    </cfRule>
    <cfRule type="cellIs" dxfId="0" priority="13015" operator="equal">
      <formula>0</formula>
    </cfRule>
    <cfRule type="cellIs" dxfId="0" priority="13016" operator="equal">
      <formula>0</formula>
    </cfRule>
    <cfRule type="cellIs" dxfId="0" priority="13017" operator="equal">
      <formula>0</formula>
    </cfRule>
    <cfRule type="cellIs" dxfId="0" priority="13018" operator="equal">
      <formula>0</formula>
    </cfRule>
    <cfRule type="cellIs" dxfId="0" priority="13019" operator="equal">
      <formula>0</formula>
    </cfRule>
    <cfRule type="cellIs" dxfId="0" priority="13020" operator="equal">
      <formula>0</formula>
    </cfRule>
    <cfRule type="cellIs" dxfId="0" priority="13021" operator="equal">
      <formula>0</formula>
    </cfRule>
    <cfRule type="cellIs" dxfId="0" priority="13022" operator="equal">
      <formula>0</formula>
    </cfRule>
    <cfRule type="cellIs" dxfId="0" priority="13023" operator="equal">
      <formula>0</formula>
    </cfRule>
    <cfRule type="cellIs" dxfId="0" priority="13024" operator="equal">
      <formula>0</formula>
    </cfRule>
    <cfRule type="cellIs" dxfId="0" priority="13025" operator="equal">
      <formula>0</formula>
    </cfRule>
    <cfRule type="cellIs" dxfId="0" priority="13026" operator="equal">
      <formula>0</formula>
    </cfRule>
    <cfRule type="cellIs" dxfId="0" priority="13027" operator="equal">
      <formula>0</formula>
    </cfRule>
    <cfRule type="cellIs" dxfId="0" priority="13028" operator="equal">
      <formula>0</formula>
    </cfRule>
    <cfRule type="cellIs" dxfId="0" priority="13029" operator="equal">
      <formula>0</formula>
    </cfRule>
    <cfRule type="cellIs" dxfId="0" priority="13030" operator="equal">
      <formula>0</formula>
    </cfRule>
    <cfRule type="cellIs" dxfId="0" priority="13031" operator="equal">
      <formula>0</formula>
    </cfRule>
    <cfRule type="cellIs" dxfId="0" priority="13032" operator="equal">
      <formula>0</formula>
    </cfRule>
    <cfRule type="cellIs" dxfId="0" priority="13033" operator="equal">
      <formula>0</formula>
    </cfRule>
    <cfRule type="cellIs" dxfId="0" priority="13034" operator="equal">
      <formula>0</formula>
    </cfRule>
    <cfRule type="cellIs" dxfId="0" priority="13035" operator="equal">
      <formula>0</formula>
    </cfRule>
    <cfRule type="cellIs" dxfId="0" priority="13036" operator="equal">
      <formula>0</formula>
    </cfRule>
    <cfRule type="cellIs" dxfId="0" priority="13037" operator="equal">
      <formula>0</formula>
    </cfRule>
    <cfRule type="cellIs" dxfId="0" priority="13038" operator="equal">
      <formula>0</formula>
    </cfRule>
    <cfRule type="cellIs" dxfId="0" priority="13039" operator="equal">
      <formula>0</formula>
    </cfRule>
    <cfRule type="cellIs" dxfId="0" priority="13040" operator="equal">
      <formula>0</formula>
    </cfRule>
    <cfRule type="cellIs" dxfId="0" priority="13041" operator="equal">
      <formula>0</formula>
    </cfRule>
    <cfRule type="cellIs" dxfId="0" priority="13042" operator="equal">
      <formula>0</formula>
    </cfRule>
    <cfRule type="cellIs" dxfId="0" priority="13043" operator="equal">
      <formula>0</formula>
    </cfRule>
    <cfRule type="cellIs" dxfId="0" priority="13044" operator="equal">
      <formula>0</formula>
    </cfRule>
    <cfRule type="cellIs" dxfId="0" priority="13045" operator="equal">
      <formula>0</formula>
    </cfRule>
    <cfRule type="cellIs" dxfId="0" priority="13046" operator="equal">
      <formula>0</formula>
    </cfRule>
    <cfRule type="cellIs" dxfId="0" priority="13047" operator="equal">
      <formula>0</formula>
    </cfRule>
    <cfRule type="cellIs" dxfId="0" priority="13048" operator="equal">
      <formula>0</formula>
    </cfRule>
    <cfRule type="cellIs" dxfId="0" priority="13049" operator="equal">
      <formula>0</formula>
    </cfRule>
    <cfRule type="cellIs" dxfId="0" priority="13050" operator="equal">
      <formula>0</formula>
    </cfRule>
    <cfRule type="cellIs" dxfId="0" priority="13051" operator="equal">
      <formula>0</formula>
    </cfRule>
    <cfRule type="cellIs" dxfId="0" priority="13052" operator="equal">
      <formula>0</formula>
    </cfRule>
    <cfRule type="cellIs" dxfId="0" priority="13053" operator="equal">
      <formula>0</formula>
    </cfRule>
    <cfRule type="cellIs" dxfId="0" priority="13054" operator="equal">
      <formula>0</formula>
    </cfRule>
    <cfRule type="cellIs" dxfId="0" priority="13055" operator="equal">
      <formula>0</formula>
    </cfRule>
    <cfRule type="cellIs" dxfId="0" priority="13056" operator="equal">
      <formula>0</formula>
    </cfRule>
    <cfRule type="cellIs" dxfId="0" priority="13057" operator="equal">
      <formula>0</formula>
    </cfRule>
    <cfRule type="cellIs" dxfId="0" priority="13058" operator="equal">
      <formula>0</formula>
    </cfRule>
    <cfRule type="cellIs" dxfId="0" priority="13059" operator="equal">
      <formula>0</formula>
    </cfRule>
    <cfRule type="cellIs" dxfId="0" priority="13060" operator="equal">
      <formula>0</formula>
    </cfRule>
    <cfRule type="cellIs" dxfId="0" priority="13061" operator="equal">
      <formula>0</formula>
    </cfRule>
    <cfRule type="cellIs" dxfId="0" priority="13062" operator="equal">
      <formula>0</formula>
    </cfRule>
    <cfRule type="cellIs" dxfId="0" priority="13063" operator="equal">
      <formula>0</formula>
    </cfRule>
    <cfRule type="cellIs" dxfId="0" priority="13064" operator="equal">
      <formula>0</formula>
    </cfRule>
    <cfRule type="cellIs" dxfId="0" priority="13065" operator="equal">
      <formula>0</formula>
    </cfRule>
    <cfRule type="cellIs" dxfId="0" priority="13066" operator="equal">
      <formula>0</formula>
    </cfRule>
    <cfRule type="cellIs" dxfId="0" priority="13067" operator="equal">
      <formula>0</formula>
    </cfRule>
    <cfRule type="cellIs" dxfId="0" priority="13068" operator="equal">
      <formula>0</formula>
    </cfRule>
    <cfRule type="cellIs" dxfId="0" priority="13069" operator="equal">
      <formula>0</formula>
    </cfRule>
    <cfRule type="cellIs" dxfId="0" priority="13070" operator="equal">
      <formula>0</formula>
    </cfRule>
    <cfRule type="cellIs" dxfId="0" priority="13071" operator="equal">
      <formula>0</formula>
    </cfRule>
    <cfRule type="cellIs" dxfId="0" priority="13072" operator="equal">
      <formula>0</formula>
    </cfRule>
    <cfRule type="cellIs" dxfId="0" priority="13073" operator="equal">
      <formula>0</formula>
    </cfRule>
    <cfRule type="cellIs" dxfId="0" priority="13074" operator="equal">
      <formula>0</formula>
    </cfRule>
    <cfRule type="cellIs" dxfId="0" priority="13075" operator="equal">
      <formula>0</formula>
    </cfRule>
    <cfRule type="cellIs" dxfId="0" priority="13076" operator="equal">
      <formula>0</formula>
    </cfRule>
    <cfRule type="cellIs" dxfId="0" priority="13077" operator="equal">
      <formula>0</formula>
    </cfRule>
    <cfRule type="cellIs" dxfId="0" priority="13078" operator="equal">
      <formula>0</formula>
    </cfRule>
    <cfRule type="cellIs" dxfId="0" priority="13079" operator="equal">
      <formula>0</formula>
    </cfRule>
    <cfRule type="cellIs" dxfId="0" priority="13080" operator="equal">
      <formula>0</formula>
    </cfRule>
    <cfRule type="cellIs" dxfId="0" priority="13081" operator="equal">
      <formula>0</formula>
    </cfRule>
    <cfRule type="cellIs" dxfId="0" priority="13082" operator="equal">
      <formula>0</formula>
    </cfRule>
    <cfRule type="cellIs" dxfId="0" priority="13083" operator="equal">
      <formula>0</formula>
    </cfRule>
    <cfRule type="cellIs" dxfId="0" priority="13084" operator="equal">
      <formula>0</formula>
    </cfRule>
    <cfRule type="cellIs" dxfId="0" priority="13085" operator="equal">
      <formula>0</formula>
    </cfRule>
    <cfRule type="cellIs" dxfId="0" priority="13086" operator="equal">
      <formula>0</formula>
    </cfRule>
    <cfRule type="cellIs" dxfId="0" priority="13087" operator="equal">
      <formula>0</formula>
    </cfRule>
    <cfRule type="cellIs" dxfId="0" priority="13088" operator="equal">
      <formula>0</formula>
    </cfRule>
    <cfRule type="cellIs" dxfId="0" priority="13089" operator="equal">
      <formula>0</formula>
    </cfRule>
    <cfRule type="cellIs" dxfId="0" priority="13090" operator="equal">
      <formula>0</formula>
    </cfRule>
    <cfRule type="cellIs" dxfId="0" priority="13091" operator="equal">
      <formula>0</formula>
    </cfRule>
    <cfRule type="cellIs" dxfId="0" priority="13092" operator="equal">
      <formula>0</formula>
    </cfRule>
    <cfRule type="cellIs" dxfId="0" priority="13093" operator="equal">
      <formula>0</formula>
    </cfRule>
    <cfRule type="cellIs" dxfId="0" priority="13094" operator="equal">
      <formula>0</formula>
    </cfRule>
    <cfRule type="cellIs" dxfId="0" priority="13095" operator="equal">
      <formula>0</formula>
    </cfRule>
    <cfRule type="cellIs" dxfId="0" priority="13096" operator="equal">
      <formula>0</formula>
    </cfRule>
    <cfRule type="cellIs" dxfId="0" priority="13097" operator="equal">
      <formula>0</formula>
    </cfRule>
    <cfRule type="cellIs" dxfId="0" priority="13098" operator="equal">
      <formula>0</formula>
    </cfRule>
    <cfRule type="cellIs" dxfId="0" priority="13099" operator="equal">
      <formula>0</formula>
    </cfRule>
    <cfRule type="cellIs" dxfId="0" priority="13100" operator="equal">
      <formula>0</formula>
    </cfRule>
    <cfRule type="cellIs" dxfId="0" priority="13101" operator="equal">
      <formula>0</formula>
    </cfRule>
    <cfRule type="cellIs" dxfId="0" priority="13102" operator="equal">
      <formula>0</formula>
    </cfRule>
    <cfRule type="cellIs" dxfId="0" priority="13103" operator="equal">
      <formula>0</formula>
    </cfRule>
    <cfRule type="cellIs" dxfId="0" priority="13104" operator="equal">
      <formula>0</formula>
    </cfRule>
    <cfRule type="cellIs" dxfId="0" priority="13105" operator="equal">
      <formula>0</formula>
    </cfRule>
    <cfRule type="cellIs" dxfId="0" priority="13106" operator="equal">
      <formula>0</formula>
    </cfRule>
    <cfRule type="cellIs" dxfId="0" priority="13107" operator="equal">
      <formula>0</formula>
    </cfRule>
    <cfRule type="cellIs" dxfId="0" priority="13108" operator="equal">
      <formula>0</formula>
    </cfRule>
    <cfRule type="cellIs" dxfId="0" priority="13109" operator="equal">
      <formula>0</formula>
    </cfRule>
    <cfRule type="cellIs" dxfId="0" priority="13110" operator="equal">
      <formula>0</formula>
    </cfRule>
    <cfRule type="cellIs" dxfId="0" priority="13111" operator="equal">
      <formula>0</formula>
    </cfRule>
    <cfRule type="cellIs" dxfId="0" priority="13112" operator="equal">
      <formula>0</formula>
    </cfRule>
    <cfRule type="cellIs" dxfId="0" priority="13113" operator="equal">
      <formula>0</formula>
    </cfRule>
    <cfRule type="cellIs" dxfId="0" priority="13114" operator="equal">
      <formula>0</formula>
    </cfRule>
    <cfRule type="cellIs" dxfId="0" priority="13115" operator="equal">
      <formula>0</formula>
    </cfRule>
    <cfRule type="cellIs" dxfId="0" priority="13116" operator="equal">
      <formula>0</formula>
    </cfRule>
    <cfRule type="cellIs" dxfId="0" priority="13117" operator="equal">
      <formula>0</formula>
    </cfRule>
    <cfRule type="cellIs" dxfId="0" priority="13118" operator="equal">
      <formula>0</formula>
    </cfRule>
    <cfRule type="cellIs" dxfId="0" priority="13119" operator="equal">
      <formula>0</formula>
    </cfRule>
    <cfRule type="cellIs" dxfId="0" priority="13120" operator="equal">
      <formula>0</formula>
    </cfRule>
    <cfRule type="cellIs" dxfId="0" priority="13121" operator="equal">
      <formula>0</formula>
    </cfRule>
    <cfRule type="cellIs" dxfId="0" priority="13122" operator="equal">
      <formula>0</formula>
    </cfRule>
    <cfRule type="cellIs" dxfId="0" priority="13123" operator="equal">
      <formula>0</formula>
    </cfRule>
    <cfRule type="cellIs" dxfId="0" priority="13124" operator="equal">
      <formula>0</formula>
    </cfRule>
    <cfRule type="cellIs" dxfId="0" priority="13125" operator="equal">
      <formula>0</formula>
    </cfRule>
    <cfRule type="cellIs" dxfId="0" priority="13126" operator="equal">
      <formula>0</formula>
    </cfRule>
    <cfRule type="cellIs" dxfId="0" priority="13127" operator="equal">
      <formula>0</formula>
    </cfRule>
    <cfRule type="cellIs" dxfId="0" priority="13128" operator="equal">
      <formula>0</formula>
    </cfRule>
    <cfRule type="cellIs" dxfId="0" priority="13129" operator="equal">
      <formula>0</formula>
    </cfRule>
    <cfRule type="cellIs" dxfId="0" priority="13130" operator="equal">
      <formula>0</formula>
    </cfRule>
    <cfRule type="cellIs" dxfId="0" priority="13131" operator="equal">
      <formula>0</formula>
    </cfRule>
    <cfRule type="cellIs" dxfId="0" priority="13132" operator="equal">
      <formula>0</formula>
    </cfRule>
    <cfRule type="cellIs" dxfId="0" priority="13133" operator="equal">
      <formula>0</formula>
    </cfRule>
    <cfRule type="cellIs" dxfId="0" priority="13134" operator="equal">
      <formula>0</formula>
    </cfRule>
    <cfRule type="cellIs" dxfId="0" priority="13135" operator="equal">
      <formula>0</formula>
    </cfRule>
    <cfRule type="cellIs" dxfId="0" priority="13136" operator="equal">
      <formula>0</formula>
    </cfRule>
    <cfRule type="cellIs" dxfId="0" priority="13137" operator="equal">
      <formula>0</formula>
    </cfRule>
    <cfRule type="cellIs" dxfId="0" priority="13138" operator="equal">
      <formula>0</formula>
    </cfRule>
    <cfRule type="cellIs" dxfId="0" priority="13139" operator="equal">
      <formula>0</formula>
    </cfRule>
    <cfRule type="cellIs" dxfId="0" priority="13140" operator="equal">
      <formula>0</formula>
    </cfRule>
    <cfRule type="cellIs" dxfId="0" priority="13141" operator="equal">
      <formula>0</formula>
    </cfRule>
    <cfRule type="cellIs" dxfId="0" priority="13142" operator="equal">
      <formula>0</formula>
    </cfRule>
    <cfRule type="cellIs" dxfId="0" priority="13143" operator="equal">
      <formula>0</formula>
    </cfRule>
    <cfRule type="cellIs" dxfId="0" priority="13144" operator="equal">
      <formula>0</formula>
    </cfRule>
    <cfRule type="cellIs" dxfId="0" priority="13145" operator="equal">
      <formula>0</formula>
    </cfRule>
    <cfRule type="cellIs" dxfId="0" priority="13146" operator="equal">
      <formula>0</formula>
    </cfRule>
    <cfRule type="cellIs" dxfId="0" priority="13147" operator="equal">
      <formula>0</formula>
    </cfRule>
    <cfRule type="cellIs" dxfId="0" priority="13148" operator="equal">
      <formula>0</formula>
    </cfRule>
    <cfRule type="cellIs" dxfId="0" priority="13149" operator="equal">
      <formula>0</formula>
    </cfRule>
    <cfRule type="cellIs" dxfId="0" priority="13150" operator="equal">
      <formula>0</formula>
    </cfRule>
    <cfRule type="cellIs" dxfId="0" priority="13151" operator="equal">
      <formula>0</formula>
    </cfRule>
    <cfRule type="cellIs" dxfId="0" priority="13152" operator="equal">
      <formula>0</formula>
    </cfRule>
    <cfRule type="cellIs" dxfId="0" priority="13153" operator="equal">
      <formula>0</formula>
    </cfRule>
    <cfRule type="cellIs" dxfId="0" priority="13154" operator="equal">
      <formula>0</formula>
    </cfRule>
    <cfRule type="cellIs" dxfId="0" priority="13155" operator="equal">
      <formula>0</formula>
    </cfRule>
    <cfRule type="cellIs" dxfId="0" priority="13156" operator="equal">
      <formula>0</formula>
    </cfRule>
    <cfRule type="cellIs" dxfId="0" priority="13157" operator="equal">
      <formula>0</formula>
    </cfRule>
    <cfRule type="cellIs" dxfId="0" priority="13158" operator="equal">
      <formula>0</formula>
    </cfRule>
    <cfRule type="cellIs" dxfId="0" priority="13159" operator="equal">
      <formula>0</formula>
    </cfRule>
    <cfRule type="cellIs" dxfId="0" priority="13160" operator="equal">
      <formula>0</formula>
    </cfRule>
    <cfRule type="cellIs" dxfId="0" priority="13161" operator="equal">
      <formula>0</formula>
    </cfRule>
    <cfRule type="cellIs" dxfId="0" priority="13162" operator="equal">
      <formula>0</formula>
    </cfRule>
    <cfRule type="cellIs" dxfId="0" priority="13163" operator="equal">
      <formula>0</formula>
    </cfRule>
    <cfRule type="cellIs" dxfId="0" priority="13164" operator="equal">
      <formula>0</formula>
    </cfRule>
    <cfRule type="cellIs" dxfId="0" priority="13165" operator="equal">
      <formula>0</formula>
    </cfRule>
    <cfRule type="cellIs" dxfId="0" priority="13166" operator="equal">
      <formula>0</formula>
    </cfRule>
    <cfRule type="cellIs" dxfId="0" priority="13167" operator="equal">
      <formula>0</formula>
    </cfRule>
    <cfRule type="cellIs" dxfId="0" priority="13168" operator="equal">
      <formula>0</formula>
    </cfRule>
    <cfRule type="cellIs" dxfId="0" priority="13169" operator="equal">
      <formula>0</formula>
    </cfRule>
    <cfRule type="cellIs" dxfId="0" priority="13170" operator="equal">
      <formula>0</formula>
    </cfRule>
    <cfRule type="cellIs" dxfId="0" priority="13171" operator="equal">
      <formula>0</formula>
    </cfRule>
    <cfRule type="cellIs" dxfId="0" priority="13172" operator="equal">
      <formula>0</formula>
    </cfRule>
    <cfRule type="cellIs" dxfId="0" priority="13173" operator="equal">
      <formula>0</formula>
    </cfRule>
    <cfRule type="cellIs" dxfId="0" priority="13174" operator="equal">
      <formula>0</formula>
    </cfRule>
    <cfRule type="cellIs" dxfId="0" priority="13175" operator="equal">
      <formula>0</formula>
    </cfRule>
    <cfRule type="cellIs" dxfId="0" priority="13176" operator="equal">
      <formula>0</formula>
    </cfRule>
    <cfRule type="cellIs" dxfId="0" priority="13177" operator="equal">
      <formula>0</formula>
    </cfRule>
    <cfRule type="cellIs" dxfId="0" priority="13178" operator="equal">
      <formula>0</formula>
    </cfRule>
    <cfRule type="cellIs" dxfId="0" priority="13179" operator="equal">
      <formula>0</formula>
    </cfRule>
    <cfRule type="cellIs" dxfId="0" priority="13180" operator="equal">
      <formula>0</formula>
    </cfRule>
    <cfRule type="cellIs" dxfId="0" priority="13181" operator="equal">
      <formula>0</formula>
    </cfRule>
    <cfRule type="cellIs" dxfId="0" priority="13182" operator="equal">
      <formula>0</formula>
    </cfRule>
    <cfRule type="cellIs" dxfId="0" priority="13183" operator="equal">
      <formula>0</formula>
    </cfRule>
    <cfRule type="cellIs" dxfId="0" priority="13184" operator="equal">
      <formula>0</formula>
    </cfRule>
    <cfRule type="cellIs" dxfId="0" priority="13185" operator="equal">
      <formula>0</formula>
    </cfRule>
    <cfRule type="cellIs" dxfId="0" priority="13186" operator="equal">
      <formula>0</formula>
    </cfRule>
    <cfRule type="cellIs" dxfId="0" priority="13187" operator="equal">
      <formula>0</formula>
    </cfRule>
    <cfRule type="cellIs" dxfId="0" priority="13188" operator="equal">
      <formula>0</formula>
    </cfRule>
    <cfRule type="cellIs" dxfId="0" priority="13189" operator="equal">
      <formula>0</formula>
    </cfRule>
    <cfRule type="cellIs" dxfId="0" priority="13190" operator="equal">
      <formula>0</formula>
    </cfRule>
    <cfRule type="cellIs" dxfId="0" priority="13191" operator="equal">
      <formula>0</formula>
    </cfRule>
    <cfRule type="cellIs" dxfId="0" priority="13192" operator="equal">
      <formula>0</formula>
    </cfRule>
    <cfRule type="cellIs" dxfId="0" priority="13193" operator="equal">
      <formula>0</formula>
    </cfRule>
    <cfRule type="cellIs" dxfId="0" priority="13194" operator="equal">
      <formula>0</formula>
    </cfRule>
    <cfRule type="cellIs" dxfId="0" priority="13195" operator="equal">
      <formula>0</formula>
    </cfRule>
    <cfRule type="cellIs" dxfId="0" priority="13196" operator="equal">
      <formula>0</formula>
    </cfRule>
    <cfRule type="cellIs" dxfId="0" priority="13197" operator="equal">
      <formula>0</formula>
    </cfRule>
    <cfRule type="cellIs" dxfId="0" priority="13198" operator="equal">
      <formula>0</formula>
    </cfRule>
    <cfRule type="cellIs" dxfId="0" priority="13199" operator="equal">
      <formula>0</formula>
    </cfRule>
    <cfRule type="cellIs" dxfId="0" priority="13200" operator="equal">
      <formula>0</formula>
    </cfRule>
    <cfRule type="cellIs" dxfId="0" priority="13201" operator="equal">
      <formula>0</formula>
    </cfRule>
    <cfRule type="cellIs" dxfId="0" priority="13202" operator="equal">
      <formula>0</formula>
    </cfRule>
    <cfRule type="cellIs" dxfId="0" priority="13203" operator="equal">
      <formula>0</formula>
    </cfRule>
    <cfRule type="cellIs" dxfId="0" priority="13204" operator="equal">
      <formula>0</formula>
    </cfRule>
    <cfRule type="cellIs" dxfId="0" priority="13205" operator="equal">
      <formula>0</formula>
    </cfRule>
    <cfRule type="cellIs" dxfId="0" priority="13206" operator="equal">
      <formula>0</formula>
    </cfRule>
    <cfRule type="cellIs" dxfId="0" priority="13207" operator="equal">
      <formula>0</formula>
    </cfRule>
    <cfRule type="cellIs" dxfId="0" priority="13208" operator="equal">
      <formula>0</formula>
    </cfRule>
    <cfRule type="cellIs" dxfId="0" priority="13209" operator="equal">
      <formula>0</formula>
    </cfRule>
    <cfRule type="cellIs" dxfId="0" priority="13210" operator="equal">
      <formula>0</formula>
    </cfRule>
    <cfRule type="cellIs" dxfId="0" priority="13211" operator="equal">
      <formula>0</formula>
    </cfRule>
    <cfRule type="cellIs" dxfId="0" priority="13212" operator="equal">
      <formula>0</formula>
    </cfRule>
    <cfRule type="cellIs" dxfId="0" priority="13213" operator="equal">
      <formula>0</formula>
    </cfRule>
    <cfRule type="cellIs" dxfId="0" priority="13214" operator="equal">
      <formula>0</formula>
    </cfRule>
    <cfRule type="cellIs" dxfId="0" priority="13215" operator="equal">
      <formula>0</formula>
    </cfRule>
    <cfRule type="cellIs" dxfId="0" priority="13216" operator="equal">
      <formula>0</formula>
    </cfRule>
    <cfRule type="cellIs" dxfId="0" priority="13217" operator="equal">
      <formula>0</formula>
    </cfRule>
    <cfRule type="cellIs" dxfId="0" priority="13218" operator="equal">
      <formula>0</formula>
    </cfRule>
    <cfRule type="cellIs" dxfId="0" priority="13219" operator="equal">
      <formula>0</formula>
    </cfRule>
    <cfRule type="cellIs" dxfId="0" priority="13220" operator="equal">
      <formula>0</formula>
    </cfRule>
    <cfRule type="cellIs" dxfId="0" priority="13221" operator="equal">
      <formula>0</formula>
    </cfRule>
    <cfRule type="cellIs" dxfId="0" priority="13222" operator="equal">
      <formula>0</formula>
    </cfRule>
    <cfRule type="cellIs" dxfId="0" priority="13223" operator="equal">
      <formula>0</formula>
    </cfRule>
    <cfRule type="cellIs" dxfId="0" priority="13224" operator="equal">
      <formula>0</formula>
    </cfRule>
    <cfRule type="cellIs" dxfId="0" priority="13225" operator="equal">
      <formula>0</formula>
    </cfRule>
    <cfRule type="cellIs" dxfId="0" priority="13226" operator="equal">
      <formula>0</formula>
    </cfRule>
    <cfRule type="cellIs" dxfId="0" priority="13227" operator="equal">
      <formula>0</formula>
    </cfRule>
    <cfRule type="cellIs" dxfId="0" priority="13228" operator="equal">
      <formula>0</formula>
    </cfRule>
    <cfRule type="cellIs" dxfId="0" priority="13229" operator="equal">
      <formula>0</formula>
    </cfRule>
    <cfRule type="cellIs" dxfId="0" priority="13230" operator="equal">
      <formula>0</formula>
    </cfRule>
    <cfRule type="cellIs" dxfId="0" priority="13231" operator="equal">
      <formula>0</formula>
    </cfRule>
    <cfRule type="cellIs" dxfId="0" priority="13232" operator="equal">
      <formula>0</formula>
    </cfRule>
    <cfRule type="cellIs" dxfId="0" priority="13233" operator="equal">
      <formula>0</formula>
    </cfRule>
    <cfRule type="cellIs" dxfId="0" priority="13234" operator="equal">
      <formula>0</formula>
    </cfRule>
    <cfRule type="cellIs" dxfId="0" priority="13235" operator="equal">
      <formula>0</formula>
    </cfRule>
    <cfRule type="cellIs" dxfId="0" priority="13236" operator="equal">
      <formula>0</formula>
    </cfRule>
    <cfRule type="cellIs" dxfId="0" priority="13237" operator="equal">
      <formula>0</formula>
    </cfRule>
    <cfRule type="cellIs" dxfId="0" priority="13238" operator="equal">
      <formula>0</formula>
    </cfRule>
    <cfRule type="cellIs" dxfId="0" priority="13239" operator="equal">
      <formula>0</formula>
    </cfRule>
    <cfRule type="cellIs" dxfId="0" priority="13240" operator="equal">
      <formula>0</formula>
    </cfRule>
    <cfRule type="cellIs" dxfId="0" priority="13241" operator="equal">
      <formula>0</formula>
    </cfRule>
    <cfRule type="cellIs" dxfId="0" priority="13242" operator="equal">
      <formula>0</formula>
    </cfRule>
    <cfRule type="cellIs" dxfId="0" priority="13243" operator="equal">
      <formula>0</formula>
    </cfRule>
    <cfRule type="cellIs" dxfId="0" priority="13244" operator="equal">
      <formula>0</formula>
    </cfRule>
    <cfRule type="cellIs" dxfId="0" priority="13245" operator="equal">
      <formula>0</formula>
    </cfRule>
    <cfRule type="cellIs" dxfId="0" priority="13246" operator="equal">
      <formula>0</formula>
    </cfRule>
    <cfRule type="cellIs" dxfId="0" priority="13247" operator="equal">
      <formula>0</formula>
    </cfRule>
    <cfRule type="cellIs" dxfId="0" priority="13248" operator="equal">
      <formula>0</formula>
    </cfRule>
    <cfRule type="cellIs" dxfId="0" priority="13249" operator="equal">
      <formula>0</formula>
    </cfRule>
    <cfRule type="cellIs" dxfId="0" priority="13250" operator="equal">
      <formula>0</formula>
    </cfRule>
    <cfRule type="cellIs" dxfId="0" priority="13251" operator="equal">
      <formula>0</formula>
    </cfRule>
    <cfRule type="cellIs" dxfId="0" priority="13252" operator="equal">
      <formula>0</formula>
    </cfRule>
    <cfRule type="cellIs" dxfId="0" priority="13253" operator="equal">
      <formula>0</formula>
    </cfRule>
    <cfRule type="cellIs" dxfId="0" priority="13254" operator="equal">
      <formula>0</formula>
    </cfRule>
    <cfRule type="cellIs" dxfId="0" priority="13255" operator="equal">
      <formula>0</formula>
    </cfRule>
    <cfRule type="cellIs" dxfId="0" priority="13256" operator="equal">
      <formula>0</formula>
    </cfRule>
    <cfRule type="cellIs" dxfId="0" priority="13257" operator="equal">
      <formula>0</formula>
    </cfRule>
    <cfRule type="cellIs" dxfId="0" priority="13258" operator="equal">
      <formula>0</formula>
    </cfRule>
    <cfRule type="cellIs" dxfId="0" priority="13259" operator="equal">
      <formula>0</formula>
    </cfRule>
    <cfRule type="cellIs" dxfId="0" priority="13260" operator="equal">
      <formula>0</formula>
    </cfRule>
    <cfRule type="cellIs" dxfId="0" priority="13261" operator="equal">
      <formula>0</formula>
    </cfRule>
    <cfRule type="cellIs" dxfId="0" priority="13262" operator="equal">
      <formula>0</formula>
    </cfRule>
    <cfRule type="cellIs" dxfId="0" priority="13263" operator="equal">
      <formula>0</formula>
    </cfRule>
    <cfRule type="cellIs" dxfId="0" priority="13264" operator="equal">
      <formula>0</formula>
    </cfRule>
    <cfRule type="cellIs" dxfId="0" priority="13265" operator="equal">
      <formula>0</formula>
    </cfRule>
    <cfRule type="cellIs" dxfId="0" priority="13266" operator="equal">
      <formula>0</formula>
    </cfRule>
    <cfRule type="cellIs" dxfId="0" priority="13267" operator="equal">
      <formula>0</formula>
    </cfRule>
    <cfRule type="cellIs" dxfId="0" priority="13268" operator="equal">
      <formula>0</formula>
    </cfRule>
    <cfRule type="cellIs" dxfId="0" priority="13269" operator="equal">
      <formula>0</formula>
    </cfRule>
    <cfRule type="cellIs" dxfId="0" priority="13270" operator="equal">
      <formula>0</formula>
    </cfRule>
    <cfRule type="cellIs" dxfId="0" priority="13271" operator="equal">
      <formula>0</formula>
    </cfRule>
    <cfRule type="cellIs" dxfId="0" priority="13272" operator="equal">
      <formula>0</formula>
    </cfRule>
    <cfRule type="cellIs" dxfId="0" priority="13273" operator="equal">
      <formula>0</formula>
    </cfRule>
    <cfRule type="cellIs" dxfId="0" priority="13274" operator="equal">
      <formula>0</formula>
    </cfRule>
    <cfRule type="cellIs" dxfId="0" priority="13275" operator="equal">
      <formula>0</formula>
    </cfRule>
    <cfRule type="cellIs" dxfId="0" priority="13276" operator="equal">
      <formula>0</formula>
    </cfRule>
    <cfRule type="cellIs" dxfId="0" priority="13277" operator="equal">
      <formula>0</formula>
    </cfRule>
    <cfRule type="cellIs" dxfId="0" priority="13278" operator="equal">
      <formula>0</formula>
    </cfRule>
    <cfRule type="cellIs" dxfId="0" priority="13279" operator="equal">
      <formula>0</formula>
    </cfRule>
    <cfRule type="cellIs" dxfId="0" priority="13280" operator="equal">
      <formula>0</formula>
    </cfRule>
    <cfRule type="cellIs" dxfId="0" priority="13281" operator="equal">
      <formula>0</formula>
    </cfRule>
    <cfRule type="cellIs" dxfId="0" priority="13282" operator="equal">
      <formula>0</formula>
    </cfRule>
    <cfRule type="cellIs" dxfId="0" priority="13283" operator="equal">
      <formula>0</formula>
    </cfRule>
    <cfRule type="cellIs" dxfId="0" priority="13284" operator="equal">
      <formula>0</formula>
    </cfRule>
    <cfRule type="cellIs" dxfId="0" priority="13285" operator="equal">
      <formula>0</formula>
    </cfRule>
    <cfRule type="cellIs" dxfId="0" priority="13286" operator="equal">
      <formula>0</formula>
    </cfRule>
    <cfRule type="cellIs" dxfId="0" priority="13287" operator="equal">
      <formula>0</formula>
    </cfRule>
    <cfRule type="cellIs" dxfId="0" priority="13288" operator="equal">
      <formula>0</formula>
    </cfRule>
    <cfRule type="cellIs" dxfId="0" priority="13289" operator="equal">
      <formula>0</formula>
    </cfRule>
    <cfRule type="cellIs" dxfId="0" priority="13290" operator="equal">
      <formula>0</formula>
    </cfRule>
    <cfRule type="cellIs" dxfId="0" priority="13291" operator="equal">
      <formula>0</formula>
    </cfRule>
    <cfRule type="cellIs" dxfId="0" priority="13292" operator="equal">
      <formula>0</formula>
    </cfRule>
    <cfRule type="cellIs" dxfId="0" priority="13293" operator="equal">
      <formula>0</formula>
    </cfRule>
    <cfRule type="cellIs" dxfId="0" priority="13294" operator="equal">
      <formula>0</formula>
    </cfRule>
    <cfRule type="cellIs" dxfId="0" priority="13295" operator="equal">
      <formula>0</formula>
    </cfRule>
    <cfRule type="cellIs" dxfId="0" priority="13296" operator="equal">
      <formula>0</formula>
    </cfRule>
    <cfRule type="cellIs" dxfId="0" priority="13297" operator="equal">
      <formula>0</formula>
    </cfRule>
    <cfRule type="cellIs" dxfId="0" priority="13298" operator="equal">
      <formula>0</formula>
    </cfRule>
    <cfRule type="cellIs" dxfId="0" priority="13299" operator="equal">
      <formula>0</formula>
    </cfRule>
    <cfRule type="cellIs" dxfId="0" priority="13300" operator="equal">
      <formula>0</formula>
    </cfRule>
    <cfRule type="cellIs" dxfId="0" priority="13301" operator="equal">
      <formula>0</formula>
    </cfRule>
    <cfRule type="cellIs" dxfId="0" priority="13302" operator="equal">
      <formula>0</formula>
    </cfRule>
    <cfRule type="cellIs" dxfId="0" priority="13303" operator="equal">
      <formula>0</formula>
    </cfRule>
    <cfRule type="cellIs" dxfId="0" priority="13304" operator="equal">
      <formula>0</formula>
    </cfRule>
    <cfRule type="cellIs" dxfId="0" priority="13305" operator="equal">
      <formula>0</formula>
    </cfRule>
    <cfRule type="cellIs" dxfId="0" priority="13306" operator="equal">
      <formula>0</formula>
    </cfRule>
    <cfRule type="cellIs" dxfId="0" priority="13307" operator="equal">
      <formula>0</formula>
    </cfRule>
    <cfRule type="cellIs" dxfId="0" priority="13308" operator="equal">
      <formula>0</formula>
    </cfRule>
    <cfRule type="cellIs" dxfId="0" priority="13309" operator="equal">
      <formula>0</formula>
    </cfRule>
    <cfRule type="cellIs" dxfId="0" priority="13310" operator="equal">
      <formula>0</formula>
    </cfRule>
    <cfRule type="cellIs" dxfId="0" priority="13311" operator="equal">
      <formula>0</formula>
    </cfRule>
    <cfRule type="cellIs" dxfId="0" priority="13312" operator="equal">
      <formula>0</formula>
    </cfRule>
    <cfRule type="cellIs" dxfId="0" priority="13313" operator="equal">
      <formula>0</formula>
    </cfRule>
    <cfRule type="cellIs" dxfId="0" priority="13314" operator="equal">
      <formula>0</formula>
    </cfRule>
    <cfRule type="cellIs" dxfId="0" priority="13315" operator="equal">
      <formula>0</formula>
    </cfRule>
    <cfRule type="cellIs" dxfId="0" priority="13316" operator="equal">
      <formula>0</formula>
    </cfRule>
    <cfRule type="cellIs" dxfId="0" priority="13317" operator="equal">
      <formula>0</formula>
    </cfRule>
    <cfRule type="cellIs" dxfId="0" priority="13318" operator="equal">
      <formula>0</formula>
    </cfRule>
    <cfRule type="cellIs" dxfId="0" priority="13319" operator="equal">
      <formula>0</formula>
    </cfRule>
    <cfRule type="cellIs" dxfId="0" priority="13320" operator="equal">
      <formula>0</formula>
    </cfRule>
    <cfRule type="cellIs" dxfId="0" priority="13321" operator="equal">
      <formula>0</formula>
    </cfRule>
    <cfRule type="cellIs" dxfId="0" priority="13322" operator="equal">
      <formula>0</formula>
    </cfRule>
    <cfRule type="cellIs" dxfId="0" priority="13323" operator="equal">
      <formula>0</formula>
    </cfRule>
    <cfRule type="cellIs" dxfId="0" priority="13324" operator="equal">
      <formula>0</formula>
    </cfRule>
    <cfRule type="cellIs" dxfId="0" priority="13325" operator="equal">
      <formula>0</formula>
    </cfRule>
    <cfRule type="cellIs" dxfId="0" priority="13326" operator="equal">
      <formula>0</formula>
    </cfRule>
    <cfRule type="cellIs" dxfId="0" priority="13327" operator="equal">
      <formula>0</formula>
    </cfRule>
    <cfRule type="cellIs" dxfId="0" priority="13328" operator="equal">
      <formula>0</formula>
    </cfRule>
    <cfRule type="cellIs" dxfId="0" priority="13329" operator="equal">
      <formula>0</formula>
    </cfRule>
    <cfRule type="cellIs" dxfId="0" priority="13330" operator="equal">
      <formula>0</formula>
    </cfRule>
    <cfRule type="cellIs" dxfId="0" priority="13331" operator="equal">
      <formula>0</formula>
    </cfRule>
    <cfRule type="cellIs" dxfId="0" priority="13332" operator="equal">
      <formula>0</formula>
    </cfRule>
    <cfRule type="cellIs" dxfId="0" priority="13333" operator="equal">
      <formula>0</formula>
    </cfRule>
    <cfRule type="cellIs" dxfId="0" priority="13334" operator="equal">
      <formula>0</formula>
    </cfRule>
    <cfRule type="cellIs" dxfId="0" priority="13335" operator="equal">
      <formula>0</formula>
    </cfRule>
    <cfRule type="cellIs" dxfId="0" priority="13336" operator="equal">
      <formula>0</formula>
    </cfRule>
    <cfRule type="cellIs" dxfId="0" priority="13337" operator="equal">
      <formula>0</formula>
    </cfRule>
    <cfRule type="cellIs" dxfId="0" priority="13338" operator="equal">
      <formula>0</formula>
    </cfRule>
    <cfRule type="cellIs" dxfId="0" priority="13339" operator="equal">
      <formula>0</formula>
    </cfRule>
    <cfRule type="cellIs" dxfId="0" priority="13340" operator="equal">
      <formula>0</formula>
    </cfRule>
    <cfRule type="cellIs" dxfId="0" priority="13341" operator="equal">
      <formula>0</formula>
    </cfRule>
    <cfRule type="cellIs" dxfId="0" priority="13342" operator="equal">
      <formula>0</formula>
    </cfRule>
    <cfRule type="cellIs" dxfId="0" priority="13343" operator="equal">
      <formula>0</formula>
    </cfRule>
    <cfRule type="cellIs" dxfId="0" priority="13344" operator="equal">
      <formula>0</formula>
    </cfRule>
    <cfRule type="cellIs" dxfId="0" priority="13345" operator="equal">
      <formula>0</formula>
    </cfRule>
    <cfRule type="cellIs" dxfId="0" priority="13346" operator="equal">
      <formula>0</formula>
    </cfRule>
    <cfRule type="cellIs" dxfId="0" priority="13347" operator="equal">
      <formula>0</formula>
    </cfRule>
    <cfRule type="cellIs" dxfId="0" priority="13348" operator="equal">
      <formula>0</formula>
    </cfRule>
    <cfRule type="cellIs" dxfId="0" priority="13349" operator="equal">
      <formula>0</formula>
    </cfRule>
    <cfRule type="cellIs" dxfId="0" priority="13350" operator="equal">
      <formula>0</formula>
    </cfRule>
    <cfRule type="cellIs" dxfId="0" priority="13351" operator="equal">
      <formula>0</formula>
    </cfRule>
    <cfRule type="cellIs" dxfId="0" priority="13352" operator="equal">
      <formula>0</formula>
    </cfRule>
    <cfRule type="cellIs" dxfId="0" priority="13353" operator="equal">
      <formula>0</formula>
    </cfRule>
    <cfRule type="cellIs" dxfId="0" priority="13354" operator="equal">
      <formula>0</formula>
    </cfRule>
    <cfRule type="cellIs" dxfId="0" priority="13355" operator="equal">
      <formula>0</formula>
    </cfRule>
    <cfRule type="cellIs" dxfId="0" priority="13356" operator="equal">
      <formula>0</formula>
    </cfRule>
    <cfRule type="cellIs" dxfId="0" priority="13357" operator="equal">
      <formula>0</formula>
    </cfRule>
    <cfRule type="cellIs" dxfId="0" priority="13358" operator="equal">
      <formula>0</formula>
    </cfRule>
    <cfRule type="cellIs" dxfId="0" priority="13359" operator="equal">
      <formula>0</formula>
    </cfRule>
    <cfRule type="cellIs" dxfId="0" priority="13360" operator="equal">
      <formula>0</formula>
    </cfRule>
    <cfRule type="cellIs" dxfId="0" priority="13361" operator="equal">
      <formula>0</formula>
    </cfRule>
    <cfRule type="cellIs" dxfId="0" priority="13362" operator="equal">
      <formula>0</formula>
    </cfRule>
    <cfRule type="cellIs" dxfId="0" priority="13363" operator="equal">
      <formula>0</formula>
    </cfRule>
    <cfRule type="cellIs" dxfId="0" priority="13364" operator="equal">
      <formula>0</formula>
    </cfRule>
    <cfRule type="cellIs" dxfId="0" priority="13365" operator="equal">
      <formula>0</formula>
    </cfRule>
    <cfRule type="cellIs" dxfId="0" priority="13366" operator="equal">
      <formula>0</formula>
    </cfRule>
    <cfRule type="cellIs" dxfId="0" priority="13367" operator="equal">
      <formula>0</formula>
    </cfRule>
    <cfRule type="cellIs" dxfId="0" priority="13368" operator="equal">
      <formula>0</formula>
    </cfRule>
  </conditionalFormatting>
  <conditionalFormatting sqref="E605 E607:E608">
    <cfRule type="cellIs" dxfId="0" priority="11065" operator="equal">
      <formula>0</formula>
    </cfRule>
    <cfRule type="cellIs" dxfId="0" priority="11066" operator="equal">
      <formula>0</formula>
    </cfRule>
    <cfRule type="cellIs" dxfId="0" priority="11067" operator="equal">
      <formula>0</formula>
    </cfRule>
    <cfRule type="cellIs" dxfId="0" priority="11068" operator="equal">
      <formula>0</formula>
    </cfRule>
    <cfRule type="cellIs" dxfId="0" priority="11069" operator="equal">
      <formula>0</formula>
    </cfRule>
    <cfRule type="cellIs" dxfId="0" priority="11070" operator="equal">
      <formula>0</formula>
    </cfRule>
    <cfRule type="cellIs" dxfId="0" priority="11071" operator="equal">
      <formula>0</formula>
    </cfRule>
    <cfRule type="cellIs" dxfId="0" priority="11072" operator="equal">
      <formula>0</formula>
    </cfRule>
    <cfRule type="cellIs" dxfId="0" priority="11073" operator="equal">
      <formula>0</formula>
    </cfRule>
    <cfRule type="cellIs" dxfId="0" priority="11074" operator="equal">
      <formula>0</formula>
    </cfRule>
    <cfRule type="cellIs" dxfId="0" priority="11075" operator="equal">
      <formula>0</formula>
    </cfRule>
    <cfRule type="cellIs" dxfId="0" priority="11076" operator="equal">
      <formula>0</formula>
    </cfRule>
    <cfRule type="cellIs" dxfId="0" priority="11077" operator="equal">
      <formula>0</formula>
    </cfRule>
    <cfRule type="cellIs" dxfId="0" priority="11078" operator="equal">
      <formula>0</formula>
    </cfRule>
    <cfRule type="cellIs" dxfId="0" priority="11079" operator="equal">
      <formula>0</formula>
    </cfRule>
    <cfRule type="cellIs" dxfId="0" priority="11080" operator="equal">
      <formula>0</formula>
    </cfRule>
    <cfRule type="cellIs" dxfId="0" priority="11081" operator="equal">
      <formula>0</formula>
    </cfRule>
    <cfRule type="cellIs" dxfId="0" priority="11082" operator="equal">
      <formula>0</formula>
    </cfRule>
    <cfRule type="cellIs" dxfId="0" priority="11083" operator="equal">
      <formula>0</formula>
    </cfRule>
    <cfRule type="cellIs" dxfId="0" priority="11084" operator="equal">
      <formula>0</formula>
    </cfRule>
    <cfRule type="cellIs" dxfId="0" priority="11085" operator="equal">
      <formula>0</formula>
    </cfRule>
    <cfRule type="cellIs" dxfId="0" priority="11086" operator="equal">
      <formula>0</formula>
    </cfRule>
    <cfRule type="cellIs" dxfId="0" priority="11087" operator="equal">
      <formula>0</formula>
    </cfRule>
    <cfRule type="cellIs" dxfId="0" priority="11088" operator="equal">
      <formula>0</formula>
    </cfRule>
    <cfRule type="cellIs" dxfId="0" priority="11089" operator="equal">
      <formula>0</formula>
    </cfRule>
    <cfRule type="cellIs" dxfId="0" priority="11090" operator="equal">
      <formula>0</formula>
    </cfRule>
    <cfRule type="cellIs" dxfId="0" priority="11091" operator="equal">
      <formula>0</formula>
    </cfRule>
    <cfRule type="cellIs" dxfId="0" priority="11092" operator="equal">
      <formula>0</formula>
    </cfRule>
    <cfRule type="cellIs" dxfId="0" priority="11093" operator="equal">
      <formula>0</formula>
    </cfRule>
    <cfRule type="cellIs" dxfId="0" priority="11094" operator="equal">
      <formula>0</formula>
    </cfRule>
    <cfRule type="cellIs" dxfId="0" priority="11095" operator="equal">
      <formula>0</formula>
    </cfRule>
    <cfRule type="cellIs" dxfId="0" priority="11096" operator="equal">
      <formula>0</formula>
    </cfRule>
    <cfRule type="cellIs" dxfId="0" priority="11097" operator="equal">
      <formula>0</formula>
    </cfRule>
    <cfRule type="cellIs" dxfId="0" priority="11098" operator="equal">
      <formula>0</formula>
    </cfRule>
    <cfRule type="cellIs" dxfId="0" priority="11099" operator="equal">
      <formula>0</formula>
    </cfRule>
    <cfRule type="cellIs" dxfId="0" priority="11100" operator="equal">
      <formula>0</formula>
    </cfRule>
    <cfRule type="cellIs" dxfId="0" priority="11101" operator="equal">
      <formula>0</formula>
    </cfRule>
    <cfRule type="cellIs" dxfId="0" priority="11102" operator="equal">
      <formula>0</formula>
    </cfRule>
    <cfRule type="cellIs" dxfId="0" priority="11103" operator="equal">
      <formula>0</formula>
    </cfRule>
    <cfRule type="cellIs" dxfId="0" priority="11104" operator="equal">
      <formula>0</formula>
    </cfRule>
    <cfRule type="cellIs" dxfId="0" priority="11105" operator="equal">
      <formula>0</formula>
    </cfRule>
    <cfRule type="cellIs" dxfId="0" priority="11106" operator="equal">
      <formula>0</formula>
    </cfRule>
    <cfRule type="cellIs" dxfId="0" priority="11107" operator="equal">
      <formula>0</formula>
    </cfRule>
    <cfRule type="cellIs" dxfId="0" priority="11108" operator="equal">
      <formula>0</formula>
    </cfRule>
    <cfRule type="cellIs" dxfId="0" priority="11109" operator="equal">
      <formula>0</formula>
    </cfRule>
    <cfRule type="cellIs" dxfId="0" priority="11110" operator="equal">
      <formula>0</formula>
    </cfRule>
    <cfRule type="cellIs" dxfId="0" priority="11111" operator="equal">
      <formula>0</formula>
    </cfRule>
    <cfRule type="cellIs" dxfId="0" priority="11112" operator="equal">
      <formula>0</formula>
    </cfRule>
    <cfRule type="cellIs" dxfId="0" priority="11113" operator="equal">
      <formula>0</formula>
    </cfRule>
    <cfRule type="cellIs" dxfId="0" priority="11114" operator="equal">
      <formula>0</formula>
    </cfRule>
    <cfRule type="cellIs" dxfId="0" priority="11115" operator="equal">
      <formula>0</formula>
    </cfRule>
    <cfRule type="cellIs" dxfId="0" priority="11116" operator="equal">
      <formula>0</formula>
    </cfRule>
    <cfRule type="cellIs" dxfId="0" priority="11117" operator="equal">
      <formula>0</formula>
    </cfRule>
    <cfRule type="cellIs" dxfId="0" priority="11118" operator="equal">
      <formula>0</formula>
    </cfRule>
    <cfRule type="cellIs" dxfId="0" priority="11119" operator="equal">
      <formula>0</formula>
    </cfRule>
    <cfRule type="cellIs" dxfId="0" priority="11120" operator="equal">
      <formula>0</formula>
    </cfRule>
    <cfRule type="cellIs" dxfId="0" priority="11121" operator="equal">
      <formula>0</formula>
    </cfRule>
    <cfRule type="cellIs" dxfId="0" priority="11122" operator="equal">
      <formula>0</formula>
    </cfRule>
    <cfRule type="cellIs" dxfId="0" priority="11123" operator="equal">
      <formula>0</formula>
    </cfRule>
    <cfRule type="cellIs" dxfId="0" priority="11124" operator="equal">
      <formula>0</formula>
    </cfRule>
    <cfRule type="cellIs" dxfId="0" priority="11125" operator="equal">
      <formula>0</formula>
    </cfRule>
    <cfRule type="cellIs" dxfId="0" priority="11126" operator="equal">
      <formula>0</formula>
    </cfRule>
    <cfRule type="cellIs" dxfId="0" priority="11127" operator="equal">
      <formula>0</formula>
    </cfRule>
    <cfRule type="cellIs" dxfId="0" priority="11128" operator="equal">
      <formula>0</formula>
    </cfRule>
    <cfRule type="cellIs" dxfId="0" priority="11129" operator="equal">
      <formula>0</formula>
    </cfRule>
    <cfRule type="cellIs" dxfId="0" priority="11130" operator="equal">
      <formula>0</formula>
    </cfRule>
    <cfRule type="cellIs" dxfId="0" priority="11131" operator="equal">
      <formula>0</formula>
    </cfRule>
    <cfRule type="cellIs" dxfId="0" priority="11132" operator="equal">
      <formula>0</formula>
    </cfRule>
    <cfRule type="cellIs" dxfId="0" priority="11133" operator="equal">
      <formula>0</formula>
    </cfRule>
    <cfRule type="cellIs" dxfId="0" priority="11134" operator="equal">
      <formula>0</formula>
    </cfRule>
    <cfRule type="cellIs" dxfId="0" priority="11135" operator="equal">
      <formula>0</formula>
    </cfRule>
    <cfRule type="cellIs" dxfId="0" priority="11136" operator="equal">
      <formula>0</formula>
    </cfRule>
    <cfRule type="cellIs" dxfId="0" priority="11137" operator="equal">
      <formula>0</formula>
    </cfRule>
    <cfRule type="cellIs" dxfId="0" priority="11138" operator="equal">
      <formula>0</formula>
    </cfRule>
    <cfRule type="cellIs" dxfId="0" priority="11139" operator="equal">
      <formula>0</formula>
    </cfRule>
    <cfRule type="cellIs" dxfId="0" priority="11140" operator="equal">
      <formula>0</formula>
    </cfRule>
    <cfRule type="cellIs" dxfId="0" priority="11141" operator="equal">
      <formula>0</formula>
    </cfRule>
    <cfRule type="cellIs" dxfId="0" priority="11142" operator="equal">
      <formula>0</formula>
    </cfRule>
    <cfRule type="cellIs" dxfId="0" priority="11143" operator="equal">
      <formula>0</formula>
    </cfRule>
    <cfRule type="cellIs" dxfId="0" priority="11144" operator="equal">
      <formula>0</formula>
    </cfRule>
    <cfRule type="cellIs" dxfId="0" priority="11145" operator="equal">
      <formula>0</formula>
    </cfRule>
    <cfRule type="cellIs" dxfId="0" priority="11146" operator="equal">
      <formula>0</formula>
    </cfRule>
    <cfRule type="cellIs" dxfId="0" priority="11147" operator="equal">
      <formula>0</formula>
    </cfRule>
    <cfRule type="cellIs" dxfId="0" priority="11148" operator="equal">
      <formula>0</formula>
    </cfRule>
    <cfRule type="cellIs" dxfId="0" priority="11149" operator="equal">
      <formula>0</formula>
    </cfRule>
    <cfRule type="cellIs" dxfId="0" priority="11150" operator="equal">
      <formula>0</formula>
    </cfRule>
    <cfRule type="cellIs" dxfId="0" priority="11151" operator="equal">
      <formula>0</formula>
    </cfRule>
    <cfRule type="cellIs" dxfId="0" priority="11152" operator="equal">
      <formula>0</formula>
    </cfRule>
    <cfRule type="cellIs" dxfId="0" priority="11153" operator="equal">
      <formula>0</formula>
    </cfRule>
    <cfRule type="cellIs" dxfId="0" priority="11154" operator="equal">
      <formula>0</formula>
    </cfRule>
    <cfRule type="cellIs" dxfId="0" priority="11155" operator="equal">
      <formula>0</formula>
    </cfRule>
    <cfRule type="cellIs" dxfId="0" priority="11156" operator="equal">
      <formula>0</formula>
    </cfRule>
    <cfRule type="cellIs" dxfId="0" priority="11157" operator="equal">
      <formula>0</formula>
    </cfRule>
    <cfRule type="cellIs" dxfId="0" priority="11158" operator="equal">
      <formula>0</formula>
    </cfRule>
    <cfRule type="cellIs" dxfId="0" priority="11159" operator="equal">
      <formula>0</formula>
    </cfRule>
    <cfRule type="cellIs" dxfId="0" priority="11160" operator="equal">
      <formula>0</formula>
    </cfRule>
    <cfRule type="cellIs" dxfId="0" priority="11161" operator="equal">
      <formula>0</formula>
    </cfRule>
    <cfRule type="cellIs" dxfId="0" priority="11162" operator="equal">
      <formula>0</formula>
    </cfRule>
    <cfRule type="cellIs" dxfId="0" priority="11163" operator="equal">
      <formula>0</formula>
    </cfRule>
    <cfRule type="cellIs" dxfId="0" priority="11164" operator="equal">
      <formula>0</formula>
    </cfRule>
    <cfRule type="cellIs" dxfId="0" priority="11165" operator="equal">
      <formula>0</formula>
    </cfRule>
    <cfRule type="cellIs" dxfId="0" priority="11166" operator="equal">
      <formula>0</formula>
    </cfRule>
    <cfRule type="cellIs" dxfId="0" priority="11167" operator="equal">
      <formula>0</formula>
    </cfRule>
    <cfRule type="cellIs" dxfId="0" priority="11168" operator="equal">
      <formula>0</formula>
    </cfRule>
    <cfRule type="cellIs" dxfId="0" priority="11169" operator="equal">
      <formula>0</formula>
    </cfRule>
    <cfRule type="cellIs" dxfId="0" priority="11170" operator="equal">
      <formula>0</formula>
    </cfRule>
    <cfRule type="cellIs" dxfId="0" priority="11171" operator="equal">
      <formula>0</formula>
    </cfRule>
    <cfRule type="cellIs" dxfId="0" priority="11172" operator="equal">
      <formula>0</formula>
    </cfRule>
    <cfRule type="cellIs" dxfId="0" priority="11173" operator="equal">
      <formula>0</formula>
    </cfRule>
    <cfRule type="cellIs" dxfId="0" priority="11174" operator="equal">
      <formula>0</formula>
    </cfRule>
    <cfRule type="cellIs" dxfId="0" priority="11175" operator="equal">
      <formula>0</formula>
    </cfRule>
    <cfRule type="cellIs" dxfId="0" priority="11176" operator="equal">
      <formula>0</formula>
    </cfRule>
    <cfRule type="cellIs" dxfId="0" priority="11177" operator="equal">
      <formula>0</formula>
    </cfRule>
    <cfRule type="cellIs" dxfId="0" priority="11178" operator="equal">
      <formula>0</formula>
    </cfRule>
    <cfRule type="cellIs" dxfId="0" priority="11179" operator="equal">
      <formula>0</formula>
    </cfRule>
    <cfRule type="cellIs" dxfId="0" priority="11180" operator="equal">
      <formula>0</formula>
    </cfRule>
    <cfRule type="cellIs" dxfId="0" priority="11181" operator="equal">
      <formula>0</formula>
    </cfRule>
    <cfRule type="cellIs" dxfId="0" priority="11182" operator="equal">
      <formula>0</formula>
    </cfRule>
    <cfRule type="cellIs" dxfId="0" priority="11183" operator="equal">
      <formula>0</formula>
    </cfRule>
    <cfRule type="cellIs" dxfId="0" priority="11184" operator="equal">
      <formula>0</formula>
    </cfRule>
    <cfRule type="cellIs" dxfId="0" priority="11185" operator="equal">
      <formula>0</formula>
    </cfRule>
    <cfRule type="cellIs" dxfId="0" priority="11186" operator="equal">
      <formula>0</formula>
    </cfRule>
    <cfRule type="cellIs" dxfId="0" priority="11187" operator="equal">
      <formula>0</formula>
    </cfRule>
    <cfRule type="cellIs" dxfId="0" priority="11188" operator="equal">
      <formula>0</formula>
    </cfRule>
    <cfRule type="cellIs" dxfId="0" priority="11189" operator="equal">
      <formula>0</formula>
    </cfRule>
    <cfRule type="cellIs" dxfId="0" priority="11190" operator="equal">
      <formula>0</formula>
    </cfRule>
    <cfRule type="cellIs" dxfId="0" priority="11191" operator="equal">
      <formula>0</formula>
    </cfRule>
    <cfRule type="cellIs" dxfId="0" priority="11192" operator="equal">
      <formula>0</formula>
    </cfRule>
    <cfRule type="cellIs" dxfId="0" priority="11193" operator="equal">
      <formula>0</formula>
    </cfRule>
    <cfRule type="cellIs" dxfId="0" priority="11194" operator="equal">
      <formula>0</formula>
    </cfRule>
    <cfRule type="cellIs" dxfId="0" priority="11195" operator="equal">
      <formula>0</formula>
    </cfRule>
    <cfRule type="cellIs" dxfId="0" priority="11196" operator="equal">
      <formula>0</formula>
    </cfRule>
    <cfRule type="cellIs" dxfId="0" priority="11197" operator="equal">
      <formula>0</formula>
    </cfRule>
    <cfRule type="cellIs" dxfId="0" priority="11198" operator="equal">
      <formula>0</formula>
    </cfRule>
    <cfRule type="cellIs" dxfId="0" priority="11199" operator="equal">
      <formula>0</formula>
    </cfRule>
    <cfRule type="cellIs" dxfId="0" priority="11200" operator="equal">
      <formula>0</formula>
    </cfRule>
    <cfRule type="cellIs" dxfId="0" priority="11201" operator="equal">
      <formula>0</formula>
    </cfRule>
    <cfRule type="cellIs" dxfId="0" priority="11202" operator="equal">
      <formula>0</formula>
    </cfRule>
    <cfRule type="cellIs" dxfId="0" priority="11203" operator="equal">
      <formula>0</formula>
    </cfRule>
    <cfRule type="cellIs" dxfId="0" priority="11204" operator="equal">
      <formula>0</formula>
    </cfRule>
    <cfRule type="cellIs" dxfId="0" priority="11205" operator="equal">
      <formula>0</formula>
    </cfRule>
    <cfRule type="cellIs" dxfId="0" priority="11206" operator="equal">
      <formula>0</formula>
    </cfRule>
    <cfRule type="cellIs" dxfId="0" priority="11207" operator="equal">
      <formula>0</formula>
    </cfRule>
    <cfRule type="cellIs" dxfId="0" priority="11208" operator="equal">
      <formula>0</formula>
    </cfRule>
    <cfRule type="cellIs" dxfId="0" priority="11209" operator="equal">
      <formula>0</formula>
    </cfRule>
    <cfRule type="cellIs" dxfId="0" priority="11210" operator="equal">
      <formula>0</formula>
    </cfRule>
    <cfRule type="cellIs" dxfId="0" priority="11211" operator="equal">
      <formula>0</formula>
    </cfRule>
    <cfRule type="cellIs" dxfId="0" priority="11212" operator="equal">
      <formula>0</formula>
    </cfRule>
    <cfRule type="cellIs" dxfId="0" priority="11213" operator="equal">
      <formula>0</formula>
    </cfRule>
    <cfRule type="cellIs" dxfId="0" priority="11214" operator="equal">
      <formula>0</formula>
    </cfRule>
    <cfRule type="cellIs" dxfId="0" priority="11215" operator="equal">
      <formula>0</formula>
    </cfRule>
    <cfRule type="cellIs" dxfId="0" priority="11216" operator="equal">
      <formula>0</formula>
    </cfRule>
    <cfRule type="cellIs" dxfId="0" priority="11217" operator="equal">
      <formula>0</formula>
    </cfRule>
    <cfRule type="cellIs" dxfId="0" priority="11218" operator="equal">
      <formula>0</formula>
    </cfRule>
    <cfRule type="cellIs" dxfId="0" priority="11219" operator="equal">
      <formula>0</formula>
    </cfRule>
    <cfRule type="cellIs" dxfId="0" priority="11220" operator="equal">
      <formula>0</formula>
    </cfRule>
    <cfRule type="cellIs" dxfId="0" priority="11221" operator="equal">
      <formula>0</formula>
    </cfRule>
    <cfRule type="cellIs" dxfId="0" priority="11222" operator="equal">
      <formula>0</formula>
    </cfRule>
    <cfRule type="cellIs" dxfId="0" priority="11223" operator="equal">
      <formula>0</formula>
    </cfRule>
    <cfRule type="cellIs" dxfId="0" priority="11224" operator="equal">
      <formula>0</formula>
    </cfRule>
    <cfRule type="cellIs" dxfId="0" priority="11225" operator="equal">
      <formula>0</formula>
    </cfRule>
    <cfRule type="cellIs" dxfId="0" priority="11226" operator="equal">
      <formula>0</formula>
    </cfRule>
    <cfRule type="cellIs" dxfId="0" priority="11227" operator="equal">
      <formula>0</formula>
    </cfRule>
    <cfRule type="cellIs" dxfId="0" priority="11228" operator="equal">
      <formula>0</formula>
    </cfRule>
    <cfRule type="cellIs" dxfId="0" priority="11229" operator="equal">
      <formula>0</formula>
    </cfRule>
    <cfRule type="cellIs" dxfId="0" priority="11230" operator="equal">
      <formula>0</formula>
    </cfRule>
    <cfRule type="cellIs" dxfId="0" priority="11231" operator="equal">
      <formula>0</formula>
    </cfRule>
    <cfRule type="cellIs" dxfId="0" priority="11232" operator="equal">
      <formula>0</formula>
    </cfRule>
    <cfRule type="cellIs" dxfId="0" priority="11233" operator="equal">
      <formula>0</formula>
    </cfRule>
    <cfRule type="cellIs" dxfId="0" priority="11234" operator="equal">
      <formula>0</formula>
    </cfRule>
    <cfRule type="cellIs" dxfId="0" priority="11235" operator="equal">
      <formula>0</formula>
    </cfRule>
    <cfRule type="cellIs" dxfId="0" priority="11236" operator="equal">
      <formula>0</formula>
    </cfRule>
    <cfRule type="cellIs" dxfId="0" priority="11237" operator="equal">
      <formula>0</formula>
    </cfRule>
    <cfRule type="cellIs" dxfId="0" priority="11238" operator="equal">
      <formula>0</formula>
    </cfRule>
    <cfRule type="cellIs" dxfId="0" priority="11239" operator="equal">
      <formula>0</formula>
    </cfRule>
    <cfRule type="cellIs" dxfId="0" priority="11240" operator="equal">
      <formula>0</formula>
    </cfRule>
    <cfRule type="cellIs" dxfId="0" priority="11241" operator="equal">
      <formula>0</formula>
    </cfRule>
    <cfRule type="cellIs" dxfId="0" priority="11242" operator="equal">
      <formula>0</formula>
    </cfRule>
    <cfRule type="cellIs" dxfId="0" priority="11243" operator="equal">
      <formula>0</formula>
    </cfRule>
    <cfRule type="cellIs" dxfId="0" priority="11244" operator="equal">
      <formula>0</formula>
    </cfRule>
    <cfRule type="cellIs" dxfId="0" priority="11245" operator="equal">
      <formula>0</formula>
    </cfRule>
    <cfRule type="cellIs" dxfId="0" priority="11246" operator="equal">
      <formula>0</formula>
    </cfRule>
    <cfRule type="cellIs" dxfId="0" priority="11247" operator="equal">
      <formula>0</formula>
    </cfRule>
    <cfRule type="cellIs" dxfId="0" priority="11248" operator="equal">
      <formula>0</formula>
    </cfRule>
    <cfRule type="cellIs" dxfId="0" priority="11249" operator="equal">
      <formula>0</formula>
    </cfRule>
    <cfRule type="cellIs" dxfId="0" priority="11250" operator="equal">
      <formula>0</formula>
    </cfRule>
    <cfRule type="cellIs" dxfId="0" priority="11251" operator="equal">
      <formula>0</formula>
    </cfRule>
    <cfRule type="cellIs" dxfId="0" priority="11252" operator="equal">
      <formula>0</formula>
    </cfRule>
    <cfRule type="cellIs" dxfId="0" priority="11253" operator="equal">
      <formula>0</formula>
    </cfRule>
    <cfRule type="cellIs" dxfId="0" priority="11254" operator="equal">
      <formula>0</formula>
    </cfRule>
    <cfRule type="cellIs" dxfId="0" priority="11255" operator="equal">
      <formula>0</formula>
    </cfRule>
    <cfRule type="cellIs" dxfId="0" priority="11256" operator="equal">
      <formula>0</formula>
    </cfRule>
    <cfRule type="cellIs" dxfId="0" priority="11257" operator="equal">
      <formula>0</formula>
    </cfRule>
    <cfRule type="cellIs" dxfId="0" priority="11258" operator="equal">
      <formula>0</formula>
    </cfRule>
    <cfRule type="cellIs" dxfId="0" priority="11259" operator="equal">
      <formula>0</formula>
    </cfRule>
    <cfRule type="cellIs" dxfId="0" priority="11260" operator="equal">
      <formula>0</formula>
    </cfRule>
    <cfRule type="cellIs" dxfId="0" priority="11261" operator="equal">
      <formula>0</formula>
    </cfRule>
    <cfRule type="cellIs" dxfId="0" priority="11262" operator="equal">
      <formula>0</formula>
    </cfRule>
    <cfRule type="cellIs" dxfId="0" priority="11263" operator="equal">
      <formula>0</formula>
    </cfRule>
    <cfRule type="cellIs" dxfId="0" priority="11264" operator="equal">
      <formula>0</formula>
    </cfRule>
    <cfRule type="cellIs" dxfId="0" priority="11265" operator="equal">
      <formula>0</formula>
    </cfRule>
    <cfRule type="cellIs" dxfId="0" priority="11266" operator="equal">
      <formula>0</formula>
    </cfRule>
    <cfRule type="cellIs" dxfId="0" priority="11267" operator="equal">
      <formula>0</formula>
    </cfRule>
    <cfRule type="cellIs" dxfId="0" priority="11268" operator="equal">
      <formula>0</formula>
    </cfRule>
    <cfRule type="cellIs" dxfId="0" priority="11269" operator="equal">
      <formula>0</formula>
    </cfRule>
    <cfRule type="cellIs" dxfId="0" priority="11270" operator="equal">
      <formula>0</formula>
    </cfRule>
    <cfRule type="cellIs" dxfId="0" priority="11271" operator="equal">
      <formula>0</formula>
    </cfRule>
    <cfRule type="cellIs" dxfId="0" priority="11272" operator="equal">
      <formula>0</formula>
    </cfRule>
    <cfRule type="cellIs" dxfId="0" priority="11273" operator="equal">
      <formula>0</formula>
    </cfRule>
    <cfRule type="cellIs" dxfId="0" priority="11274" operator="equal">
      <formula>0</formula>
    </cfRule>
    <cfRule type="cellIs" dxfId="0" priority="11275" operator="equal">
      <formula>0</formula>
    </cfRule>
    <cfRule type="cellIs" dxfId="0" priority="11276" operator="equal">
      <formula>0</formula>
    </cfRule>
    <cfRule type="cellIs" dxfId="0" priority="11277" operator="equal">
      <formula>0</formula>
    </cfRule>
    <cfRule type="cellIs" dxfId="0" priority="11278" operator="equal">
      <formula>0</formula>
    </cfRule>
    <cfRule type="cellIs" dxfId="0" priority="11279" operator="equal">
      <formula>0</formula>
    </cfRule>
    <cfRule type="cellIs" dxfId="0" priority="11280" operator="equal">
      <formula>0</formula>
    </cfRule>
    <cfRule type="cellIs" dxfId="0" priority="11281" operator="equal">
      <formula>0</formula>
    </cfRule>
    <cfRule type="cellIs" dxfId="0" priority="11282" operator="equal">
      <formula>0</formula>
    </cfRule>
    <cfRule type="cellIs" dxfId="0" priority="11283" operator="equal">
      <formula>0</formula>
    </cfRule>
    <cfRule type="cellIs" dxfId="0" priority="11284" operator="equal">
      <formula>0</formula>
    </cfRule>
    <cfRule type="cellIs" dxfId="0" priority="11285" operator="equal">
      <formula>0</formula>
    </cfRule>
    <cfRule type="cellIs" dxfId="0" priority="11286" operator="equal">
      <formula>0</formula>
    </cfRule>
    <cfRule type="cellIs" dxfId="0" priority="11287" operator="equal">
      <formula>0</formula>
    </cfRule>
    <cfRule type="cellIs" dxfId="0" priority="11288" operator="equal">
      <formula>0</formula>
    </cfRule>
    <cfRule type="cellIs" dxfId="0" priority="11289" operator="equal">
      <formula>0</formula>
    </cfRule>
    <cfRule type="cellIs" dxfId="0" priority="11290" operator="equal">
      <formula>0</formula>
    </cfRule>
    <cfRule type="cellIs" dxfId="0" priority="11291" operator="equal">
      <formula>0</formula>
    </cfRule>
    <cfRule type="cellIs" dxfId="0" priority="11292" operator="equal">
      <formula>0</formula>
    </cfRule>
    <cfRule type="cellIs" dxfId="0" priority="11293" operator="equal">
      <formula>0</formula>
    </cfRule>
    <cfRule type="cellIs" dxfId="0" priority="11294" operator="equal">
      <formula>0</formula>
    </cfRule>
    <cfRule type="cellIs" dxfId="0" priority="11295" operator="equal">
      <formula>0</formula>
    </cfRule>
    <cfRule type="cellIs" dxfId="0" priority="11296" operator="equal">
      <formula>0</formula>
    </cfRule>
    <cfRule type="cellIs" dxfId="0" priority="11297" operator="equal">
      <formula>0</formula>
    </cfRule>
    <cfRule type="cellIs" dxfId="0" priority="11298" operator="equal">
      <formula>0</formula>
    </cfRule>
    <cfRule type="cellIs" dxfId="0" priority="11299" operator="equal">
      <formula>0</formula>
    </cfRule>
    <cfRule type="cellIs" dxfId="0" priority="11300" operator="equal">
      <formula>0</formula>
    </cfRule>
    <cfRule type="cellIs" dxfId="0" priority="11301" operator="equal">
      <formula>0</formula>
    </cfRule>
    <cfRule type="cellIs" dxfId="0" priority="11302" operator="equal">
      <formula>0</formula>
    </cfRule>
    <cfRule type="cellIs" dxfId="0" priority="11303" operator="equal">
      <formula>0</formula>
    </cfRule>
    <cfRule type="cellIs" dxfId="0" priority="11304" operator="equal">
      <formula>0</formula>
    </cfRule>
    <cfRule type="cellIs" dxfId="0" priority="11305" operator="equal">
      <formula>0</formula>
    </cfRule>
    <cfRule type="cellIs" dxfId="0" priority="11306" operator="equal">
      <formula>0</formula>
    </cfRule>
    <cfRule type="cellIs" dxfId="0" priority="11307" operator="equal">
      <formula>0</formula>
    </cfRule>
    <cfRule type="cellIs" dxfId="0" priority="11308" operator="equal">
      <formula>0</formula>
    </cfRule>
    <cfRule type="cellIs" dxfId="0" priority="11309" operator="equal">
      <formula>0</formula>
    </cfRule>
    <cfRule type="cellIs" dxfId="0" priority="11310" operator="equal">
      <formula>0</formula>
    </cfRule>
    <cfRule type="cellIs" dxfId="0" priority="11311" operator="equal">
      <formula>0</formula>
    </cfRule>
    <cfRule type="cellIs" dxfId="0" priority="11312" operator="equal">
      <formula>0</formula>
    </cfRule>
    <cfRule type="cellIs" dxfId="0" priority="11313" operator="equal">
      <formula>0</formula>
    </cfRule>
    <cfRule type="cellIs" dxfId="0" priority="11314" operator="equal">
      <formula>0</formula>
    </cfRule>
    <cfRule type="cellIs" dxfId="0" priority="11315" operator="equal">
      <formula>0</formula>
    </cfRule>
    <cfRule type="cellIs" dxfId="0" priority="11316" operator="equal">
      <formula>0</formula>
    </cfRule>
    <cfRule type="cellIs" dxfId="0" priority="11317" operator="equal">
      <formula>0</formula>
    </cfRule>
    <cfRule type="cellIs" dxfId="0" priority="11318" operator="equal">
      <formula>0</formula>
    </cfRule>
    <cfRule type="cellIs" dxfId="0" priority="11319" operator="equal">
      <formula>0</formula>
    </cfRule>
    <cfRule type="cellIs" dxfId="0" priority="11320" operator="equal">
      <formula>0</formula>
    </cfRule>
    <cfRule type="cellIs" dxfId="0" priority="11321" operator="equal">
      <formula>0</formula>
    </cfRule>
    <cfRule type="cellIs" dxfId="0" priority="11322" operator="equal">
      <formula>0</formula>
    </cfRule>
    <cfRule type="cellIs" dxfId="0" priority="11323" operator="equal">
      <formula>0</formula>
    </cfRule>
    <cfRule type="cellIs" dxfId="0" priority="11324" operator="equal">
      <formula>0</formula>
    </cfRule>
    <cfRule type="cellIs" dxfId="0" priority="11325" operator="equal">
      <formula>0</formula>
    </cfRule>
    <cfRule type="cellIs" dxfId="0" priority="11326" operator="equal">
      <formula>0</formula>
    </cfRule>
    <cfRule type="cellIs" dxfId="0" priority="11327" operator="equal">
      <formula>0</formula>
    </cfRule>
    <cfRule type="cellIs" dxfId="0" priority="11328" operator="equal">
      <formula>0</formula>
    </cfRule>
    <cfRule type="cellIs" dxfId="0" priority="11329" operator="equal">
      <formula>0</formula>
    </cfRule>
    <cfRule type="cellIs" dxfId="0" priority="11330" operator="equal">
      <formula>0</formula>
    </cfRule>
    <cfRule type="cellIs" dxfId="0" priority="11331" operator="equal">
      <formula>0</formula>
    </cfRule>
    <cfRule type="cellIs" dxfId="0" priority="11332" operator="equal">
      <formula>0</formula>
    </cfRule>
    <cfRule type="cellIs" dxfId="0" priority="11333" operator="equal">
      <formula>0</formula>
    </cfRule>
    <cfRule type="cellIs" dxfId="0" priority="11334" operator="equal">
      <formula>0</formula>
    </cfRule>
    <cfRule type="cellIs" dxfId="0" priority="11335" operator="equal">
      <formula>0</formula>
    </cfRule>
    <cfRule type="cellIs" dxfId="0" priority="11336" operator="equal">
      <formula>0</formula>
    </cfRule>
    <cfRule type="cellIs" dxfId="0" priority="11337" operator="equal">
      <formula>0</formula>
    </cfRule>
    <cfRule type="cellIs" dxfId="0" priority="11338" operator="equal">
      <formula>0</formula>
    </cfRule>
    <cfRule type="cellIs" dxfId="0" priority="11339" operator="equal">
      <formula>0</formula>
    </cfRule>
    <cfRule type="cellIs" dxfId="0" priority="11340" operator="equal">
      <formula>0</formula>
    </cfRule>
    <cfRule type="cellIs" dxfId="0" priority="11341" operator="equal">
      <formula>0</formula>
    </cfRule>
    <cfRule type="cellIs" dxfId="0" priority="11342" operator="equal">
      <formula>0</formula>
    </cfRule>
    <cfRule type="cellIs" dxfId="0" priority="11343" operator="equal">
      <formula>0</formula>
    </cfRule>
    <cfRule type="cellIs" dxfId="0" priority="11344" operator="equal">
      <formula>0</formula>
    </cfRule>
    <cfRule type="cellIs" dxfId="0" priority="11345" operator="equal">
      <formula>0</formula>
    </cfRule>
    <cfRule type="cellIs" dxfId="0" priority="11346" operator="equal">
      <formula>0</formula>
    </cfRule>
    <cfRule type="cellIs" dxfId="0" priority="11347" operator="equal">
      <formula>0</formula>
    </cfRule>
    <cfRule type="cellIs" dxfId="0" priority="11348" operator="equal">
      <formula>0</formula>
    </cfRule>
    <cfRule type="cellIs" dxfId="0" priority="11349" operator="equal">
      <formula>0</formula>
    </cfRule>
    <cfRule type="cellIs" dxfId="0" priority="11350" operator="equal">
      <formula>0</formula>
    </cfRule>
    <cfRule type="cellIs" dxfId="0" priority="11351" operator="equal">
      <formula>0</formula>
    </cfRule>
    <cfRule type="cellIs" dxfId="0" priority="11352" operator="equal">
      <formula>0</formula>
    </cfRule>
    <cfRule type="cellIs" dxfId="0" priority="11353" operator="equal">
      <formula>0</formula>
    </cfRule>
    <cfRule type="cellIs" dxfId="0" priority="11354" operator="equal">
      <formula>0</formula>
    </cfRule>
    <cfRule type="cellIs" dxfId="0" priority="11355" operator="equal">
      <formula>0</formula>
    </cfRule>
    <cfRule type="cellIs" dxfId="0" priority="11356" operator="equal">
      <formula>0</formula>
    </cfRule>
    <cfRule type="cellIs" dxfId="0" priority="11357" operator="equal">
      <formula>0</formula>
    </cfRule>
    <cfRule type="cellIs" dxfId="0" priority="11358" operator="equal">
      <formula>0</formula>
    </cfRule>
    <cfRule type="cellIs" dxfId="0" priority="11359" operator="equal">
      <formula>0</formula>
    </cfRule>
    <cfRule type="cellIs" dxfId="0" priority="11360" operator="equal">
      <formula>0</formula>
    </cfRule>
    <cfRule type="cellIs" dxfId="0" priority="11361" operator="equal">
      <formula>0</formula>
    </cfRule>
    <cfRule type="cellIs" dxfId="0" priority="11362" operator="equal">
      <formula>0</formula>
    </cfRule>
    <cfRule type="cellIs" dxfId="0" priority="11363" operator="equal">
      <formula>0</formula>
    </cfRule>
    <cfRule type="cellIs" dxfId="0" priority="11364" operator="equal">
      <formula>0</formula>
    </cfRule>
    <cfRule type="cellIs" dxfId="0" priority="11365" operator="equal">
      <formula>0</formula>
    </cfRule>
    <cfRule type="cellIs" dxfId="0" priority="11366" operator="equal">
      <formula>0</formula>
    </cfRule>
    <cfRule type="cellIs" dxfId="0" priority="11367" operator="equal">
      <formula>0</formula>
    </cfRule>
    <cfRule type="cellIs" dxfId="0" priority="11368" operator="equal">
      <formula>0</formula>
    </cfRule>
    <cfRule type="cellIs" dxfId="0" priority="11369" operator="equal">
      <formula>0</formula>
    </cfRule>
    <cfRule type="cellIs" dxfId="0" priority="11370" operator="equal">
      <formula>0</formula>
    </cfRule>
    <cfRule type="cellIs" dxfId="0" priority="11371" operator="equal">
      <formula>0</formula>
    </cfRule>
    <cfRule type="cellIs" dxfId="0" priority="11372" operator="equal">
      <formula>0</formula>
    </cfRule>
    <cfRule type="cellIs" dxfId="0" priority="11373" operator="equal">
      <formula>0</formula>
    </cfRule>
    <cfRule type="cellIs" dxfId="0" priority="11374" operator="equal">
      <formula>0</formula>
    </cfRule>
    <cfRule type="cellIs" dxfId="0" priority="11375" operator="equal">
      <formula>0</formula>
    </cfRule>
    <cfRule type="cellIs" dxfId="0" priority="11376" operator="equal">
      <formula>0</formula>
    </cfRule>
    <cfRule type="cellIs" dxfId="0" priority="11377" operator="equal">
      <formula>0</formula>
    </cfRule>
    <cfRule type="cellIs" dxfId="0" priority="11378" operator="equal">
      <formula>0</formula>
    </cfRule>
    <cfRule type="cellIs" dxfId="0" priority="11379" operator="equal">
      <formula>0</formula>
    </cfRule>
    <cfRule type="cellIs" dxfId="0" priority="11380" operator="equal">
      <formula>0</formula>
    </cfRule>
    <cfRule type="cellIs" dxfId="0" priority="11381" operator="equal">
      <formula>0</formula>
    </cfRule>
    <cfRule type="cellIs" dxfId="0" priority="11382" operator="equal">
      <formula>0</formula>
    </cfRule>
    <cfRule type="cellIs" dxfId="0" priority="11383" operator="equal">
      <formula>0</formula>
    </cfRule>
    <cfRule type="cellIs" dxfId="0" priority="11384" operator="equal">
      <formula>0</formula>
    </cfRule>
    <cfRule type="cellIs" dxfId="0" priority="11385" operator="equal">
      <formula>0</formula>
    </cfRule>
    <cfRule type="cellIs" dxfId="0" priority="11386" operator="equal">
      <formula>0</formula>
    </cfRule>
    <cfRule type="cellIs" dxfId="0" priority="11387" operator="equal">
      <formula>0</formula>
    </cfRule>
    <cfRule type="cellIs" dxfId="0" priority="11388" operator="equal">
      <formula>0</formula>
    </cfRule>
    <cfRule type="cellIs" dxfId="0" priority="11389" operator="equal">
      <formula>0</formula>
    </cfRule>
    <cfRule type="cellIs" dxfId="0" priority="11390" operator="equal">
      <formula>0</formula>
    </cfRule>
    <cfRule type="cellIs" dxfId="0" priority="11391" operator="equal">
      <formula>0</formula>
    </cfRule>
    <cfRule type="cellIs" dxfId="0" priority="11392" operator="equal">
      <formula>0</formula>
    </cfRule>
    <cfRule type="cellIs" dxfId="0" priority="11393" operator="equal">
      <formula>0</formula>
    </cfRule>
    <cfRule type="cellIs" dxfId="0" priority="11394" operator="equal">
      <formula>0</formula>
    </cfRule>
    <cfRule type="cellIs" dxfId="0" priority="11395" operator="equal">
      <formula>0</formula>
    </cfRule>
    <cfRule type="cellIs" dxfId="0" priority="11396" operator="equal">
      <formula>0</formula>
    </cfRule>
    <cfRule type="cellIs" dxfId="0" priority="11397" operator="equal">
      <formula>0</formula>
    </cfRule>
    <cfRule type="cellIs" dxfId="0" priority="11398" operator="equal">
      <formula>0</formula>
    </cfRule>
    <cfRule type="cellIs" dxfId="0" priority="11399" operator="equal">
      <formula>0</formula>
    </cfRule>
    <cfRule type="cellIs" dxfId="0" priority="11400" operator="equal">
      <formula>0</formula>
    </cfRule>
    <cfRule type="cellIs" dxfId="0" priority="11401" operator="equal">
      <formula>0</formula>
    </cfRule>
    <cfRule type="cellIs" dxfId="0" priority="11402" operator="equal">
      <formula>0</formula>
    </cfRule>
    <cfRule type="cellIs" dxfId="0" priority="11403" operator="equal">
      <formula>0</formula>
    </cfRule>
    <cfRule type="cellIs" dxfId="0" priority="11404" operator="equal">
      <formula>0</formula>
    </cfRule>
    <cfRule type="cellIs" dxfId="0" priority="11405" operator="equal">
      <formula>0</formula>
    </cfRule>
    <cfRule type="cellIs" dxfId="0" priority="11406" operator="equal">
      <formula>0</formula>
    </cfRule>
    <cfRule type="cellIs" dxfId="0" priority="11407" operator="equal">
      <formula>0</formula>
    </cfRule>
    <cfRule type="cellIs" dxfId="0" priority="11408" operator="equal">
      <formula>0</formula>
    </cfRule>
    <cfRule type="cellIs" dxfId="0" priority="11409" operator="equal">
      <formula>0</formula>
    </cfRule>
    <cfRule type="cellIs" dxfId="0" priority="11410" operator="equal">
      <formula>0</formula>
    </cfRule>
    <cfRule type="cellIs" dxfId="0" priority="11411" operator="equal">
      <formula>0</formula>
    </cfRule>
    <cfRule type="cellIs" dxfId="0" priority="11412" operator="equal">
      <formula>0</formula>
    </cfRule>
    <cfRule type="cellIs" dxfId="0" priority="11413" operator="equal">
      <formula>0</formula>
    </cfRule>
    <cfRule type="cellIs" dxfId="0" priority="11414" operator="equal">
      <formula>0</formula>
    </cfRule>
    <cfRule type="cellIs" dxfId="0" priority="11415" operator="equal">
      <formula>0</formula>
    </cfRule>
    <cfRule type="cellIs" dxfId="0" priority="11416" operator="equal">
      <formula>0</formula>
    </cfRule>
    <cfRule type="cellIs" dxfId="0" priority="11417" operator="equal">
      <formula>0</formula>
    </cfRule>
    <cfRule type="cellIs" dxfId="0" priority="11418" operator="equal">
      <formula>0</formula>
    </cfRule>
    <cfRule type="cellIs" dxfId="0" priority="11419" operator="equal">
      <formula>0</formula>
    </cfRule>
    <cfRule type="cellIs" dxfId="0" priority="11420" operator="equal">
      <formula>0</formula>
    </cfRule>
    <cfRule type="cellIs" dxfId="0" priority="11421" operator="equal">
      <formula>0</formula>
    </cfRule>
    <cfRule type="cellIs" dxfId="0" priority="11422" operator="equal">
      <formula>0</formula>
    </cfRule>
    <cfRule type="cellIs" dxfId="0" priority="11423" operator="equal">
      <formula>0</formula>
    </cfRule>
    <cfRule type="cellIs" dxfId="0" priority="11424" operator="equal">
      <formula>0</formula>
    </cfRule>
    <cfRule type="cellIs" dxfId="0" priority="11425" operator="equal">
      <formula>0</formula>
    </cfRule>
    <cfRule type="cellIs" dxfId="0" priority="11426" operator="equal">
      <formula>0</formula>
    </cfRule>
    <cfRule type="cellIs" dxfId="0" priority="11427" operator="equal">
      <formula>0</formula>
    </cfRule>
    <cfRule type="cellIs" dxfId="0" priority="11428" operator="equal">
      <formula>0</formula>
    </cfRule>
    <cfRule type="cellIs" dxfId="0" priority="11429" operator="equal">
      <formula>0</formula>
    </cfRule>
    <cfRule type="cellIs" dxfId="0" priority="11430" operator="equal">
      <formula>0</formula>
    </cfRule>
    <cfRule type="cellIs" dxfId="0" priority="11431" operator="equal">
      <formula>0</formula>
    </cfRule>
    <cfRule type="cellIs" dxfId="0" priority="11432" operator="equal">
      <formula>0</formula>
    </cfRule>
    <cfRule type="cellIs" dxfId="0" priority="11433" operator="equal">
      <formula>0</formula>
    </cfRule>
    <cfRule type="cellIs" dxfId="0" priority="11434" operator="equal">
      <formula>0</formula>
    </cfRule>
    <cfRule type="cellIs" dxfId="0" priority="11435" operator="equal">
      <formula>0</formula>
    </cfRule>
    <cfRule type="cellIs" dxfId="0" priority="11436" operator="equal">
      <formula>0</formula>
    </cfRule>
    <cfRule type="cellIs" dxfId="0" priority="11437" operator="equal">
      <formula>0</formula>
    </cfRule>
    <cfRule type="cellIs" dxfId="0" priority="11438" operator="equal">
      <formula>0</formula>
    </cfRule>
    <cfRule type="cellIs" dxfId="0" priority="11439" operator="equal">
      <formula>0</formula>
    </cfRule>
    <cfRule type="cellIs" dxfId="0" priority="11440" operator="equal">
      <formula>0</formula>
    </cfRule>
    <cfRule type="cellIs" dxfId="0" priority="11441" operator="equal">
      <formula>0</formula>
    </cfRule>
    <cfRule type="cellIs" dxfId="0" priority="11442" operator="equal">
      <formula>0</formula>
    </cfRule>
    <cfRule type="cellIs" dxfId="0" priority="11443" operator="equal">
      <formula>0</formula>
    </cfRule>
    <cfRule type="cellIs" dxfId="0" priority="11444" operator="equal">
      <formula>0</formula>
    </cfRule>
    <cfRule type="cellIs" dxfId="0" priority="11445" operator="equal">
      <formula>0</formula>
    </cfRule>
    <cfRule type="cellIs" dxfId="0" priority="11446" operator="equal">
      <formula>0</formula>
    </cfRule>
    <cfRule type="cellIs" dxfId="0" priority="11447" operator="equal">
      <formula>0</formula>
    </cfRule>
    <cfRule type="cellIs" dxfId="0" priority="11448" operator="equal">
      <formula>0</formula>
    </cfRule>
  </conditionalFormatting>
  <conditionalFormatting sqref="E630 E633:E635 E639:E640 E648:E655 E643 E645:E646">
    <cfRule type="cellIs" dxfId="0" priority="3185" operator="equal">
      <formula>0</formula>
    </cfRule>
    <cfRule type="cellIs" dxfId="0" priority="3186" operator="equal">
      <formula>0</formula>
    </cfRule>
    <cfRule type="cellIs" dxfId="0" priority="3187" operator="equal">
      <formula>0</formula>
    </cfRule>
    <cfRule type="cellIs" dxfId="0" priority="3188" operator="equal">
      <formula>0</formula>
    </cfRule>
    <cfRule type="cellIs" dxfId="0" priority="3189" operator="equal">
      <formula>0</formula>
    </cfRule>
    <cfRule type="cellIs" dxfId="0" priority="3190" operator="equal">
      <formula>0</formula>
    </cfRule>
    <cfRule type="cellIs" dxfId="0" priority="3191" operator="equal">
      <formula>0</formula>
    </cfRule>
    <cfRule type="cellIs" dxfId="0" priority="3192" operator="equal">
      <formula>0</formula>
    </cfRule>
    <cfRule type="cellIs" dxfId="0" priority="3193" operator="equal">
      <formula>0</formula>
    </cfRule>
    <cfRule type="cellIs" dxfId="0" priority="3194" operator="equal">
      <formula>0</formula>
    </cfRule>
    <cfRule type="cellIs" dxfId="0" priority="3195" operator="equal">
      <formula>0</formula>
    </cfRule>
    <cfRule type="cellIs" dxfId="0" priority="3196" operator="equal">
      <formula>0</formula>
    </cfRule>
    <cfRule type="cellIs" dxfId="0" priority="3197" operator="equal">
      <formula>0</formula>
    </cfRule>
    <cfRule type="cellIs" dxfId="0" priority="3198" operator="equal">
      <formula>0</formula>
    </cfRule>
    <cfRule type="cellIs" dxfId="0" priority="3199" operator="equal">
      <formula>0</formula>
    </cfRule>
    <cfRule type="cellIs" dxfId="0" priority="3200" operator="equal">
      <formula>0</formula>
    </cfRule>
    <cfRule type="cellIs" dxfId="0" priority="3201" operator="equal">
      <formula>0</formula>
    </cfRule>
    <cfRule type="cellIs" dxfId="0" priority="3202" operator="equal">
      <formula>0</formula>
    </cfRule>
    <cfRule type="cellIs" dxfId="0" priority="3203" operator="equal">
      <formula>0</formula>
    </cfRule>
    <cfRule type="cellIs" dxfId="0" priority="3204" operator="equal">
      <formula>0</formula>
    </cfRule>
    <cfRule type="cellIs" dxfId="0" priority="3205" operator="equal">
      <formula>0</formula>
    </cfRule>
    <cfRule type="cellIs" dxfId="0" priority="3206" operator="equal">
      <formula>0</formula>
    </cfRule>
    <cfRule type="cellIs" dxfId="0" priority="3207" operator="equal">
      <formula>0</formula>
    </cfRule>
    <cfRule type="cellIs" dxfId="0" priority="3208" operator="equal">
      <formula>0</formula>
    </cfRule>
    <cfRule type="cellIs" dxfId="0" priority="3209" operator="equal">
      <formula>0</formula>
    </cfRule>
    <cfRule type="cellIs" dxfId="0" priority="3210" operator="equal">
      <formula>0</formula>
    </cfRule>
    <cfRule type="cellIs" dxfId="0" priority="3211" operator="equal">
      <formula>0</formula>
    </cfRule>
    <cfRule type="cellIs" dxfId="0" priority="3212" operator="equal">
      <formula>0</formula>
    </cfRule>
    <cfRule type="cellIs" dxfId="0" priority="3213" operator="equal">
      <formula>0</formula>
    </cfRule>
    <cfRule type="cellIs" dxfId="0" priority="3214" operator="equal">
      <formula>0</formula>
    </cfRule>
    <cfRule type="cellIs" dxfId="0" priority="3215" operator="equal">
      <formula>0</formula>
    </cfRule>
    <cfRule type="cellIs" dxfId="0" priority="3216" operator="equal">
      <formula>0</formula>
    </cfRule>
    <cfRule type="cellIs" dxfId="0" priority="3217" operator="equal">
      <formula>0</formula>
    </cfRule>
    <cfRule type="cellIs" dxfId="0" priority="3218" operator="equal">
      <formula>0</formula>
    </cfRule>
    <cfRule type="cellIs" dxfId="0" priority="3219" operator="equal">
      <formula>0</formula>
    </cfRule>
    <cfRule type="cellIs" dxfId="0" priority="3220" operator="equal">
      <formula>0</formula>
    </cfRule>
    <cfRule type="cellIs" dxfId="0" priority="3221" operator="equal">
      <formula>0</formula>
    </cfRule>
    <cfRule type="cellIs" dxfId="0" priority="3222" operator="equal">
      <formula>0</formula>
    </cfRule>
    <cfRule type="cellIs" dxfId="0" priority="3223" operator="equal">
      <formula>0</formula>
    </cfRule>
    <cfRule type="cellIs" dxfId="0" priority="3224" operator="equal">
      <formula>0</formula>
    </cfRule>
    <cfRule type="cellIs" dxfId="0" priority="3225" operator="equal">
      <formula>0</formula>
    </cfRule>
    <cfRule type="cellIs" dxfId="0" priority="3226" operator="equal">
      <formula>0</formula>
    </cfRule>
    <cfRule type="cellIs" dxfId="0" priority="3227" operator="equal">
      <formula>0</formula>
    </cfRule>
    <cfRule type="cellIs" dxfId="0" priority="3228" operator="equal">
      <formula>0</formula>
    </cfRule>
    <cfRule type="cellIs" dxfId="0" priority="3229" operator="equal">
      <formula>0</formula>
    </cfRule>
    <cfRule type="cellIs" dxfId="0" priority="3230" operator="equal">
      <formula>0</formula>
    </cfRule>
    <cfRule type="cellIs" dxfId="0" priority="3231" operator="equal">
      <formula>0</formula>
    </cfRule>
    <cfRule type="cellIs" dxfId="0" priority="3232" operator="equal">
      <formula>0</formula>
    </cfRule>
    <cfRule type="cellIs" dxfId="0" priority="3233" operator="equal">
      <formula>0</formula>
    </cfRule>
    <cfRule type="cellIs" dxfId="0" priority="3234" operator="equal">
      <formula>0</formula>
    </cfRule>
    <cfRule type="cellIs" dxfId="0" priority="3235" operator="equal">
      <formula>0</formula>
    </cfRule>
    <cfRule type="cellIs" dxfId="0" priority="3236" operator="equal">
      <formula>0</formula>
    </cfRule>
    <cfRule type="cellIs" dxfId="0" priority="3237" operator="equal">
      <formula>0</formula>
    </cfRule>
    <cfRule type="cellIs" dxfId="0" priority="3238" operator="equal">
      <formula>0</formula>
    </cfRule>
    <cfRule type="cellIs" dxfId="0" priority="3239" operator="equal">
      <formula>0</formula>
    </cfRule>
    <cfRule type="cellIs" dxfId="0" priority="3240" operator="equal">
      <formula>0</formula>
    </cfRule>
    <cfRule type="cellIs" dxfId="0" priority="3241" operator="equal">
      <formula>0</formula>
    </cfRule>
    <cfRule type="cellIs" dxfId="0" priority="3242" operator="equal">
      <formula>0</formula>
    </cfRule>
    <cfRule type="cellIs" dxfId="0" priority="3243" operator="equal">
      <formula>0</formula>
    </cfRule>
    <cfRule type="cellIs" dxfId="0" priority="3244" operator="equal">
      <formula>0</formula>
    </cfRule>
    <cfRule type="cellIs" dxfId="0" priority="3245" operator="equal">
      <formula>0</formula>
    </cfRule>
    <cfRule type="cellIs" dxfId="0" priority="3246" operator="equal">
      <formula>0</formula>
    </cfRule>
    <cfRule type="cellIs" dxfId="0" priority="3247" operator="equal">
      <formula>0</formula>
    </cfRule>
    <cfRule type="cellIs" dxfId="0" priority="3248" operator="equal">
      <formula>0</formula>
    </cfRule>
    <cfRule type="cellIs" dxfId="0" priority="3249" operator="equal">
      <formula>0</formula>
    </cfRule>
    <cfRule type="cellIs" dxfId="0" priority="3250" operator="equal">
      <formula>0</formula>
    </cfRule>
    <cfRule type="cellIs" dxfId="0" priority="3251" operator="equal">
      <formula>0</formula>
    </cfRule>
    <cfRule type="cellIs" dxfId="0" priority="3252" operator="equal">
      <formula>0</formula>
    </cfRule>
    <cfRule type="cellIs" dxfId="0" priority="3253" operator="equal">
      <formula>0</formula>
    </cfRule>
    <cfRule type="cellIs" dxfId="0" priority="3254" operator="equal">
      <formula>0</formula>
    </cfRule>
    <cfRule type="cellIs" dxfId="0" priority="3255" operator="equal">
      <formula>0</formula>
    </cfRule>
    <cfRule type="cellIs" dxfId="0" priority="3256" operator="equal">
      <formula>0</formula>
    </cfRule>
    <cfRule type="cellIs" dxfId="0" priority="3257" operator="equal">
      <formula>0</formula>
    </cfRule>
    <cfRule type="cellIs" dxfId="0" priority="3258" operator="equal">
      <formula>0</formula>
    </cfRule>
    <cfRule type="cellIs" dxfId="0" priority="3259" operator="equal">
      <formula>0</formula>
    </cfRule>
    <cfRule type="cellIs" dxfId="0" priority="3260" operator="equal">
      <formula>0</formula>
    </cfRule>
    <cfRule type="cellIs" dxfId="0" priority="3261" operator="equal">
      <formula>0</formula>
    </cfRule>
    <cfRule type="cellIs" dxfId="0" priority="3262" operator="equal">
      <formula>0</formula>
    </cfRule>
    <cfRule type="cellIs" dxfId="0" priority="3263" operator="equal">
      <formula>0</formula>
    </cfRule>
    <cfRule type="cellIs" dxfId="0" priority="3264" operator="equal">
      <formula>0</formula>
    </cfRule>
    <cfRule type="cellIs" dxfId="0" priority="3265" operator="equal">
      <formula>0</formula>
    </cfRule>
    <cfRule type="cellIs" dxfId="0" priority="3266" operator="equal">
      <formula>0</formula>
    </cfRule>
    <cfRule type="cellIs" dxfId="0" priority="3267" operator="equal">
      <formula>0</formula>
    </cfRule>
    <cfRule type="cellIs" dxfId="0" priority="3268" operator="equal">
      <formula>0</formula>
    </cfRule>
    <cfRule type="cellIs" dxfId="0" priority="3269" operator="equal">
      <formula>0</formula>
    </cfRule>
    <cfRule type="cellIs" dxfId="0" priority="3270" operator="equal">
      <formula>0</formula>
    </cfRule>
    <cfRule type="cellIs" dxfId="0" priority="3271" operator="equal">
      <formula>0</formula>
    </cfRule>
    <cfRule type="cellIs" dxfId="0" priority="3272" operator="equal">
      <formula>0</formula>
    </cfRule>
    <cfRule type="cellIs" dxfId="0" priority="3273" operator="equal">
      <formula>0</formula>
    </cfRule>
    <cfRule type="cellIs" dxfId="0" priority="3274" operator="equal">
      <formula>0</formula>
    </cfRule>
    <cfRule type="cellIs" dxfId="0" priority="3275" operator="equal">
      <formula>0</formula>
    </cfRule>
    <cfRule type="cellIs" dxfId="0" priority="3276" operator="equal">
      <formula>0</formula>
    </cfRule>
    <cfRule type="cellIs" dxfId="0" priority="3277" operator="equal">
      <formula>0</formula>
    </cfRule>
    <cfRule type="cellIs" dxfId="0" priority="3278" operator="equal">
      <formula>0</formula>
    </cfRule>
    <cfRule type="cellIs" dxfId="0" priority="3279" operator="equal">
      <formula>0</formula>
    </cfRule>
    <cfRule type="cellIs" dxfId="0" priority="3280" operator="equal">
      <formula>0</formula>
    </cfRule>
    <cfRule type="cellIs" dxfId="0" priority="3281" operator="equal">
      <formula>0</formula>
    </cfRule>
    <cfRule type="cellIs" dxfId="0" priority="3282" operator="equal">
      <formula>0</formula>
    </cfRule>
    <cfRule type="cellIs" dxfId="0" priority="3283" operator="equal">
      <formula>0</formula>
    </cfRule>
    <cfRule type="cellIs" dxfId="0" priority="3284" operator="equal">
      <formula>0</formula>
    </cfRule>
    <cfRule type="cellIs" dxfId="0" priority="3285" operator="equal">
      <formula>0</formula>
    </cfRule>
    <cfRule type="cellIs" dxfId="0" priority="3286" operator="equal">
      <formula>0</formula>
    </cfRule>
    <cfRule type="cellIs" dxfId="0" priority="3287" operator="equal">
      <formula>0</formula>
    </cfRule>
    <cfRule type="cellIs" dxfId="0" priority="3288" operator="equal">
      <formula>0</formula>
    </cfRule>
    <cfRule type="cellIs" dxfId="0" priority="3289" operator="equal">
      <formula>0</formula>
    </cfRule>
    <cfRule type="cellIs" dxfId="0" priority="3290" operator="equal">
      <formula>0</formula>
    </cfRule>
    <cfRule type="cellIs" dxfId="0" priority="3291" operator="equal">
      <formula>0</formula>
    </cfRule>
    <cfRule type="cellIs" dxfId="0" priority="3292" operator="equal">
      <formula>0</formula>
    </cfRule>
    <cfRule type="cellIs" dxfId="0" priority="3293" operator="equal">
      <formula>0</formula>
    </cfRule>
    <cfRule type="cellIs" dxfId="0" priority="3294" operator="equal">
      <formula>0</formula>
    </cfRule>
    <cfRule type="cellIs" dxfId="0" priority="3295" operator="equal">
      <formula>0</formula>
    </cfRule>
    <cfRule type="cellIs" dxfId="0" priority="3296" operator="equal">
      <formula>0</formula>
    </cfRule>
    <cfRule type="cellIs" dxfId="0" priority="3297" operator="equal">
      <formula>0</formula>
    </cfRule>
    <cfRule type="cellIs" dxfId="0" priority="3298" operator="equal">
      <formula>0</formula>
    </cfRule>
    <cfRule type="cellIs" dxfId="0" priority="3299" operator="equal">
      <formula>0</formula>
    </cfRule>
    <cfRule type="cellIs" dxfId="0" priority="3300" operator="equal">
      <formula>0</formula>
    </cfRule>
    <cfRule type="cellIs" dxfId="0" priority="3301" operator="equal">
      <formula>0</formula>
    </cfRule>
    <cfRule type="cellIs" dxfId="0" priority="3302" operator="equal">
      <formula>0</formula>
    </cfRule>
    <cfRule type="cellIs" dxfId="0" priority="3303" operator="equal">
      <formula>0</formula>
    </cfRule>
    <cfRule type="cellIs" dxfId="0" priority="3304" operator="equal">
      <formula>0</formula>
    </cfRule>
    <cfRule type="cellIs" dxfId="0" priority="3305" operator="equal">
      <formula>0</formula>
    </cfRule>
    <cfRule type="cellIs" dxfId="0" priority="3306" operator="equal">
      <formula>0</formula>
    </cfRule>
    <cfRule type="cellIs" dxfId="0" priority="3307" operator="equal">
      <formula>0</formula>
    </cfRule>
    <cfRule type="cellIs" dxfId="0" priority="3308" operator="equal">
      <formula>0</formula>
    </cfRule>
    <cfRule type="cellIs" dxfId="0" priority="3309" operator="equal">
      <formula>0</formula>
    </cfRule>
    <cfRule type="cellIs" dxfId="0" priority="3310" operator="equal">
      <formula>0</formula>
    </cfRule>
    <cfRule type="cellIs" dxfId="0" priority="3311" operator="equal">
      <formula>0</formula>
    </cfRule>
    <cfRule type="cellIs" dxfId="0" priority="3312" operator="equal">
      <formula>0</formula>
    </cfRule>
    <cfRule type="cellIs" dxfId="0" priority="3313" operator="equal">
      <formula>0</formula>
    </cfRule>
    <cfRule type="cellIs" dxfId="0" priority="3314" operator="equal">
      <formula>0</formula>
    </cfRule>
    <cfRule type="cellIs" dxfId="0" priority="3315" operator="equal">
      <formula>0</formula>
    </cfRule>
    <cfRule type="cellIs" dxfId="0" priority="3316" operator="equal">
      <formula>0</formula>
    </cfRule>
    <cfRule type="cellIs" dxfId="0" priority="3317" operator="equal">
      <formula>0</formula>
    </cfRule>
    <cfRule type="cellIs" dxfId="0" priority="3318" operator="equal">
      <formula>0</formula>
    </cfRule>
    <cfRule type="cellIs" dxfId="0" priority="3319" operator="equal">
      <formula>0</formula>
    </cfRule>
    <cfRule type="cellIs" dxfId="0" priority="3320" operator="equal">
      <formula>0</formula>
    </cfRule>
    <cfRule type="cellIs" dxfId="0" priority="3321" operator="equal">
      <formula>0</formula>
    </cfRule>
    <cfRule type="cellIs" dxfId="0" priority="3322" operator="equal">
      <formula>0</formula>
    </cfRule>
    <cfRule type="cellIs" dxfId="0" priority="3323" operator="equal">
      <formula>0</formula>
    </cfRule>
    <cfRule type="cellIs" dxfId="0" priority="3324" operator="equal">
      <formula>0</formula>
    </cfRule>
    <cfRule type="cellIs" dxfId="0" priority="3325" operator="equal">
      <formula>0</formula>
    </cfRule>
    <cfRule type="cellIs" dxfId="0" priority="3326" operator="equal">
      <formula>0</formula>
    </cfRule>
    <cfRule type="cellIs" dxfId="0" priority="3327" operator="equal">
      <formula>0</formula>
    </cfRule>
    <cfRule type="cellIs" dxfId="0" priority="3328" operator="equal">
      <formula>0</formula>
    </cfRule>
    <cfRule type="cellIs" dxfId="0" priority="3329" operator="equal">
      <formula>0</formula>
    </cfRule>
    <cfRule type="cellIs" dxfId="0" priority="3330" operator="equal">
      <formula>0</formula>
    </cfRule>
    <cfRule type="cellIs" dxfId="0" priority="3331" operator="equal">
      <formula>0</formula>
    </cfRule>
    <cfRule type="cellIs" dxfId="0" priority="3332" operator="equal">
      <formula>0</formula>
    </cfRule>
    <cfRule type="cellIs" dxfId="0" priority="3333" operator="equal">
      <formula>0</formula>
    </cfRule>
    <cfRule type="cellIs" dxfId="0" priority="3334" operator="equal">
      <formula>0</formula>
    </cfRule>
    <cfRule type="cellIs" dxfId="0" priority="3335" operator="equal">
      <formula>0</formula>
    </cfRule>
    <cfRule type="cellIs" dxfId="0" priority="3336" operator="equal">
      <formula>0</formula>
    </cfRule>
    <cfRule type="cellIs" dxfId="0" priority="3337" operator="equal">
      <formula>0</formula>
    </cfRule>
    <cfRule type="cellIs" dxfId="0" priority="3338" operator="equal">
      <formula>0</formula>
    </cfRule>
    <cfRule type="cellIs" dxfId="0" priority="3339" operator="equal">
      <formula>0</formula>
    </cfRule>
    <cfRule type="cellIs" dxfId="0" priority="3340" operator="equal">
      <formula>0</formula>
    </cfRule>
    <cfRule type="cellIs" dxfId="0" priority="3341" operator="equal">
      <formula>0</formula>
    </cfRule>
    <cfRule type="cellIs" dxfId="0" priority="3342" operator="equal">
      <formula>0</formula>
    </cfRule>
    <cfRule type="cellIs" dxfId="0" priority="3343" operator="equal">
      <formula>0</formula>
    </cfRule>
    <cfRule type="cellIs" dxfId="0" priority="3344" operator="equal">
      <formula>0</formula>
    </cfRule>
    <cfRule type="cellIs" dxfId="0" priority="3345" operator="equal">
      <formula>0</formula>
    </cfRule>
    <cfRule type="cellIs" dxfId="0" priority="3346" operator="equal">
      <formula>0</formula>
    </cfRule>
    <cfRule type="cellIs" dxfId="0" priority="3347" operator="equal">
      <formula>0</formula>
    </cfRule>
    <cfRule type="cellIs" dxfId="0" priority="3348" operator="equal">
      <formula>0</formula>
    </cfRule>
    <cfRule type="cellIs" dxfId="0" priority="3349" operator="equal">
      <formula>0</formula>
    </cfRule>
    <cfRule type="cellIs" dxfId="0" priority="3350" operator="equal">
      <formula>0</formula>
    </cfRule>
    <cfRule type="cellIs" dxfId="0" priority="3351" operator="equal">
      <formula>0</formula>
    </cfRule>
    <cfRule type="cellIs" dxfId="0" priority="3352" operator="equal">
      <formula>0</formula>
    </cfRule>
    <cfRule type="cellIs" dxfId="0" priority="3353" operator="equal">
      <formula>0</formula>
    </cfRule>
    <cfRule type="cellIs" dxfId="0" priority="3354" operator="equal">
      <formula>0</formula>
    </cfRule>
    <cfRule type="cellIs" dxfId="0" priority="3355" operator="equal">
      <formula>0</formula>
    </cfRule>
    <cfRule type="cellIs" dxfId="0" priority="3356" operator="equal">
      <formula>0</formula>
    </cfRule>
    <cfRule type="cellIs" dxfId="0" priority="3357" operator="equal">
      <formula>0</formula>
    </cfRule>
    <cfRule type="cellIs" dxfId="0" priority="3358" operator="equal">
      <formula>0</formula>
    </cfRule>
    <cfRule type="cellIs" dxfId="0" priority="3359" operator="equal">
      <formula>0</formula>
    </cfRule>
    <cfRule type="cellIs" dxfId="0" priority="3360" operator="equal">
      <formula>0</formula>
    </cfRule>
    <cfRule type="cellIs" dxfId="0" priority="3361" operator="equal">
      <formula>0</formula>
    </cfRule>
    <cfRule type="cellIs" dxfId="0" priority="3362" operator="equal">
      <formula>0</formula>
    </cfRule>
    <cfRule type="cellIs" dxfId="0" priority="3363" operator="equal">
      <formula>0</formula>
    </cfRule>
    <cfRule type="cellIs" dxfId="0" priority="3364" operator="equal">
      <formula>0</formula>
    </cfRule>
    <cfRule type="cellIs" dxfId="0" priority="3365" operator="equal">
      <formula>0</formula>
    </cfRule>
    <cfRule type="cellIs" dxfId="0" priority="3366" operator="equal">
      <formula>0</formula>
    </cfRule>
    <cfRule type="cellIs" dxfId="0" priority="3367" operator="equal">
      <formula>0</formula>
    </cfRule>
    <cfRule type="cellIs" dxfId="0" priority="3368" operator="equal">
      <formula>0</formula>
    </cfRule>
    <cfRule type="cellIs" dxfId="0" priority="3369" operator="equal">
      <formula>0</formula>
    </cfRule>
    <cfRule type="cellIs" dxfId="0" priority="3370" operator="equal">
      <formula>0</formula>
    </cfRule>
    <cfRule type="cellIs" dxfId="0" priority="3371" operator="equal">
      <formula>0</formula>
    </cfRule>
    <cfRule type="cellIs" dxfId="0" priority="3372" operator="equal">
      <formula>0</formula>
    </cfRule>
    <cfRule type="cellIs" dxfId="0" priority="3373" operator="equal">
      <formula>0</formula>
    </cfRule>
    <cfRule type="cellIs" dxfId="0" priority="3374" operator="equal">
      <formula>0</formula>
    </cfRule>
    <cfRule type="cellIs" dxfId="0" priority="3375" operator="equal">
      <formula>0</formula>
    </cfRule>
    <cfRule type="cellIs" dxfId="0" priority="3376" operator="equal">
      <formula>0</formula>
    </cfRule>
    <cfRule type="cellIs" dxfId="0" priority="3377" operator="equal">
      <formula>0</formula>
    </cfRule>
    <cfRule type="cellIs" dxfId="0" priority="3378" operator="equal">
      <formula>0</formula>
    </cfRule>
    <cfRule type="cellIs" dxfId="0" priority="3379" operator="equal">
      <formula>0</formula>
    </cfRule>
    <cfRule type="cellIs" dxfId="0" priority="3380" operator="equal">
      <formula>0</formula>
    </cfRule>
    <cfRule type="cellIs" dxfId="0" priority="3381" operator="equal">
      <formula>0</formula>
    </cfRule>
    <cfRule type="cellIs" dxfId="0" priority="3382" operator="equal">
      <formula>0</formula>
    </cfRule>
    <cfRule type="cellIs" dxfId="0" priority="3383" operator="equal">
      <formula>0</formula>
    </cfRule>
    <cfRule type="cellIs" dxfId="0" priority="3384" operator="equal">
      <formula>0</formula>
    </cfRule>
    <cfRule type="cellIs" dxfId="0" priority="3385" operator="equal">
      <formula>0</formula>
    </cfRule>
    <cfRule type="cellIs" dxfId="0" priority="3386" operator="equal">
      <formula>0</formula>
    </cfRule>
    <cfRule type="cellIs" dxfId="0" priority="3387" operator="equal">
      <formula>0</formula>
    </cfRule>
    <cfRule type="cellIs" dxfId="0" priority="3388" operator="equal">
      <formula>0</formula>
    </cfRule>
    <cfRule type="cellIs" dxfId="0" priority="3389" operator="equal">
      <formula>0</formula>
    </cfRule>
    <cfRule type="cellIs" dxfId="0" priority="3390" operator="equal">
      <formula>0</formula>
    </cfRule>
    <cfRule type="cellIs" dxfId="0" priority="3391" operator="equal">
      <formula>0</formula>
    </cfRule>
    <cfRule type="cellIs" dxfId="0" priority="3392" operator="equal">
      <formula>0</formula>
    </cfRule>
    <cfRule type="cellIs" dxfId="0" priority="3393" operator="equal">
      <formula>0</formula>
    </cfRule>
    <cfRule type="cellIs" dxfId="0" priority="3394" operator="equal">
      <formula>0</formula>
    </cfRule>
    <cfRule type="cellIs" dxfId="0" priority="3395" operator="equal">
      <formula>0</formula>
    </cfRule>
    <cfRule type="cellIs" dxfId="0" priority="3396" operator="equal">
      <formula>0</formula>
    </cfRule>
    <cfRule type="cellIs" dxfId="0" priority="3397" operator="equal">
      <formula>0</formula>
    </cfRule>
    <cfRule type="cellIs" dxfId="0" priority="3398" operator="equal">
      <formula>0</formula>
    </cfRule>
    <cfRule type="cellIs" dxfId="0" priority="3399" operator="equal">
      <formula>0</formula>
    </cfRule>
    <cfRule type="cellIs" dxfId="0" priority="3400" operator="equal">
      <formula>0</formula>
    </cfRule>
    <cfRule type="cellIs" dxfId="0" priority="3401" operator="equal">
      <formula>0</formula>
    </cfRule>
    <cfRule type="cellIs" dxfId="0" priority="3402" operator="equal">
      <formula>0</formula>
    </cfRule>
    <cfRule type="cellIs" dxfId="0" priority="3403" operator="equal">
      <formula>0</formula>
    </cfRule>
    <cfRule type="cellIs" dxfId="0" priority="3404" operator="equal">
      <formula>0</formula>
    </cfRule>
    <cfRule type="cellIs" dxfId="0" priority="3405" operator="equal">
      <formula>0</formula>
    </cfRule>
    <cfRule type="cellIs" dxfId="0" priority="3406" operator="equal">
      <formula>0</formula>
    </cfRule>
    <cfRule type="cellIs" dxfId="0" priority="3407" operator="equal">
      <formula>0</formula>
    </cfRule>
    <cfRule type="cellIs" dxfId="0" priority="3408" operator="equal">
      <formula>0</formula>
    </cfRule>
    <cfRule type="cellIs" dxfId="0" priority="3409" operator="equal">
      <formula>0</formula>
    </cfRule>
    <cfRule type="cellIs" dxfId="0" priority="3410" operator="equal">
      <formula>0</formula>
    </cfRule>
    <cfRule type="cellIs" dxfId="0" priority="3411" operator="equal">
      <formula>0</formula>
    </cfRule>
    <cfRule type="cellIs" dxfId="0" priority="3412" operator="equal">
      <formula>0</formula>
    </cfRule>
    <cfRule type="cellIs" dxfId="0" priority="3413" operator="equal">
      <formula>0</formula>
    </cfRule>
    <cfRule type="cellIs" dxfId="0" priority="3414" operator="equal">
      <formula>0</formula>
    </cfRule>
    <cfRule type="cellIs" dxfId="0" priority="3415" operator="equal">
      <formula>0</formula>
    </cfRule>
    <cfRule type="cellIs" dxfId="0" priority="3416" operator="equal">
      <formula>0</formula>
    </cfRule>
    <cfRule type="cellIs" dxfId="0" priority="3417" operator="equal">
      <formula>0</formula>
    </cfRule>
    <cfRule type="cellIs" dxfId="0" priority="3418" operator="equal">
      <formula>0</formula>
    </cfRule>
    <cfRule type="cellIs" dxfId="0" priority="3419" operator="equal">
      <formula>0</formula>
    </cfRule>
    <cfRule type="cellIs" dxfId="0" priority="3420" operator="equal">
      <formula>0</formula>
    </cfRule>
    <cfRule type="cellIs" dxfId="0" priority="3421" operator="equal">
      <formula>0</formula>
    </cfRule>
    <cfRule type="cellIs" dxfId="0" priority="3422" operator="equal">
      <formula>0</formula>
    </cfRule>
    <cfRule type="cellIs" dxfId="0" priority="3423" operator="equal">
      <formula>0</formula>
    </cfRule>
    <cfRule type="cellIs" dxfId="0" priority="3424" operator="equal">
      <formula>0</formula>
    </cfRule>
    <cfRule type="cellIs" dxfId="0" priority="3425" operator="equal">
      <formula>0</formula>
    </cfRule>
    <cfRule type="cellIs" dxfId="0" priority="3426" operator="equal">
      <formula>0</formula>
    </cfRule>
    <cfRule type="cellIs" dxfId="0" priority="3427" operator="equal">
      <formula>0</formula>
    </cfRule>
    <cfRule type="cellIs" dxfId="0" priority="3428" operator="equal">
      <formula>0</formula>
    </cfRule>
    <cfRule type="cellIs" dxfId="0" priority="3429" operator="equal">
      <formula>0</formula>
    </cfRule>
    <cfRule type="cellIs" dxfId="0" priority="3430" operator="equal">
      <formula>0</formula>
    </cfRule>
    <cfRule type="cellIs" dxfId="0" priority="3431" operator="equal">
      <formula>0</formula>
    </cfRule>
    <cfRule type="cellIs" dxfId="0" priority="3432" operator="equal">
      <formula>0</formula>
    </cfRule>
    <cfRule type="cellIs" dxfId="0" priority="3433" operator="equal">
      <formula>0</formula>
    </cfRule>
    <cfRule type="cellIs" dxfId="0" priority="3434" operator="equal">
      <formula>0</formula>
    </cfRule>
    <cfRule type="cellIs" dxfId="0" priority="3435" operator="equal">
      <formula>0</formula>
    </cfRule>
    <cfRule type="cellIs" dxfId="0" priority="3436" operator="equal">
      <formula>0</formula>
    </cfRule>
    <cfRule type="cellIs" dxfId="0" priority="3437" operator="equal">
      <formula>0</formula>
    </cfRule>
    <cfRule type="cellIs" dxfId="0" priority="3438" operator="equal">
      <formula>0</formula>
    </cfRule>
    <cfRule type="cellIs" dxfId="0" priority="3439" operator="equal">
      <formula>0</formula>
    </cfRule>
    <cfRule type="cellIs" dxfId="0" priority="3440" operator="equal">
      <formula>0</formula>
    </cfRule>
    <cfRule type="cellIs" dxfId="0" priority="3441" operator="equal">
      <formula>0</formula>
    </cfRule>
    <cfRule type="cellIs" dxfId="0" priority="3442" operator="equal">
      <formula>0</formula>
    </cfRule>
    <cfRule type="cellIs" dxfId="0" priority="3443" operator="equal">
      <formula>0</formula>
    </cfRule>
    <cfRule type="cellIs" dxfId="0" priority="3444" operator="equal">
      <formula>0</formula>
    </cfRule>
    <cfRule type="cellIs" dxfId="0" priority="3445" operator="equal">
      <formula>0</formula>
    </cfRule>
    <cfRule type="cellIs" dxfId="0" priority="3446" operator="equal">
      <formula>0</formula>
    </cfRule>
    <cfRule type="cellIs" dxfId="0" priority="3447" operator="equal">
      <formula>0</formula>
    </cfRule>
    <cfRule type="cellIs" dxfId="0" priority="3448" operator="equal">
      <formula>0</formula>
    </cfRule>
    <cfRule type="cellIs" dxfId="0" priority="3449" operator="equal">
      <formula>0</formula>
    </cfRule>
    <cfRule type="cellIs" dxfId="0" priority="3450" operator="equal">
      <formula>0</formula>
    </cfRule>
    <cfRule type="cellIs" dxfId="0" priority="3451" operator="equal">
      <formula>0</formula>
    </cfRule>
    <cfRule type="cellIs" dxfId="0" priority="3452" operator="equal">
      <formula>0</formula>
    </cfRule>
    <cfRule type="cellIs" dxfId="0" priority="3453" operator="equal">
      <formula>0</formula>
    </cfRule>
    <cfRule type="cellIs" dxfId="0" priority="3454" operator="equal">
      <formula>0</formula>
    </cfRule>
    <cfRule type="cellIs" dxfId="0" priority="3455" operator="equal">
      <formula>0</formula>
    </cfRule>
    <cfRule type="cellIs" dxfId="0" priority="3456" operator="equal">
      <formula>0</formula>
    </cfRule>
    <cfRule type="cellIs" dxfId="0" priority="3457" operator="equal">
      <formula>0</formula>
    </cfRule>
    <cfRule type="cellIs" dxfId="0" priority="3458" operator="equal">
      <formula>0</formula>
    </cfRule>
    <cfRule type="cellIs" dxfId="0" priority="3459" operator="equal">
      <formula>0</formula>
    </cfRule>
    <cfRule type="cellIs" dxfId="0" priority="3460" operator="equal">
      <formula>0</formula>
    </cfRule>
    <cfRule type="cellIs" dxfId="0" priority="3461" operator="equal">
      <formula>0</formula>
    </cfRule>
    <cfRule type="cellIs" dxfId="0" priority="3462" operator="equal">
      <formula>0</formula>
    </cfRule>
    <cfRule type="cellIs" dxfId="0" priority="3463" operator="equal">
      <formula>0</formula>
    </cfRule>
    <cfRule type="cellIs" dxfId="0" priority="3464" operator="equal">
      <formula>0</formula>
    </cfRule>
    <cfRule type="cellIs" dxfId="0" priority="3465" operator="equal">
      <formula>0</formula>
    </cfRule>
    <cfRule type="cellIs" dxfId="0" priority="3466" operator="equal">
      <formula>0</formula>
    </cfRule>
    <cfRule type="cellIs" dxfId="0" priority="3467" operator="equal">
      <formula>0</formula>
    </cfRule>
    <cfRule type="cellIs" dxfId="0" priority="3468" operator="equal">
      <formula>0</formula>
    </cfRule>
    <cfRule type="cellIs" dxfId="0" priority="3469" operator="equal">
      <formula>0</formula>
    </cfRule>
    <cfRule type="cellIs" dxfId="0" priority="3470" operator="equal">
      <formula>0</formula>
    </cfRule>
    <cfRule type="cellIs" dxfId="0" priority="3471" operator="equal">
      <formula>0</formula>
    </cfRule>
    <cfRule type="cellIs" dxfId="0" priority="3472" operator="equal">
      <formula>0</formula>
    </cfRule>
    <cfRule type="cellIs" dxfId="0" priority="3473" operator="equal">
      <formula>0</formula>
    </cfRule>
    <cfRule type="cellIs" dxfId="0" priority="3474" operator="equal">
      <formula>0</formula>
    </cfRule>
    <cfRule type="cellIs" dxfId="0" priority="3475" operator="equal">
      <formula>0</formula>
    </cfRule>
    <cfRule type="cellIs" dxfId="0" priority="3476" operator="equal">
      <formula>0</formula>
    </cfRule>
    <cfRule type="cellIs" dxfId="0" priority="3477" operator="equal">
      <formula>0</formula>
    </cfRule>
    <cfRule type="cellIs" dxfId="0" priority="3478" operator="equal">
      <formula>0</formula>
    </cfRule>
    <cfRule type="cellIs" dxfId="0" priority="3479" operator="equal">
      <formula>0</formula>
    </cfRule>
    <cfRule type="cellIs" dxfId="0" priority="3480" operator="equal">
      <formula>0</formula>
    </cfRule>
    <cfRule type="cellIs" dxfId="0" priority="3481" operator="equal">
      <formula>0</formula>
    </cfRule>
    <cfRule type="cellIs" dxfId="0" priority="3482" operator="equal">
      <formula>0</formula>
    </cfRule>
    <cfRule type="cellIs" dxfId="0" priority="3483" operator="equal">
      <formula>0</formula>
    </cfRule>
    <cfRule type="cellIs" dxfId="0" priority="3484" operator="equal">
      <formula>0</formula>
    </cfRule>
    <cfRule type="cellIs" dxfId="0" priority="3485" operator="equal">
      <formula>0</formula>
    </cfRule>
    <cfRule type="cellIs" dxfId="0" priority="3486" operator="equal">
      <formula>0</formula>
    </cfRule>
    <cfRule type="cellIs" dxfId="0" priority="3487" operator="equal">
      <formula>0</formula>
    </cfRule>
    <cfRule type="cellIs" dxfId="0" priority="3488" operator="equal">
      <formula>0</formula>
    </cfRule>
    <cfRule type="cellIs" dxfId="0" priority="3489" operator="equal">
      <formula>0</formula>
    </cfRule>
    <cfRule type="cellIs" dxfId="0" priority="3490" operator="equal">
      <formula>0</formula>
    </cfRule>
    <cfRule type="cellIs" dxfId="0" priority="3491" operator="equal">
      <formula>0</formula>
    </cfRule>
    <cfRule type="cellIs" dxfId="0" priority="3492" operator="equal">
      <formula>0</formula>
    </cfRule>
    <cfRule type="cellIs" dxfId="0" priority="3493" operator="equal">
      <formula>0</formula>
    </cfRule>
    <cfRule type="cellIs" dxfId="0" priority="3494" operator="equal">
      <formula>0</formula>
    </cfRule>
    <cfRule type="cellIs" dxfId="0" priority="3495" operator="equal">
      <formula>0</formula>
    </cfRule>
    <cfRule type="cellIs" dxfId="0" priority="3496" operator="equal">
      <formula>0</formula>
    </cfRule>
    <cfRule type="cellIs" dxfId="0" priority="3497" operator="equal">
      <formula>0</formula>
    </cfRule>
    <cfRule type="cellIs" dxfId="0" priority="3498" operator="equal">
      <formula>0</formula>
    </cfRule>
    <cfRule type="cellIs" dxfId="0" priority="3499" operator="equal">
      <formula>0</formula>
    </cfRule>
    <cfRule type="cellIs" dxfId="0" priority="3500" operator="equal">
      <formula>0</formula>
    </cfRule>
    <cfRule type="cellIs" dxfId="0" priority="3501" operator="equal">
      <formula>0</formula>
    </cfRule>
    <cfRule type="cellIs" dxfId="0" priority="3502" operator="equal">
      <formula>0</formula>
    </cfRule>
    <cfRule type="cellIs" dxfId="0" priority="3503" operator="equal">
      <formula>0</formula>
    </cfRule>
    <cfRule type="cellIs" dxfId="0" priority="3504" operator="equal">
      <formula>0</formula>
    </cfRule>
    <cfRule type="cellIs" dxfId="0" priority="3505" operator="equal">
      <formula>0</formula>
    </cfRule>
    <cfRule type="cellIs" dxfId="0" priority="3506" operator="equal">
      <formula>0</formula>
    </cfRule>
    <cfRule type="cellIs" dxfId="0" priority="3507" operator="equal">
      <formula>0</formula>
    </cfRule>
    <cfRule type="cellIs" dxfId="0" priority="3508" operator="equal">
      <formula>0</formula>
    </cfRule>
    <cfRule type="cellIs" dxfId="0" priority="3509" operator="equal">
      <formula>0</formula>
    </cfRule>
    <cfRule type="cellIs" dxfId="0" priority="3510" operator="equal">
      <formula>0</formula>
    </cfRule>
    <cfRule type="cellIs" dxfId="0" priority="3511" operator="equal">
      <formula>0</formula>
    </cfRule>
    <cfRule type="cellIs" dxfId="0" priority="3512" operator="equal">
      <formula>0</formula>
    </cfRule>
    <cfRule type="cellIs" dxfId="0" priority="3513" operator="equal">
      <formula>0</formula>
    </cfRule>
    <cfRule type="cellIs" dxfId="0" priority="3514" operator="equal">
      <formula>0</formula>
    </cfRule>
    <cfRule type="cellIs" dxfId="0" priority="3515" operator="equal">
      <formula>0</formula>
    </cfRule>
    <cfRule type="cellIs" dxfId="0" priority="3516" operator="equal">
      <formula>0</formula>
    </cfRule>
    <cfRule type="cellIs" dxfId="0" priority="3517" operator="equal">
      <formula>0</formula>
    </cfRule>
    <cfRule type="cellIs" dxfId="0" priority="3518" operator="equal">
      <formula>0</formula>
    </cfRule>
    <cfRule type="cellIs" dxfId="0" priority="3519" operator="equal">
      <formula>0</formula>
    </cfRule>
    <cfRule type="cellIs" dxfId="0" priority="3520" operator="equal">
      <formula>0</formula>
    </cfRule>
    <cfRule type="cellIs" dxfId="0" priority="3521" operator="equal">
      <formula>0</formula>
    </cfRule>
    <cfRule type="cellIs" dxfId="0" priority="3522" operator="equal">
      <formula>0</formula>
    </cfRule>
    <cfRule type="cellIs" dxfId="0" priority="3523" operator="equal">
      <formula>0</formula>
    </cfRule>
    <cfRule type="cellIs" dxfId="0" priority="3524" operator="equal">
      <formula>0</formula>
    </cfRule>
    <cfRule type="cellIs" dxfId="0" priority="3525" operator="equal">
      <formula>0</formula>
    </cfRule>
    <cfRule type="cellIs" dxfId="0" priority="3526" operator="equal">
      <formula>0</formula>
    </cfRule>
    <cfRule type="cellIs" dxfId="0" priority="3527" operator="equal">
      <formula>0</formula>
    </cfRule>
    <cfRule type="cellIs" dxfId="0" priority="3528" operator="equal">
      <formula>0</formula>
    </cfRule>
    <cfRule type="cellIs" dxfId="0" priority="3529" operator="equal">
      <formula>0</formula>
    </cfRule>
    <cfRule type="cellIs" dxfId="0" priority="3530" operator="equal">
      <formula>0</formula>
    </cfRule>
    <cfRule type="cellIs" dxfId="0" priority="3531" operator="equal">
      <formula>0</formula>
    </cfRule>
    <cfRule type="cellIs" dxfId="0" priority="3532" operator="equal">
      <formula>0</formula>
    </cfRule>
    <cfRule type="cellIs" dxfId="0" priority="3533" operator="equal">
      <formula>0</formula>
    </cfRule>
    <cfRule type="cellIs" dxfId="0" priority="3534" operator="equal">
      <formula>0</formula>
    </cfRule>
    <cfRule type="cellIs" dxfId="0" priority="3535" operator="equal">
      <formula>0</formula>
    </cfRule>
    <cfRule type="cellIs" dxfId="0" priority="3536" operator="equal">
      <formula>0</formula>
    </cfRule>
    <cfRule type="cellIs" dxfId="0" priority="3537" operator="equal">
      <formula>0</formula>
    </cfRule>
    <cfRule type="cellIs" dxfId="0" priority="3538" operator="equal">
      <formula>0</formula>
    </cfRule>
    <cfRule type="cellIs" dxfId="0" priority="3539" operator="equal">
      <formula>0</formula>
    </cfRule>
    <cfRule type="cellIs" dxfId="0" priority="3540" operator="equal">
      <formula>0</formula>
    </cfRule>
    <cfRule type="cellIs" dxfId="0" priority="3541" operator="equal">
      <formula>0</formula>
    </cfRule>
    <cfRule type="cellIs" dxfId="0" priority="3542" operator="equal">
      <formula>0</formula>
    </cfRule>
    <cfRule type="cellIs" dxfId="0" priority="3543" operator="equal">
      <formula>0</formula>
    </cfRule>
    <cfRule type="cellIs" dxfId="0" priority="3544" operator="equal">
      <formula>0</formula>
    </cfRule>
    <cfRule type="cellIs" dxfId="0" priority="3545" operator="equal">
      <formula>0</formula>
    </cfRule>
    <cfRule type="cellIs" dxfId="0" priority="3546" operator="equal">
      <formula>0</formula>
    </cfRule>
    <cfRule type="cellIs" dxfId="0" priority="3547" operator="equal">
      <formula>0</formula>
    </cfRule>
    <cfRule type="cellIs" dxfId="0" priority="3548" operator="equal">
      <formula>0</formula>
    </cfRule>
    <cfRule type="cellIs" dxfId="0" priority="3549" operator="equal">
      <formula>0</formula>
    </cfRule>
    <cfRule type="cellIs" dxfId="0" priority="3550" operator="equal">
      <formula>0</formula>
    </cfRule>
    <cfRule type="cellIs" dxfId="0" priority="3551" operator="equal">
      <formula>0</formula>
    </cfRule>
    <cfRule type="cellIs" dxfId="0" priority="3552" operator="equal">
      <formula>0</formula>
    </cfRule>
    <cfRule type="cellIs" dxfId="0" priority="3553" operator="equal">
      <formula>0</formula>
    </cfRule>
    <cfRule type="cellIs" dxfId="0" priority="3554" operator="equal">
      <formula>0</formula>
    </cfRule>
    <cfRule type="cellIs" dxfId="0" priority="3555" operator="equal">
      <formula>0</formula>
    </cfRule>
    <cfRule type="cellIs" dxfId="0" priority="3556" operator="equal">
      <formula>0</formula>
    </cfRule>
    <cfRule type="cellIs" dxfId="0" priority="3557" operator="equal">
      <formula>0</formula>
    </cfRule>
    <cfRule type="cellIs" dxfId="0" priority="3558" operator="equal">
      <formula>0</formula>
    </cfRule>
    <cfRule type="cellIs" dxfId="0" priority="3559" operator="equal">
      <formula>0</formula>
    </cfRule>
    <cfRule type="cellIs" dxfId="0" priority="3560" operator="equal">
      <formula>0</formula>
    </cfRule>
    <cfRule type="cellIs" dxfId="0" priority="3561" operator="equal">
      <formula>0</formula>
    </cfRule>
    <cfRule type="cellIs" dxfId="0" priority="3562" operator="equal">
      <formula>0</formula>
    </cfRule>
    <cfRule type="cellIs" dxfId="0" priority="3563" operator="equal">
      <formula>0</formula>
    </cfRule>
    <cfRule type="cellIs" dxfId="0" priority="3564" operator="equal">
      <formula>0</formula>
    </cfRule>
    <cfRule type="cellIs" dxfId="0" priority="3565" operator="equal">
      <formula>0</formula>
    </cfRule>
    <cfRule type="cellIs" dxfId="0" priority="3566" operator="equal">
      <formula>0</formula>
    </cfRule>
    <cfRule type="cellIs" dxfId="0" priority="3567" operator="equal">
      <formula>0</formula>
    </cfRule>
    <cfRule type="cellIs" dxfId="0" priority="3568" operator="equal">
      <formula>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zoomScale="111" zoomScaleNormal="111" topLeftCell="A3" workbookViewId="0">
      <selection activeCell="D21" sqref="D21"/>
    </sheetView>
  </sheetViews>
  <sheetFormatPr defaultColWidth="9.14285714285714" defaultRowHeight="17.6"/>
  <cols>
    <col min="1" max="1" width="12.8571428571429" customWidth="1"/>
    <col min="2" max="2" width="31.3928571428571" customWidth="1"/>
    <col min="3" max="3" width="21.3035714285714" customWidth="1"/>
    <col min="6" max="6" width="12.1964285714286" customWidth="1"/>
    <col min="7" max="7" width="15.1785714285714" customWidth="1"/>
  </cols>
  <sheetData>
    <row r="1" spans="1:9">
      <c r="A1" s="94" t="s">
        <v>842</v>
      </c>
      <c r="B1" s="95" t="s">
        <v>2</v>
      </c>
      <c r="C1" s="95" t="s">
        <v>3</v>
      </c>
      <c r="D1" s="95" t="s">
        <v>4</v>
      </c>
      <c r="E1" s="95" t="s">
        <v>5</v>
      </c>
      <c r="F1" s="95" t="s">
        <v>843</v>
      </c>
      <c r="G1" s="95" t="s">
        <v>844</v>
      </c>
      <c r="H1" s="95" t="s">
        <v>845</v>
      </c>
      <c r="I1" s="95" t="s">
        <v>6</v>
      </c>
    </row>
    <row r="2" ht="20" customHeight="1" spans="1:9">
      <c r="A2" s="96">
        <v>43819</v>
      </c>
      <c r="B2" s="97" t="s">
        <v>846</v>
      </c>
      <c r="C2" s="98" t="s">
        <v>847</v>
      </c>
      <c r="D2" s="99"/>
      <c r="E2" s="99">
        <v>5000</v>
      </c>
      <c r="F2" s="99"/>
      <c r="G2" s="111">
        <v>44195</v>
      </c>
      <c r="H2" s="99"/>
      <c r="I2" s="115"/>
    </row>
    <row r="3" ht="20" customHeight="1" spans="1:9">
      <c r="A3" s="100">
        <v>44070</v>
      </c>
      <c r="B3" s="101" t="s">
        <v>848</v>
      </c>
      <c r="C3" s="102" t="s">
        <v>849</v>
      </c>
      <c r="D3" s="103">
        <v>2923.2</v>
      </c>
      <c r="E3" s="101"/>
      <c r="F3" s="101"/>
      <c r="G3" s="101"/>
      <c r="H3" s="101"/>
      <c r="I3" s="116"/>
    </row>
    <row r="4" ht="20" customHeight="1" spans="1:9">
      <c r="A4" s="100">
        <v>44068</v>
      </c>
      <c r="B4" s="101" t="s">
        <v>850</v>
      </c>
      <c r="C4" s="104" t="s">
        <v>851</v>
      </c>
      <c r="D4" s="101">
        <v>0</v>
      </c>
      <c r="E4" s="104">
        <v>9600</v>
      </c>
      <c r="F4" s="104"/>
      <c r="G4" s="104"/>
      <c r="H4" s="104"/>
      <c r="I4" s="116" t="s">
        <v>852</v>
      </c>
    </row>
    <row r="5" ht="20" customHeight="1" spans="1:9">
      <c r="A5" s="100">
        <v>44179</v>
      </c>
      <c r="B5" s="101" t="s">
        <v>853</v>
      </c>
      <c r="C5" s="104"/>
      <c r="D5" s="101"/>
      <c r="E5" s="104">
        <v>2811</v>
      </c>
      <c r="F5" s="104"/>
      <c r="G5" s="112">
        <v>44270</v>
      </c>
      <c r="H5" s="104"/>
      <c r="I5" s="117" t="s">
        <v>854</v>
      </c>
    </row>
    <row r="6" ht="20" customHeight="1" spans="1:9">
      <c r="A6" s="100">
        <v>44252</v>
      </c>
      <c r="B6" s="101" t="s">
        <v>855</v>
      </c>
      <c r="C6" s="104" t="s">
        <v>856</v>
      </c>
      <c r="D6" s="101"/>
      <c r="E6" s="104">
        <v>11200</v>
      </c>
      <c r="F6" s="104"/>
      <c r="G6" s="112">
        <v>44440</v>
      </c>
      <c r="H6" s="104"/>
      <c r="I6" s="116" t="s">
        <v>852</v>
      </c>
    </row>
    <row r="7" ht="20" customHeight="1" spans="1:9">
      <c r="A7" s="100">
        <v>44433</v>
      </c>
      <c r="B7" s="105" t="s">
        <v>857</v>
      </c>
      <c r="C7" s="104" t="s">
        <v>856</v>
      </c>
      <c r="D7" s="106"/>
      <c r="E7" s="107">
        <v>9600</v>
      </c>
      <c r="F7" s="107"/>
      <c r="G7" s="113">
        <v>44621</v>
      </c>
      <c r="H7" s="104"/>
      <c r="I7" s="116"/>
    </row>
    <row r="8" ht="20" customHeight="1" spans="1:9">
      <c r="A8" s="100">
        <v>44278</v>
      </c>
      <c r="B8" s="105" t="s">
        <v>858</v>
      </c>
      <c r="C8" s="107"/>
      <c r="D8" s="106"/>
      <c r="E8" s="107">
        <v>2811</v>
      </c>
      <c r="F8" s="107"/>
      <c r="G8" s="113">
        <v>44362</v>
      </c>
      <c r="H8" s="112"/>
      <c r="I8" s="117" t="s">
        <v>854</v>
      </c>
    </row>
    <row r="9" ht="20" customHeight="1" spans="1:9">
      <c r="A9" s="108">
        <v>44366</v>
      </c>
      <c r="B9" s="105" t="s">
        <v>858</v>
      </c>
      <c r="C9" s="109" t="s">
        <v>859</v>
      </c>
      <c r="D9" s="106"/>
      <c r="E9" s="107">
        <v>2811</v>
      </c>
      <c r="F9" s="107"/>
      <c r="G9" s="113">
        <f>G8+92</f>
        <v>44454</v>
      </c>
      <c r="H9" s="112"/>
      <c r="I9" s="118"/>
    </row>
    <row r="10" ht="20" customHeight="1" spans="1:9">
      <c r="A10" s="108">
        <v>44278</v>
      </c>
      <c r="B10" s="106" t="s">
        <v>846</v>
      </c>
      <c r="C10" s="109" t="s">
        <v>860</v>
      </c>
      <c r="D10" s="106"/>
      <c r="E10" s="107">
        <v>5500</v>
      </c>
      <c r="F10" s="113">
        <v>44400</v>
      </c>
      <c r="G10" s="113">
        <v>44765</v>
      </c>
      <c r="H10" s="114">
        <f ca="1">G10-TODAY()</f>
        <v>26</v>
      </c>
      <c r="I10" s="119"/>
    </row>
    <row r="11" spans="1:9">
      <c r="A11" s="100">
        <v>44519</v>
      </c>
      <c r="B11" s="110" t="s">
        <v>861</v>
      </c>
      <c r="C11" s="105" t="s">
        <v>862</v>
      </c>
      <c r="D11" s="101">
        <v>1309</v>
      </c>
      <c r="E11" s="104"/>
      <c r="F11" s="104"/>
      <c r="G11" s="112"/>
      <c r="H11" s="106"/>
      <c r="I11" s="116"/>
    </row>
    <row r="12" spans="1:9">
      <c r="A12" s="108">
        <v>44522</v>
      </c>
      <c r="B12" s="105" t="s">
        <v>858</v>
      </c>
      <c r="C12" s="110" t="s">
        <v>863</v>
      </c>
      <c r="D12" s="106"/>
      <c r="E12" s="107">
        <f>500+700</f>
        <v>1200</v>
      </c>
      <c r="F12" s="106"/>
      <c r="G12" s="106"/>
      <c r="H12" s="106"/>
      <c r="I12" s="118" t="s">
        <v>864</v>
      </c>
    </row>
    <row r="13" spans="1:9">
      <c r="A13" s="100">
        <v>44545</v>
      </c>
      <c r="B13" s="105" t="s">
        <v>865</v>
      </c>
      <c r="C13" s="105" t="s">
        <v>866</v>
      </c>
      <c r="D13" s="101"/>
      <c r="E13" s="104">
        <f>950+950+162</f>
        <v>2062</v>
      </c>
      <c r="F13" s="104"/>
      <c r="G13" s="112"/>
      <c r="H13" s="106"/>
      <c r="I13" s="117" t="s">
        <v>867</v>
      </c>
    </row>
    <row r="14" spans="1:9">
      <c r="A14" s="108">
        <v>44547</v>
      </c>
      <c r="B14" s="105" t="s">
        <v>868</v>
      </c>
      <c r="C14" s="110" t="s">
        <v>869</v>
      </c>
      <c r="D14" s="106">
        <v>617.88</v>
      </c>
      <c r="E14" s="104"/>
      <c r="F14" s="106"/>
      <c r="G14" s="113">
        <v>44571</v>
      </c>
      <c r="H14" s="106"/>
      <c r="I14" s="119"/>
    </row>
    <row r="15" spans="1:9">
      <c r="A15" s="100">
        <v>44571</v>
      </c>
      <c r="B15" s="105" t="s">
        <v>870</v>
      </c>
      <c r="C15" s="105" t="s">
        <v>866</v>
      </c>
      <c r="D15" s="101"/>
      <c r="E15" s="104">
        <v>950</v>
      </c>
      <c r="F15" s="104"/>
      <c r="G15" s="112"/>
      <c r="H15" s="106"/>
      <c r="I15" s="116"/>
    </row>
    <row r="16" spans="1:9">
      <c r="A16" s="108">
        <v>44607</v>
      </c>
      <c r="B16" s="105" t="s">
        <v>871</v>
      </c>
      <c r="C16" s="106"/>
      <c r="D16" s="106"/>
      <c r="E16" s="104">
        <v>950</v>
      </c>
      <c r="F16" s="106"/>
      <c r="G16" s="113">
        <v>44635</v>
      </c>
      <c r="H16" s="114">
        <f ca="1">G16-TODAY()</f>
        <v>-104</v>
      </c>
      <c r="I16" s="119"/>
    </row>
    <row r="17" ht="18" spans="1:9">
      <c r="A17" s="100">
        <v>44621</v>
      </c>
      <c r="B17" s="105" t="s">
        <v>872</v>
      </c>
      <c r="C17" s="104" t="s">
        <v>856</v>
      </c>
      <c r="D17" s="101"/>
      <c r="E17" s="104">
        <v>9600</v>
      </c>
      <c r="F17" s="104"/>
      <c r="G17" s="112">
        <v>44805</v>
      </c>
      <c r="H17" s="114">
        <f ca="1">G17-TODAY()</f>
        <v>66</v>
      </c>
      <c r="I17" s="116"/>
    </row>
    <row r="18" spans="1:9">
      <c r="A18" s="108"/>
      <c r="B18" s="106"/>
      <c r="C18" s="106"/>
      <c r="D18" s="106"/>
      <c r="E18" s="106"/>
      <c r="F18" s="106"/>
      <c r="G18" s="106"/>
      <c r="H18" s="106"/>
      <c r="I18" s="119"/>
    </row>
    <row r="19" spans="1:9">
      <c r="A19" s="100"/>
      <c r="B19" s="101"/>
      <c r="C19" s="101"/>
      <c r="D19" s="101"/>
      <c r="E19" s="104"/>
      <c r="F19" s="104"/>
      <c r="G19" s="112"/>
      <c r="H19" s="106"/>
      <c r="I19" s="116"/>
    </row>
    <row r="20" spans="1:9">
      <c r="A20" s="108"/>
      <c r="B20" s="106"/>
      <c r="C20" s="106"/>
      <c r="D20" s="106"/>
      <c r="E20" s="106"/>
      <c r="F20" s="106"/>
      <c r="G20" s="106"/>
      <c r="H20" s="106"/>
      <c r="I20" s="119"/>
    </row>
    <row r="21" spans="1:9">
      <c r="A21" s="100"/>
      <c r="B21" s="101"/>
      <c r="C21" s="101"/>
      <c r="D21" s="101"/>
      <c r="E21" s="104"/>
      <c r="F21" s="104"/>
      <c r="G21" s="112"/>
      <c r="H21" s="106"/>
      <c r="I21" s="116"/>
    </row>
    <row r="22" spans="1:9">
      <c r="A22" s="108"/>
      <c r="B22" s="106"/>
      <c r="C22" s="106"/>
      <c r="D22" s="106"/>
      <c r="E22" s="106"/>
      <c r="F22" s="106"/>
      <c r="G22" s="106"/>
      <c r="H22" s="106"/>
      <c r="I22" s="119"/>
    </row>
    <row r="23" spans="1:9">
      <c r="A23" s="100"/>
      <c r="B23" s="101"/>
      <c r="C23" s="101"/>
      <c r="D23" s="101"/>
      <c r="E23" s="104"/>
      <c r="F23" s="104"/>
      <c r="G23" s="112"/>
      <c r="H23" s="106"/>
      <c r="I23" s="116"/>
    </row>
    <row r="24" spans="1:9">
      <c r="A24" s="108"/>
      <c r="B24" s="106"/>
      <c r="C24" s="106"/>
      <c r="D24" s="106"/>
      <c r="E24" s="106"/>
      <c r="F24" s="106"/>
      <c r="G24" s="106"/>
      <c r="H24" s="106"/>
      <c r="I24" s="119"/>
    </row>
    <row r="25" spans="1:9">
      <c r="A25" s="100"/>
      <c r="B25" s="101"/>
      <c r="C25" s="101"/>
      <c r="D25" s="101"/>
      <c r="E25" s="104"/>
      <c r="F25" s="104"/>
      <c r="G25" s="112"/>
      <c r="H25" s="106"/>
      <c r="I25" s="116"/>
    </row>
  </sheetData>
  <conditionalFormatting sqref="H10">
    <cfRule type="cellIs" dxfId="1" priority="12" operator="equal">
      <formula>"1.11254e-308"</formula>
    </cfRule>
    <cfRule type="cellIs" dxfId="1" priority="11" operator="lessThan">
      <formula>7</formula>
    </cfRule>
    <cfRule type="cellIs" dxfId="1" priority="10" operator="equal">
      <formula>"1.11254e-308"</formula>
    </cfRule>
    <cfRule type="cellIs" dxfId="1" priority="9" operator="lessThan">
      <formula>7</formula>
    </cfRule>
  </conditionalFormatting>
  <conditionalFormatting sqref="H16">
    <cfRule type="cellIs" dxfId="1" priority="4" operator="equal">
      <formula>"1.11254e-308"</formula>
    </cfRule>
    <cfRule type="cellIs" dxfId="1" priority="3" operator="lessThan">
      <formula>7</formula>
    </cfRule>
    <cfRule type="cellIs" dxfId="1" priority="2" operator="equal">
      <formula>"1.11254e-308"</formula>
    </cfRule>
    <cfRule type="cellIs" dxfId="1" priority="1" operator="lessThan">
      <formula>7</formula>
    </cfRule>
  </conditionalFormatting>
  <conditionalFormatting sqref="H17">
    <cfRule type="cellIs" dxfId="1" priority="8" operator="equal">
      <formula>"1.11254e-308"</formula>
    </cfRule>
    <cfRule type="cellIs" dxfId="1" priority="7" operator="lessThan">
      <formula>7</formula>
    </cfRule>
    <cfRule type="cellIs" dxfId="1" priority="6" operator="equal">
      <formula>"1.11254e-308"</formula>
    </cfRule>
    <cfRule type="cellIs" dxfId="1" priority="5" operator="lessThan">
      <formula>7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4"/>
  <sheetViews>
    <sheetView zoomScale="121" zoomScaleNormal="121" workbookViewId="0">
      <selection activeCell="C18" sqref="C18"/>
    </sheetView>
  </sheetViews>
  <sheetFormatPr defaultColWidth="9.14285714285714" defaultRowHeight="17.6"/>
  <cols>
    <col min="1" max="1" width="15.4732142857143" customWidth="1"/>
    <col min="2" max="2" width="25.2857142857143" customWidth="1"/>
    <col min="3" max="3" width="36.3035714285714" customWidth="1"/>
    <col min="4" max="4" width="14.1428571428571" customWidth="1"/>
    <col min="5" max="5" width="12.7142857142857" customWidth="1"/>
    <col min="6" max="6" width="23.0625" customWidth="1"/>
    <col min="8" max="8" width="12.5446428571429" customWidth="1"/>
  </cols>
  <sheetData>
    <row r="1" spans="1:8">
      <c r="A1" s="80" t="s">
        <v>873</v>
      </c>
      <c r="B1" s="80"/>
      <c r="C1" s="80"/>
      <c r="D1" s="80"/>
      <c r="E1" s="80"/>
      <c r="F1" s="80"/>
      <c r="G1" s="80"/>
      <c r="H1" s="80"/>
    </row>
    <row r="2" spans="1:8">
      <c r="A2" s="81">
        <v>43564</v>
      </c>
      <c r="B2" s="82" t="s">
        <v>874</v>
      </c>
      <c r="C2" s="82" t="s">
        <v>875</v>
      </c>
      <c r="D2" s="83">
        <v>6000</v>
      </c>
      <c r="E2" s="89"/>
      <c r="F2" s="90" t="s">
        <v>876</v>
      </c>
      <c r="G2" s="80"/>
      <c r="H2" s="80"/>
    </row>
    <row r="3" spans="1:8">
      <c r="A3" s="81">
        <v>43329</v>
      </c>
      <c r="B3" s="82" t="s">
        <v>877</v>
      </c>
      <c r="C3" s="82" t="s">
        <v>878</v>
      </c>
      <c r="D3" s="83">
        <v>400000</v>
      </c>
      <c r="E3" s="89"/>
      <c r="F3" s="90" t="s">
        <v>879</v>
      </c>
      <c r="G3" s="80"/>
      <c r="H3" s="80"/>
    </row>
    <row r="4" spans="1:8">
      <c r="A4" s="81">
        <v>43922</v>
      </c>
      <c r="B4" s="82" t="s">
        <v>880</v>
      </c>
      <c r="C4" s="82" t="s">
        <v>881</v>
      </c>
      <c r="D4" s="83">
        <v>460000</v>
      </c>
      <c r="E4" s="89"/>
      <c r="F4" s="90" t="s">
        <v>879</v>
      </c>
      <c r="G4" s="80"/>
      <c r="H4" s="80"/>
    </row>
    <row r="5" spans="1:8">
      <c r="A5" s="81">
        <v>44022</v>
      </c>
      <c r="B5" s="82" t="s">
        <v>882</v>
      </c>
      <c r="C5" s="82" t="s">
        <v>883</v>
      </c>
      <c r="D5" s="83"/>
      <c r="E5" s="89">
        <v>100000</v>
      </c>
      <c r="F5" s="90" t="s">
        <v>884</v>
      </c>
      <c r="G5" s="80"/>
      <c r="H5" s="80"/>
    </row>
    <row r="6" spans="1:8">
      <c r="A6" s="81">
        <v>44249</v>
      </c>
      <c r="B6" s="82" t="s">
        <v>885</v>
      </c>
      <c r="C6" s="82" t="s">
        <v>886</v>
      </c>
      <c r="D6" s="83"/>
      <c r="E6" s="89">
        <v>500000</v>
      </c>
      <c r="F6" s="90" t="s">
        <v>887</v>
      </c>
      <c r="G6" s="80"/>
      <c r="H6" s="80"/>
    </row>
    <row r="7" spans="1:8">
      <c r="A7" s="81">
        <v>44284</v>
      </c>
      <c r="B7" s="82" t="s">
        <v>880</v>
      </c>
      <c r="C7" s="82" t="s">
        <v>888</v>
      </c>
      <c r="D7" s="83">
        <v>5150000</v>
      </c>
      <c r="E7" s="89"/>
      <c r="F7" s="90"/>
      <c r="G7" s="80"/>
      <c r="H7" s="80"/>
    </row>
    <row r="8" spans="1:8">
      <c r="A8" s="81">
        <v>44428</v>
      </c>
      <c r="B8" s="82" t="s">
        <v>889</v>
      </c>
      <c r="C8" s="82"/>
      <c r="D8" s="83">
        <v>10500</v>
      </c>
      <c r="E8" s="89"/>
      <c r="F8" s="90" t="s">
        <v>887</v>
      </c>
      <c r="G8" s="80"/>
      <c r="H8" s="80"/>
    </row>
    <row r="9" spans="1:8">
      <c r="A9" s="81">
        <v>44452</v>
      </c>
      <c r="B9" s="82" t="s">
        <v>890</v>
      </c>
      <c r="C9" s="82"/>
      <c r="D9" s="83"/>
      <c r="E9" s="89">
        <v>74243</v>
      </c>
      <c r="F9" s="81">
        <v>44438</v>
      </c>
      <c r="G9" s="90" t="s">
        <v>891</v>
      </c>
      <c r="H9" s="80"/>
    </row>
    <row r="10" spans="1:8">
      <c r="A10" s="81">
        <v>44454</v>
      </c>
      <c r="B10" s="82" t="s">
        <v>892</v>
      </c>
      <c r="C10" s="82" t="s">
        <v>893</v>
      </c>
      <c r="D10" s="80">
        <v>915000</v>
      </c>
      <c r="E10" s="89">
        <v>100000</v>
      </c>
      <c r="F10" s="80">
        <f>(A10-F$9)/365*0.12*(D10-E10)</f>
        <v>4287.12328767123</v>
      </c>
      <c r="G10" s="80"/>
      <c r="H10" s="80"/>
    </row>
    <row r="11" spans="1:8">
      <c r="A11" s="81">
        <v>44497</v>
      </c>
      <c r="B11" s="82" t="s">
        <v>892</v>
      </c>
      <c r="C11" s="80" t="s">
        <v>894</v>
      </c>
      <c r="D11" s="80">
        <f t="shared" ref="D11:D14" si="0">D10-E10</f>
        <v>815000</v>
      </c>
      <c r="E11" s="89">
        <v>50000</v>
      </c>
      <c r="F11" s="80">
        <f>(A11-A10)/365*0.12*(D11-E11)</f>
        <v>10814.7945205479</v>
      </c>
      <c r="G11" s="80"/>
      <c r="H11" s="80"/>
    </row>
    <row r="12" spans="1:8">
      <c r="A12" s="81">
        <v>44513</v>
      </c>
      <c r="B12" s="82" t="s">
        <v>892</v>
      </c>
      <c r="C12" s="80" t="s">
        <v>894</v>
      </c>
      <c r="D12" s="80">
        <f t="shared" si="0"/>
        <v>765000</v>
      </c>
      <c r="E12" s="89">
        <v>250000</v>
      </c>
      <c r="F12" s="80">
        <f>(A12-A11)/365*0.12*(D12-E12)</f>
        <v>2709.04109589041</v>
      </c>
      <c r="G12" s="80"/>
      <c r="H12" s="80"/>
    </row>
    <row r="13" spans="1:6">
      <c r="A13" s="81">
        <v>44525</v>
      </c>
      <c r="B13" s="82" t="s">
        <v>892</v>
      </c>
      <c r="C13" s="80" t="s">
        <v>894</v>
      </c>
      <c r="D13" s="80">
        <f t="shared" si="0"/>
        <v>515000</v>
      </c>
      <c r="E13" s="89">
        <v>350000</v>
      </c>
      <c r="F13" s="80">
        <f>(A13-A12)/365*0.12*(D13-E13)</f>
        <v>650.958904109589</v>
      </c>
    </row>
    <row r="14" spans="1:6">
      <c r="A14" s="81">
        <v>44530</v>
      </c>
      <c r="B14" t="s">
        <v>895</v>
      </c>
      <c r="D14" s="80">
        <f t="shared" si="0"/>
        <v>165000</v>
      </c>
      <c r="F14" s="80">
        <f>(A14-A13)/365*0.12*(D14-E14)</f>
        <v>271.232876712329</v>
      </c>
    </row>
    <row r="15" spans="1:4">
      <c r="A15" s="81">
        <v>44535</v>
      </c>
      <c r="B15" s="82" t="s">
        <v>896</v>
      </c>
      <c r="D15">
        <f>220000+200000</f>
        <v>420000</v>
      </c>
    </row>
    <row r="16" spans="1:2">
      <c r="A16" s="84"/>
      <c r="B16" s="82"/>
    </row>
    <row r="17" spans="2:2">
      <c r="B17" s="82"/>
    </row>
    <row r="19" hidden="1" spans="1:1">
      <c r="A19" s="85" t="s">
        <v>897</v>
      </c>
    </row>
    <row r="20" hidden="1" spans="1:9">
      <c r="A20" s="86" t="s">
        <v>898</v>
      </c>
      <c r="B20" s="86" t="s">
        <v>899</v>
      </c>
      <c r="C20" s="86" t="s">
        <v>900</v>
      </c>
      <c r="D20" s="86" t="s">
        <v>901</v>
      </c>
      <c r="E20" s="86" t="s">
        <v>902</v>
      </c>
      <c r="F20" s="86" t="s">
        <v>903</v>
      </c>
      <c r="G20" s="86" t="s">
        <v>904</v>
      </c>
      <c r="H20" s="86" t="s">
        <v>905</v>
      </c>
      <c r="I20" s="86"/>
    </row>
    <row r="21" hidden="1" spans="1:9">
      <c r="A21" s="87">
        <v>42836</v>
      </c>
      <c r="B21" s="87">
        <v>44297</v>
      </c>
      <c r="C21" s="87">
        <v>44528</v>
      </c>
      <c r="D21" s="88">
        <f>C21-B21</f>
        <v>231</v>
      </c>
      <c r="E21" s="86">
        <v>100000</v>
      </c>
      <c r="F21" s="86">
        <v>6</v>
      </c>
      <c r="G21" s="86">
        <f>E21*F21*D21/365/100</f>
        <v>3797.2602739726</v>
      </c>
      <c r="H21" s="86"/>
      <c r="I21" s="86"/>
    </row>
    <row r="22" hidden="1" spans="1:9">
      <c r="A22" s="87">
        <v>42918</v>
      </c>
      <c r="B22" s="87">
        <v>44379</v>
      </c>
      <c r="C22" s="87">
        <v>44528</v>
      </c>
      <c r="D22" s="88">
        <f>C22-B22</f>
        <v>149</v>
      </c>
      <c r="E22" s="86">
        <v>120000</v>
      </c>
      <c r="F22" s="86">
        <v>6</v>
      </c>
      <c r="G22" s="86">
        <f>E22*F22*D22/365/100</f>
        <v>2939.17808219178</v>
      </c>
      <c r="H22" s="86"/>
      <c r="I22" s="86"/>
    </row>
    <row r="23" hidden="1" spans="1:9">
      <c r="A23" s="86" t="s">
        <v>841</v>
      </c>
      <c r="B23" s="86"/>
      <c r="C23" s="86"/>
      <c r="D23" s="86"/>
      <c r="E23" s="86"/>
      <c r="F23" s="86"/>
      <c r="G23" s="86">
        <f>SUM(G21:G22)</f>
        <v>6736.43835616438</v>
      </c>
      <c r="H23" s="86"/>
      <c r="I23" s="86"/>
    </row>
    <row r="24" spans="1:9">
      <c r="A24" s="86"/>
      <c r="B24" s="86"/>
      <c r="C24" s="86"/>
      <c r="D24" s="86"/>
      <c r="E24" s="86"/>
      <c r="F24" s="86"/>
      <c r="G24" s="86"/>
      <c r="H24" s="86"/>
      <c r="I24" s="86"/>
    </row>
    <row r="26" hidden="1" spans="1:8">
      <c r="A26" s="86"/>
      <c r="B26" s="86"/>
      <c r="C26" s="86"/>
      <c r="D26" s="86"/>
      <c r="E26" s="86"/>
      <c r="F26" s="86"/>
      <c r="G26" s="86"/>
      <c r="H26" s="86"/>
    </row>
    <row r="27" hidden="1" spans="1:8">
      <c r="A27" s="85" t="s">
        <v>906</v>
      </c>
      <c r="B27" s="86"/>
      <c r="C27" s="86"/>
      <c r="D27" s="86"/>
      <c r="E27" s="86" t="s">
        <v>907</v>
      </c>
      <c r="F27" s="86" t="s">
        <v>908</v>
      </c>
      <c r="G27" s="86" t="s">
        <v>909</v>
      </c>
      <c r="H27" s="86" t="s">
        <v>910</v>
      </c>
    </row>
    <row r="28" hidden="1" spans="1:8">
      <c r="A28" s="81">
        <v>44438</v>
      </c>
      <c r="B28" s="86" t="s">
        <v>911</v>
      </c>
      <c r="C28" s="86"/>
      <c r="D28" s="86"/>
      <c r="E28" s="86"/>
      <c r="F28" s="91">
        <v>915000</v>
      </c>
      <c r="G28" s="92"/>
      <c r="H28" s="86"/>
    </row>
    <row r="29" hidden="1" spans="1:8">
      <c r="A29" s="81">
        <v>44454</v>
      </c>
      <c r="B29" s="82" t="s">
        <v>892</v>
      </c>
      <c r="C29" s="82" t="s">
        <v>893</v>
      </c>
      <c r="D29" s="80"/>
      <c r="E29" s="89">
        <v>100000</v>
      </c>
      <c r="F29" s="91">
        <f t="shared" ref="F29:F33" si="1">F28-E29</f>
        <v>815000</v>
      </c>
      <c r="G29" s="93">
        <f t="shared" ref="G29:G33" si="2">A29-A28</f>
        <v>16</v>
      </c>
      <c r="H29" s="91">
        <f t="shared" ref="H29:H33" si="3">G29/365*0.12*F28</f>
        <v>4813.15068493151</v>
      </c>
    </row>
    <row r="30" hidden="1" spans="1:8">
      <c r="A30" s="81">
        <v>44497</v>
      </c>
      <c r="B30" s="82" t="s">
        <v>892</v>
      </c>
      <c r="C30" s="80" t="s">
        <v>894</v>
      </c>
      <c r="D30" s="80"/>
      <c r="E30" s="89">
        <v>50000</v>
      </c>
      <c r="F30" s="91">
        <f t="shared" si="1"/>
        <v>765000</v>
      </c>
      <c r="G30" s="93">
        <f t="shared" si="2"/>
        <v>43</v>
      </c>
      <c r="H30" s="91">
        <f t="shared" si="3"/>
        <v>11521.6438356164</v>
      </c>
    </row>
    <row r="31" hidden="1" spans="1:8">
      <c r="A31" s="81">
        <v>44513</v>
      </c>
      <c r="B31" s="82" t="s">
        <v>892</v>
      </c>
      <c r="C31" s="80" t="s">
        <v>894</v>
      </c>
      <c r="D31" s="80"/>
      <c r="E31" s="89">
        <v>250000</v>
      </c>
      <c r="F31" s="91">
        <f t="shared" si="1"/>
        <v>515000</v>
      </c>
      <c r="G31" s="93">
        <f t="shared" si="2"/>
        <v>16</v>
      </c>
      <c r="H31" s="91">
        <f t="shared" si="3"/>
        <v>4024.1095890411</v>
      </c>
    </row>
    <row r="32" hidden="1" spans="1:8">
      <c r="A32" s="81">
        <v>44525</v>
      </c>
      <c r="B32" s="82" t="s">
        <v>892</v>
      </c>
      <c r="C32" s="80" t="s">
        <v>894</v>
      </c>
      <c r="D32" s="80"/>
      <c r="E32" s="89">
        <v>350000</v>
      </c>
      <c r="F32" s="91">
        <f t="shared" si="1"/>
        <v>165000</v>
      </c>
      <c r="G32" s="93">
        <f t="shared" si="2"/>
        <v>12</v>
      </c>
      <c r="H32" s="91">
        <f t="shared" si="3"/>
        <v>2031.78082191781</v>
      </c>
    </row>
    <row r="33" hidden="1" spans="1:8">
      <c r="A33" s="81">
        <v>44530</v>
      </c>
      <c r="B33" s="82" t="s">
        <v>895</v>
      </c>
      <c r="C33" s="86"/>
      <c r="D33" s="80"/>
      <c r="E33" s="86"/>
      <c r="F33" s="91">
        <f t="shared" si="1"/>
        <v>165000</v>
      </c>
      <c r="G33" s="93">
        <f t="shared" si="2"/>
        <v>5</v>
      </c>
      <c r="H33" s="91">
        <f t="shared" si="3"/>
        <v>271.232876712329</v>
      </c>
    </row>
    <row r="34" hidden="1" spans="1:8">
      <c r="A34" s="86" t="s">
        <v>841</v>
      </c>
      <c r="B34" s="86"/>
      <c r="C34" s="86"/>
      <c r="D34" s="86"/>
      <c r="E34" s="86"/>
      <c r="F34" s="86"/>
      <c r="G34" s="86"/>
      <c r="H34" s="91">
        <f>SUM(H29:H33)</f>
        <v>22661.9178082192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2"/>
  <sheetViews>
    <sheetView workbookViewId="0">
      <pane xSplit="11" ySplit="87" topLeftCell="L123" activePane="bottomRight" state="frozen"/>
      <selection/>
      <selection pane="topRight"/>
      <selection pane="bottomLeft"/>
      <selection pane="bottomRight" activeCell="C143" sqref="C143"/>
    </sheetView>
  </sheetViews>
  <sheetFormatPr defaultColWidth="9.14285714285714" defaultRowHeight="17.6"/>
  <cols>
    <col min="1" max="1" width="18" style="6" customWidth="1"/>
    <col min="2" max="2" width="32.4464285714286" style="6" customWidth="1"/>
    <col min="3" max="3" width="25.8928571428571" style="6" customWidth="1"/>
    <col min="4" max="5" width="16.6607142857143" style="6" customWidth="1"/>
    <col min="6" max="6" width="22.0178571428571" style="6" customWidth="1"/>
    <col min="7" max="8" width="9.14285714285714" style="6"/>
    <col min="9" max="9" width="13.8392857142857" style="6" customWidth="1"/>
    <col min="10" max="10" width="16.6607142857143" style="6" customWidth="1"/>
    <col min="11" max="16384" width="9.14285714285714" style="6"/>
  </cols>
  <sheetData>
    <row r="1" s="1" customFormat="1" ht="21" customHeight="1" spans="1:10">
      <c r="A1" s="7" t="s">
        <v>0</v>
      </c>
      <c r="B1" s="7" t="s">
        <v>2</v>
      </c>
      <c r="C1" s="7" t="s">
        <v>3</v>
      </c>
      <c r="D1" s="7"/>
      <c r="E1" s="7"/>
      <c r="F1" s="7" t="s">
        <v>6</v>
      </c>
      <c r="I1" s="7" t="s">
        <v>4</v>
      </c>
      <c r="J1" s="7" t="s">
        <v>5</v>
      </c>
    </row>
    <row r="2" s="2" customFormat="1" ht="16.8" hidden="1" spans="1:10">
      <c r="A2" s="8">
        <v>43825</v>
      </c>
      <c r="B2" s="9" t="s">
        <v>912</v>
      </c>
      <c r="C2" s="10" t="s">
        <v>913</v>
      </c>
      <c r="D2" s="11"/>
      <c r="E2" s="11"/>
      <c r="F2" s="16">
        <v>41000</v>
      </c>
      <c r="G2" s="2" t="s">
        <v>914</v>
      </c>
      <c r="I2" s="20">
        <v>286640.68</v>
      </c>
      <c r="J2" s="11"/>
    </row>
    <row r="3" s="2" customFormat="1" ht="16.8" hidden="1" spans="1:10">
      <c r="A3" s="8">
        <v>43900</v>
      </c>
      <c r="B3" s="9" t="s">
        <v>915</v>
      </c>
      <c r="C3" s="9" t="s">
        <v>916</v>
      </c>
      <c r="D3" s="11"/>
      <c r="E3" s="11"/>
      <c r="F3" s="16">
        <v>9930</v>
      </c>
      <c r="I3" s="20"/>
      <c r="J3" s="11">
        <v>68814.9</v>
      </c>
    </row>
    <row r="4" s="2" customFormat="1" ht="16.8" hidden="1" spans="1:10">
      <c r="A4" s="8">
        <v>43901</v>
      </c>
      <c r="B4" s="9" t="s">
        <v>917</v>
      </c>
      <c r="C4" s="9" t="s">
        <v>918</v>
      </c>
      <c r="D4" s="11"/>
      <c r="E4" s="11"/>
      <c r="F4" s="16">
        <v>10000</v>
      </c>
      <c r="G4" s="2" t="s">
        <v>919</v>
      </c>
      <c r="I4" s="20">
        <v>69300</v>
      </c>
      <c r="J4" s="11"/>
    </row>
    <row r="5" s="2" customFormat="1" ht="16.8" hidden="1" spans="1:10">
      <c r="A5" s="8">
        <v>43906</v>
      </c>
      <c r="B5" s="10" t="s">
        <v>920</v>
      </c>
      <c r="C5" s="9" t="s">
        <v>921</v>
      </c>
      <c r="D5" s="11"/>
      <c r="E5" s="11"/>
      <c r="F5" s="16">
        <v>9487</v>
      </c>
      <c r="I5" s="20"/>
      <c r="J5" s="11">
        <v>66219.26</v>
      </c>
    </row>
    <row r="6" s="2" customFormat="1" ht="16.8" hidden="1" spans="1:10">
      <c r="A6" s="8">
        <v>43906</v>
      </c>
      <c r="B6" s="10" t="s">
        <v>922</v>
      </c>
      <c r="C6" s="9" t="s">
        <v>916</v>
      </c>
      <c r="D6" s="11"/>
      <c r="E6" s="11"/>
      <c r="F6" s="16">
        <v>10161</v>
      </c>
      <c r="G6" s="2" t="s">
        <v>923</v>
      </c>
      <c r="I6" s="20"/>
      <c r="J6" s="11">
        <v>71025.39</v>
      </c>
    </row>
    <row r="7" s="2" customFormat="1" ht="16.8" hidden="1" spans="1:10">
      <c r="A7" s="8">
        <v>43906</v>
      </c>
      <c r="B7" s="10" t="s">
        <v>915</v>
      </c>
      <c r="C7" s="9" t="s">
        <v>916</v>
      </c>
      <c r="D7" s="11"/>
      <c r="E7" s="11"/>
      <c r="F7" s="16">
        <v>3764</v>
      </c>
      <c r="G7" s="2" t="s">
        <v>923</v>
      </c>
      <c r="I7" s="20"/>
      <c r="J7" s="11">
        <v>26310.36</v>
      </c>
    </row>
    <row r="8" s="2" customFormat="1" ht="16.8" hidden="1" spans="1:10">
      <c r="A8" s="8">
        <v>43908</v>
      </c>
      <c r="B8" s="9" t="s">
        <v>917</v>
      </c>
      <c r="C8" s="9" t="s">
        <v>918</v>
      </c>
      <c r="D8" s="11"/>
      <c r="E8" s="11"/>
      <c r="F8" s="16">
        <v>12595</v>
      </c>
      <c r="G8" s="2" t="s">
        <v>924</v>
      </c>
      <c r="I8" s="20">
        <v>88128.522</v>
      </c>
      <c r="J8" s="11"/>
    </row>
    <row r="9" s="2" customFormat="1" ht="16.8" hidden="1" spans="1:10">
      <c r="A9" s="8">
        <v>43909</v>
      </c>
      <c r="B9" s="10" t="s">
        <v>925</v>
      </c>
      <c r="C9" s="9" t="s">
        <v>926</v>
      </c>
      <c r="D9" s="11"/>
      <c r="E9" s="11"/>
      <c r="F9" s="16">
        <v>10000</v>
      </c>
      <c r="G9" s="2" t="s">
        <v>927</v>
      </c>
      <c r="I9" s="20">
        <v>69989.472</v>
      </c>
      <c r="J9" s="11"/>
    </row>
    <row r="10" s="2" customFormat="1" ht="16.8" hidden="1" spans="1:10">
      <c r="A10" s="8">
        <v>43914</v>
      </c>
      <c r="B10" s="10" t="s">
        <v>928</v>
      </c>
      <c r="C10" s="9" t="s">
        <v>929</v>
      </c>
      <c r="D10" s="11"/>
      <c r="E10" s="11"/>
      <c r="F10" s="16">
        <v>19936</v>
      </c>
      <c r="I10" s="20">
        <v>0</v>
      </c>
      <c r="J10" s="11">
        <v>140947.52</v>
      </c>
    </row>
    <row r="11" s="2" customFormat="1" ht="16.8" hidden="1" spans="1:10">
      <c r="A11" s="8">
        <v>43915</v>
      </c>
      <c r="B11" s="10" t="s">
        <v>925</v>
      </c>
      <c r="C11" s="9" t="s">
        <v>926</v>
      </c>
      <c r="D11" s="11"/>
      <c r="E11" s="11"/>
      <c r="F11" s="16">
        <v>20000</v>
      </c>
      <c r="G11" s="17" t="s">
        <v>930</v>
      </c>
      <c r="I11" s="20">
        <v>141490.496</v>
      </c>
      <c r="J11" s="11"/>
    </row>
    <row r="12" s="2" customFormat="1" ht="16.8" hidden="1" spans="1:10">
      <c r="A12" s="8">
        <v>43945</v>
      </c>
      <c r="B12" s="10" t="s">
        <v>931</v>
      </c>
      <c r="C12" s="9" t="s">
        <v>932</v>
      </c>
      <c r="D12" s="11"/>
      <c r="E12" s="11"/>
      <c r="F12" s="16">
        <v>9968</v>
      </c>
      <c r="G12" s="2" t="s">
        <v>933</v>
      </c>
      <c r="I12" s="20"/>
      <c r="J12" s="11">
        <v>70374.08</v>
      </c>
    </row>
    <row r="13" s="2" customFormat="1" ht="16.8" hidden="1" spans="1:10">
      <c r="A13" s="8">
        <v>43945</v>
      </c>
      <c r="B13" s="10" t="s">
        <v>934</v>
      </c>
      <c r="C13" s="9" t="s">
        <v>932</v>
      </c>
      <c r="D13" s="11"/>
      <c r="E13" s="11"/>
      <c r="F13" s="16">
        <v>9968</v>
      </c>
      <c r="G13" s="2" t="s">
        <v>933</v>
      </c>
      <c r="I13" s="20"/>
      <c r="J13" s="11">
        <v>70374.08</v>
      </c>
    </row>
    <row r="14" s="2" customFormat="1" ht="16.8" hidden="1" spans="1:10">
      <c r="A14" s="8">
        <v>43948</v>
      </c>
      <c r="B14" s="10" t="s">
        <v>935</v>
      </c>
      <c r="C14" s="10" t="s">
        <v>936</v>
      </c>
      <c r="D14" s="11"/>
      <c r="E14" s="11"/>
      <c r="F14" s="16">
        <v>10000</v>
      </c>
      <c r="G14" s="2" t="s">
        <v>937</v>
      </c>
      <c r="I14" s="20">
        <v>70600</v>
      </c>
      <c r="J14" s="11"/>
    </row>
    <row r="15" s="2" customFormat="1" ht="16.8" hidden="1" spans="1:10">
      <c r="A15" s="8">
        <v>43948</v>
      </c>
      <c r="B15" s="10" t="s">
        <v>938</v>
      </c>
      <c r="C15" s="10" t="s">
        <v>939</v>
      </c>
      <c r="D15" s="11"/>
      <c r="E15" s="11"/>
      <c r="F15" s="16">
        <v>10000</v>
      </c>
      <c r="G15" s="2" t="s">
        <v>940</v>
      </c>
      <c r="I15" s="20">
        <v>70600</v>
      </c>
      <c r="J15" s="11"/>
    </row>
    <row r="16" s="2" customFormat="1" ht="16.8" hidden="1" spans="1:10">
      <c r="A16" s="8">
        <v>43957</v>
      </c>
      <c r="B16" s="10" t="s">
        <v>941</v>
      </c>
      <c r="C16" s="9" t="s">
        <v>942</v>
      </c>
      <c r="D16" s="11"/>
      <c r="E16" s="11"/>
      <c r="F16" s="16">
        <v>19936.61</v>
      </c>
      <c r="I16" s="20">
        <v>0</v>
      </c>
      <c r="J16" s="11">
        <v>140752.4666</v>
      </c>
    </row>
    <row r="17" s="2" customFormat="1" ht="16.8" hidden="1" spans="1:10">
      <c r="A17" s="8">
        <v>43959</v>
      </c>
      <c r="B17" s="10" t="s">
        <v>943</v>
      </c>
      <c r="C17" s="10" t="s">
        <v>47</v>
      </c>
      <c r="D17" s="11"/>
      <c r="E17" s="11"/>
      <c r="F17" s="16">
        <v>19940</v>
      </c>
      <c r="G17" s="2" t="s">
        <v>944</v>
      </c>
      <c r="I17" s="20">
        <v>140866.768</v>
      </c>
      <c r="J17" s="11"/>
    </row>
    <row r="18" s="2" customFormat="1" ht="16.8" hidden="1" spans="1:10">
      <c r="A18" s="8">
        <v>43969</v>
      </c>
      <c r="B18" s="10" t="s">
        <v>945</v>
      </c>
      <c r="C18" s="9" t="s">
        <v>946</v>
      </c>
      <c r="D18" s="11"/>
      <c r="E18" s="11"/>
      <c r="F18" s="16"/>
      <c r="I18" s="20">
        <v>2600</v>
      </c>
      <c r="J18" s="11"/>
    </row>
    <row r="19" s="2" customFormat="1" ht="16.8" hidden="1" spans="1:10">
      <c r="A19" s="8">
        <v>43976</v>
      </c>
      <c r="B19" s="10" t="s">
        <v>947</v>
      </c>
      <c r="C19" s="9" t="s">
        <v>929</v>
      </c>
      <c r="D19" s="11"/>
      <c r="E19" s="11"/>
      <c r="F19" s="16">
        <v>9466</v>
      </c>
      <c r="G19" s="18" t="s">
        <v>948</v>
      </c>
      <c r="I19" s="20">
        <v>0</v>
      </c>
      <c r="J19" s="11">
        <v>67303.26</v>
      </c>
    </row>
    <row r="20" s="2" customFormat="1" ht="16.8" hidden="1" spans="1:10">
      <c r="A20" s="8">
        <v>43976</v>
      </c>
      <c r="B20" s="10" t="s">
        <v>949</v>
      </c>
      <c r="C20" s="9" t="s">
        <v>929</v>
      </c>
      <c r="D20" s="11"/>
      <c r="E20" s="11"/>
      <c r="F20" s="16">
        <v>5470</v>
      </c>
      <c r="G20" s="18" t="s">
        <v>948</v>
      </c>
      <c r="I20" s="20">
        <v>0</v>
      </c>
      <c r="J20" s="11">
        <v>38891.7</v>
      </c>
    </row>
    <row r="21" s="2" customFormat="1" ht="16.8" hidden="1" spans="1:10">
      <c r="A21" s="8">
        <v>43978</v>
      </c>
      <c r="B21" s="10" t="s">
        <v>950</v>
      </c>
      <c r="C21" s="9" t="s">
        <v>926</v>
      </c>
      <c r="D21" s="11"/>
      <c r="E21" s="11"/>
      <c r="F21" s="16">
        <v>5470</v>
      </c>
      <c r="G21" s="2" t="s">
        <v>927</v>
      </c>
      <c r="I21" s="20">
        <v>38891.7</v>
      </c>
      <c r="J21" s="11"/>
    </row>
    <row r="22" s="2" customFormat="1" ht="16.8" hidden="1" spans="1:10">
      <c r="A22" s="8">
        <v>43979</v>
      </c>
      <c r="B22" s="10" t="s">
        <v>951</v>
      </c>
      <c r="C22" s="10" t="s">
        <v>47</v>
      </c>
      <c r="D22" s="11"/>
      <c r="E22" s="11"/>
      <c r="F22" s="16">
        <v>9466</v>
      </c>
      <c r="G22" s="2" t="s">
        <v>944</v>
      </c>
      <c r="I22" s="20">
        <v>67303.26</v>
      </c>
      <c r="J22" s="11"/>
    </row>
    <row r="23" s="2" customFormat="1" ht="16.8" hidden="1" spans="1:10">
      <c r="A23" s="8">
        <v>43984</v>
      </c>
      <c r="B23" s="10" t="s">
        <v>952</v>
      </c>
      <c r="C23" s="9" t="s">
        <v>953</v>
      </c>
      <c r="D23" s="11"/>
      <c r="E23" s="11"/>
      <c r="F23" s="16">
        <v>20917.5</v>
      </c>
      <c r="G23" s="2" t="s">
        <v>954</v>
      </c>
      <c r="I23" s="20"/>
      <c r="J23" s="11">
        <v>148510.7</v>
      </c>
    </row>
    <row r="24" s="2" customFormat="1" ht="16.8" hidden="1" spans="1:10">
      <c r="A24" s="8">
        <v>43985</v>
      </c>
      <c r="B24" s="10" t="s">
        <v>950</v>
      </c>
      <c r="C24" s="9" t="s">
        <v>955</v>
      </c>
      <c r="D24" s="11"/>
      <c r="E24" s="11"/>
      <c r="F24" s="16">
        <v>19950</v>
      </c>
      <c r="I24" s="20">
        <v>141645</v>
      </c>
      <c r="J24" s="11"/>
    </row>
    <row r="25" s="2" customFormat="1" ht="16.8" hidden="1" spans="1:10">
      <c r="A25" s="8">
        <v>44049</v>
      </c>
      <c r="B25" s="10" t="s">
        <v>941</v>
      </c>
      <c r="C25" s="9" t="s">
        <v>956</v>
      </c>
      <c r="D25" s="11"/>
      <c r="E25" s="11"/>
      <c r="F25" s="16">
        <v>60860</v>
      </c>
      <c r="I25" s="20">
        <v>0</v>
      </c>
      <c r="J25" s="11">
        <v>421759.8</v>
      </c>
    </row>
    <row r="26" s="2" customFormat="1" ht="16.8" hidden="1" spans="1:10">
      <c r="A26" s="8">
        <v>44049</v>
      </c>
      <c r="B26" s="10" t="s">
        <v>951</v>
      </c>
      <c r="C26" s="9" t="s">
        <v>913</v>
      </c>
      <c r="D26" s="11"/>
      <c r="E26" s="11"/>
      <c r="F26" s="16">
        <v>58577.51</v>
      </c>
      <c r="G26" s="2" t="s">
        <v>957</v>
      </c>
      <c r="I26" s="20">
        <v>406448.0343</v>
      </c>
      <c r="J26" s="11"/>
    </row>
    <row r="27" s="2" customFormat="1" ht="16.8" hidden="1" spans="1:10">
      <c r="A27" s="8">
        <v>44063</v>
      </c>
      <c r="B27" s="10" t="s">
        <v>958</v>
      </c>
      <c r="C27" s="9" t="s">
        <v>959</v>
      </c>
      <c r="D27" s="11"/>
      <c r="E27" s="11"/>
      <c r="F27" s="16">
        <v>20936</v>
      </c>
      <c r="I27" s="20">
        <v>0</v>
      </c>
      <c r="J27" s="11">
        <v>144625.888</v>
      </c>
    </row>
    <row r="28" s="2" customFormat="1" ht="16.8" hidden="1" spans="1:10">
      <c r="A28" s="8">
        <v>44063</v>
      </c>
      <c r="B28" s="10" t="s">
        <v>960</v>
      </c>
      <c r="C28" s="9" t="s">
        <v>939</v>
      </c>
      <c r="D28" s="11"/>
      <c r="E28" s="11"/>
      <c r="F28" s="16">
        <v>21000</v>
      </c>
      <c r="G28" s="2" t="s">
        <v>961</v>
      </c>
      <c r="I28" s="20">
        <v>145157.804</v>
      </c>
      <c r="J28" s="11"/>
    </row>
    <row r="29" s="2" customFormat="1" ht="17" hidden="1" customHeight="1" spans="1:10">
      <c r="A29" s="8">
        <v>44074</v>
      </c>
      <c r="B29" s="10" t="s">
        <v>962</v>
      </c>
      <c r="C29" s="9" t="s">
        <v>963</v>
      </c>
      <c r="D29" s="11"/>
      <c r="E29" s="11"/>
      <c r="F29" s="16"/>
      <c r="I29" s="20">
        <v>1930</v>
      </c>
      <c r="J29" s="11"/>
    </row>
    <row r="30" s="2" customFormat="1" ht="17" hidden="1" customHeight="1" spans="1:10">
      <c r="A30" s="8">
        <v>44089</v>
      </c>
      <c r="B30" s="10" t="s">
        <v>964</v>
      </c>
      <c r="C30" s="9" t="s">
        <v>965</v>
      </c>
      <c r="D30" s="11"/>
      <c r="E30" s="11"/>
      <c r="F30" s="16">
        <v>9968</v>
      </c>
      <c r="G30" s="2" t="s">
        <v>966</v>
      </c>
      <c r="I30" s="20">
        <v>0</v>
      </c>
      <c r="J30" s="11">
        <v>67284</v>
      </c>
    </row>
    <row r="31" s="2" customFormat="1" ht="17" hidden="1" customHeight="1" spans="1:10">
      <c r="A31" s="8">
        <v>44089</v>
      </c>
      <c r="B31" s="10" t="s">
        <v>967</v>
      </c>
      <c r="C31" s="9" t="s">
        <v>965</v>
      </c>
      <c r="D31" s="11"/>
      <c r="E31" s="11"/>
      <c r="F31" s="16">
        <v>10968</v>
      </c>
      <c r="G31" s="2" t="s">
        <v>966</v>
      </c>
      <c r="I31" s="20">
        <v>0</v>
      </c>
      <c r="J31" s="11">
        <v>74034</v>
      </c>
    </row>
    <row r="32" s="2" customFormat="1" ht="16.8" hidden="1" spans="1:10">
      <c r="A32" s="8">
        <v>44090</v>
      </c>
      <c r="B32" s="10" t="s">
        <v>960</v>
      </c>
      <c r="C32" s="9" t="s">
        <v>939</v>
      </c>
      <c r="D32" s="11"/>
      <c r="E32" s="11"/>
      <c r="F32" s="16">
        <v>11000</v>
      </c>
      <c r="G32" s="2" t="s">
        <v>968</v>
      </c>
      <c r="I32" s="20">
        <v>74034</v>
      </c>
      <c r="J32" s="11"/>
    </row>
    <row r="33" s="2" customFormat="1" ht="17" hidden="1" customHeight="1" spans="1:10">
      <c r="A33" s="8">
        <v>44090</v>
      </c>
      <c r="B33" s="10" t="s">
        <v>969</v>
      </c>
      <c r="C33" s="9" t="s">
        <v>936</v>
      </c>
      <c r="D33" s="12"/>
      <c r="E33" s="12"/>
      <c r="F33" s="16">
        <v>9968</v>
      </c>
      <c r="G33" s="2" t="s">
        <v>970</v>
      </c>
      <c r="I33" s="20">
        <v>67500</v>
      </c>
      <c r="J33" s="12"/>
    </row>
    <row r="34" s="2" customFormat="1" ht="18" hidden="1" customHeight="1" spans="1:10">
      <c r="A34" s="8">
        <v>44099</v>
      </c>
      <c r="B34" s="10" t="s">
        <v>971</v>
      </c>
      <c r="C34" s="10" t="s">
        <v>972</v>
      </c>
      <c r="D34" s="11"/>
      <c r="E34" s="11"/>
      <c r="F34" s="16">
        <v>10468</v>
      </c>
      <c r="G34" s="18" t="s">
        <v>973</v>
      </c>
      <c r="I34" s="20">
        <v>0</v>
      </c>
      <c r="J34" s="11">
        <v>71182.4</v>
      </c>
    </row>
    <row r="35" s="2" customFormat="1" ht="18" hidden="1" customHeight="1" spans="1:10">
      <c r="A35" s="8">
        <v>44099</v>
      </c>
      <c r="B35" s="10" t="s">
        <v>974</v>
      </c>
      <c r="C35" s="10" t="s">
        <v>972</v>
      </c>
      <c r="D35" s="11"/>
      <c r="E35" s="11"/>
      <c r="F35" s="16">
        <v>1500</v>
      </c>
      <c r="G35" s="18" t="s">
        <v>975</v>
      </c>
      <c r="I35" s="20">
        <v>0</v>
      </c>
      <c r="J35" s="11">
        <v>10200</v>
      </c>
    </row>
    <row r="36" s="2" customFormat="1" ht="18" hidden="1" customHeight="1" spans="1:10">
      <c r="A36" s="8">
        <v>44099</v>
      </c>
      <c r="B36" s="10" t="s">
        <v>976</v>
      </c>
      <c r="C36" s="10" t="s">
        <v>972</v>
      </c>
      <c r="D36" s="11"/>
      <c r="E36" s="11"/>
      <c r="F36" s="16">
        <v>9968</v>
      </c>
      <c r="G36" s="18" t="s">
        <v>973</v>
      </c>
      <c r="I36" s="20">
        <v>0</v>
      </c>
      <c r="J36" s="11">
        <v>67782.4</v>
      </c>
    </row>
    <row r="37" s="2" customFormat="1" ht="18" hidden="1" customHeight="1" spans="1:10">
      <c r="A37" s="8">
        <v>44104</v>
      </c>
      <c r="B37" s="10" t="s">
        <v>977</v>
      </c>
      <c r="C37" s="9" t="s">
        <v>978</v>
      </c>
      <c r="D37" s="11"/>
      <c r="E37" s="11"/>
      <c r="F37" s="16">
        <v>10000</v>
      </c>
      <c r="G37" s="2" t="s">
        <v>979</v>
      </c>
      <c r="I37" s="20">
        <v>67937</v>
      </c>
      <c r="J37" s="11"/>
    </row>
    <row r="38" s="2" customFormat="1" ht="16.8" hidden="1" spans="1:10">
      <c r="A38" s="8">
        <v>44133</v>
      </c>
      <c r="B38" s="10" t="s">
        <v>980</v>
      </c>
      <c r="C38" s="9" t="s">
        <v>981</v>
      </c>
      <c r="D38" s="11"/>
      <c r="E38" s="11"/>
      <c r="F38" s="16">
        <v>14968</v>
      </c>
      <c r="G38" s="2" t="s">
        <v>982</v>
      </c>
      <c r="I38" s="20">
        <v>0</v>
      </c>
      <c r="J38" s="11">
        <v>100180.824</v>
      </c>
    </row>
    <row r="39" s="2" customFormat="1" ht="16.8" hidden="1" spans="1:10">
      <c r="A39" s="8">
        <v>44133</v>
      </c>
      <c r="B39" s="10" t="s">
        <v>983</v>
      </c>
      <c r="C39" s="9" t="s">
        <v>981</v>
      </c>
      <c r="D39" s="11"/>
      <c r="E39" s="11"/>
      <c r="F39" s="16">
        <v>9968</v>
      </c>
      <c r="G39" s="2" t="s">
        <v>982</v>
      </c>
      <c r="I39" s="20"/>
      <c r="J39" s="11">
        <v>66715.824</v>
      </c>
    </row>
    <row r="40" s="2" customFormat="1" ht="16.8" hidden="1" spans="1:10">
      <c r="A40" s="8">
        <v>44133</v>
      </c>
      <c r="B40" s="10" t="s">
        <v>984</v>
      </c>
      <c r="C40" s="9" t="s">
        <v>981</v>
      </c>
      <c r="D40" s="11"/>
      <c r="E40" s="11"/>
      <c r="F40" s="16">
        <v>500</v>
      </c>
      <c r="G40" s="2" t="s">
        <v>982</v>
      </c>
      <c r="I40" s="20"/>
      <c r="J40" s="11">
        <v>3346.5</v>
      </c>
    </row>
    <row r="41" s="2" customFormat="1" ht="16.8" hidden="1" spans="1:10">
      <c r="A41" s="8">
        <v>44134</v>
      </c>
      <c r="B41" s="10" t="s">
        <v>985</v>
      </c>
      <c r="C41" s="9" t="s">
        <v>936</v>
      </c>
      <c r="D41" s="11"/>
      <c r="E41" s="11"/>
      <c r="F41" s="16">
        <v>14948</v>
      </c>
      <c r="G41" s="2" t="s">
        <v>986</v>
      </c>
      <c r="I41" s="20">
        <v>100046.964</v>
      </c>
      <c r="J41" s="11"/>
    </row>
    <row r="42" s="2" customFormat="1" ht="16.8" hidden="1" spans="1:10">
      <c r="A42" s="8">
        <v>44134</v>
      </c>
      <c r="B42" s="10" t="s">
        <v>987</v>
      </c>
      <c r="C42" s="9" t="s">
        <v>988</v>
      </c>
      <c r="D42" s="11"/>
      <c r="E42" s="11"/>
      <c r="F42" s="16"/>
      <c r="I42" s="20">
        <v>119000</v>
      </c>
      <c r="J42" s="11"/>
    </row>
    <row r="43" s="2" customFormat="1" ht="18" hidden="1" customHeight="1" spans="1:10">
      <c r="A43" s="8">
        <v>44144</v>
      </c>
      <c r="B43" s="10" t="s">
        <v>989</v>
      </c>
      <c r="C43" s="9" t="s">
        <v>990</v>
      </c>
      <c r="D43" s="11"/>
      <c r="E43" s="11"/>
      <c r="F43" s="16">
        <v>35030.6</v>
      </c>
      <c r="I43" s="20">
        <v>0</v>
      </c>
      <c r="J43" s="11">
        <v>231198</v>
      </c>
    </row>
    <row r="44" s="2" customFormat="1" ht="18" hidden="1" customHeight="1" spans="1:10">
      <c r="A44" s="8">
        <v>44144</v>
      </c>
      <c r="B44" s="10" t="s">
        <v>991</v>
      </c>
      <c r="C44" s="9" t="s">
        <v>992</v>
      </c>
      <c r="D44" s="11"/>
      <c r="E44" s="11"/>
      <c r="F44" s="16">
        <v>46101</v>
      </c>
      <c r="G44" s="2" t="s">
        <v>993</v>
      </c>
      <c r="I44" s="20">
        <v>304266.6</v>
      </c>
      <c r="J44" s="11"/>
    </row>
    <row r="45" s="2" customFormat="1" ht="16.8" hidden="1" spans="1:10">
      <c r="A45" s="8">
        <v>44154</v>
      </c>
      <c r="B45" s="10" t="s">
        <v>994</v>
      </c>
      <c r="C45" s="9" t="s">
        <v>995</v>
      </c>
      <c r="D45" s="11"/>
      <c r="E45" s="11"/>
      <c r="F45" s="16">
        <v>24936</v>
      </c>
      <c r="I45" s="20">
        <v>0</v>
      </c>
      <c r="J45" s="11">
        <v>163829.52</v>
      </c>
    </row>
    <row r="46" s="2" customFormat="1" ht="16.8" hidden="1" spans="1:10">
      <c r="A46" s="8">
        <v>44155</v>
      </c>
      <c r="B46" s="10" t="s">
        <v>996</v>
      </c>
      <c r="C46" s="9" t="s">
        <v>47</v>
      </c>
      <c r="D46" s="11"/>
      <c r="E46" s="11"/>
      <c r="F46" s="16">
        <v>24936</v>
      </c>
      <c r="I46" s="20">
        <v>163829.52</v>
      </c>
      <c r="J46" s="11"/>
    </row>
    <row r="47" s="2" customFormat="1" ht="16.8" hidden="1" spans="1:10">
      <c r="A47" s="8">
        <v>44166</v>
      </c>
      <c r="B47" s="10" t="s">
        <v>997</v>
      </c>
      <c r="C47" s="9" t="s">
        <v>998</v>
      </c>
      <c r="D47" s="11"/>
      <c r="E47" s="11"/>
      <c r="F47" s="16"/>
      <c r="I47" s="20">
        <v>3230</v>
      </c>
      <c r="J47" s="11"/>
    </row>
    <row r="48" s="2" customFormat="1" ht="16.8" hidden="1" spans="1:10">
      <c r="A48" s="8">
        <v>44174</v>
      </c>
      <c r="B48" s="10" t="s">
        <v>999</v>
      </c>
      <c r="C48" s="9" t="s">
        <v>1000</v>
      </c>
      <c r="D48" s="11"/>
      <c r="E48" s="11"/>
      <c r="F48" s="16">
        <v>5000</v>
      </c>
      <c r="G48" s="2" t="s">
        <v>1001</v>
      </c>
      <c r="I48" s="20">
        <v>32688.264</v>
      </c>
      <c r="J48" s="11"/>
    </row>
    <row r="49" s="2" customFormat="1" ht="16.8" hidden="1" spans="1:10">
      <c r="A49" s="8">
        <v>44183</v>
      </c>
      <c r="B49" s="10" t="s">
        <v>1002</v>
      </c>
      <c r="C49" s="9" t="s">
        <v>990</v>
      </c>
      <c r="D49" s="11"/>
      <c r="E49" s="11"/>
      <c r="F49" s="16">
        <v>35000</v>
      </c>
      <c r="G49" s="2" t="s">
        <v>1003</v>
      </c>
      <c r="I49" s="21">
        <v>0</v>
      </c>
      <c r="J49" s="11">
        <v>228200</v>
      </c>
    </row>
    <row r="50" s="2" customFormat="1" ht="16.8" hidden="1" spans="1:10">
      <c r="A50" s="8">
        <v>44183</v>
      </c>
      <c r="B50" s="10" t="s">
        <v>1004</v>
      </c>
      <c r="C50" s="9" t="s">
        <v>990</v>
      </c>
      <c r="D50" s="11"/>
      <c r="E50" s="11"/>
      <c r="F50" s="16">
        <v>20000</v>
      </c>
      <c r="G50" s="2" t="s">
        <v>1005</v>
      </c>
      <c r="I50" s="21"/>
      <c r="J50" s="11">
        <v>130400</v>
      </c>
    </row>
    <row r="51" s="2" customFormat="1" ht="16.8" hidden="1" spans="1:10">
      <c r="A51" s="8">
        <v>44183</v>
      </c>
      <c r="B51" s="10" t="s">
        <v>1006</v>
      </c>
      <c r="C51" s="9" t="s">
        <v>990</v>
      </c>
      <c r="D51" s="11"/>
      <c r="E51" s="11"/>
      <c r="F51" s="16">
        <v>1647.55</v>
      </c>
      <c r="G51" s="2" t="s">
        <v>1007</v>
      </c>
      <c r="I51" s="21"/>
      <c r="J51" s="11">
        <v>10738.44</v>
      </c>
    </row>
    <row r="52" s="2" customFormat="1" ht="16.8" hidden="1" spans="1:10">
      <c r="A52" s="8">
        <v>44183</v>
      </c>
      <c r="B52" s="10" t="s">
        <v>1008</v>
      </c>
      <c r="C52" s="9" t="s">
        <v>47</v>
      </c>
      <c r="D52" s="11"/>
      <c r="E52" s="11"/>
      <c r="F52" s="16">
        <v>34943</v>
      </c>
      <c r="G52" s="2" t="s">
        <v>1009</v>
      </c>
      <c r="I52" s="20">
        <v>227828.36</v>
      </c>
      <c r="J52" s="11"/>
    </row>
    <row r="53" s="2" customFormat="1" ht="16.8" hidden="1" spans="1:10">
      <c r="A53" s="13">
        <v>44194</v>
      </c>
      <c r="B53" s="2" t="s">
        <v>1010</v>
      </c>
      <c r="C53" s="14" t="s">
        <v>1011</v>
      </c>
      <c r="D53" s="11"/>
      <c r="E53" s="11"/>
      <c r="F53" s="16">
        <v>29936</v>
      </c>
      <c r="G53" s="2" t="s">
        <v>1012</v>
      </c>
      <c r="I53" s="20">
        <v>0</v>
      </c>
      <c r="J53" s="11">
        <v>195182.72</v>
      </c>
    </row>
    <row r="54" s="2" customFormat="1" hidden="1" spans="1:10">
      <c r="A54" s="13">
        <v>44196</v>
      </c>
      <c r="B54" s="2" t="s">
        <v>1013</v>
      </c>
      <c r="C54" s="14" t="s">
        <v>1014</v>
      </c>
      <c r="D54" s="11"/>
      <c r="E54" s="11"/>
      <c r="F54" s="16">
        <v>29936</v>
      </c>
      <c r="G54" s="19"/>
      <c r="I54" s="20">
        <v>195182.72</v>
      </c>
      <c r="J54" s="11"/>
    </row>
    <row r="55" s="2" customFormat="1" ht="16.8" hidden="1" spans="1:10">
      <c r="A55" s="13">
        <v>44200</v>
      </c>
      <c r="B55" s="2" t="s">
        <v>1015</v>
      </c>
      <c r="C55" s="14" t="s">
        <v>1016</v>
      </c>
      <c r="D55" s="11"/>
      <c r="E55" s="11"/>
      <c r="F55" s="16">
        <v>18605.3</v>
      </c>
      <c r="G55" s="2" t="s">
        <v>1017</v>
      </c>
      <c r="I55" s="20">
        <v>0</v>
      </c>
      <c r="J55" s="11">
        <v>120095.275</v>
      </c>
    </row>
    <row r="56" s="2" customFormat="1" ht="16.8" hidden="1" spans="1:10">
      <c r="A56" s="13">
        <v>44200</v>
      </c>
      <c r="B56" s="2" t="s">
        <v>1018</v>
      </c>
      <c r="C56" s="14" t="s">
        <v>1016</v>
      </c>
      <c r="D56" s="11"/>
      <c r="E56" s="11"/>
      <c r="F56" s="16">
        <v>29346</v>
      </c>
      <c r="G56" s="2" t="s">
        <v>1019</v>
      </c>
      <c r="I56" s="20">
        <v>0</v>
      </c>
      <c r="J56" s="11">
        <v>189428.43</v>
      </c>
    </row>
    <row r="57" s="2" customFormat="1" ht="16.8" hidden="1" spans="1:10">
      <c r="A57" s="13">
        <v>44203</v>
      </c>
      <c r="B57" s="2" t="s">
        <v>1020</v>
      </c>
      <c r="C57" s="14" t="s">
        <v>1021</v>
      </c>
      <c r="D57" s="11"/>
      <c r="E57" s="11"/>
      <c r="F57" s="16">
        <v>23946</v>
      </c>
      <c r="G57" s="10" t="s">
        <v>1022</v>
      </c>
      <c r="I57" s="20">
        <v>154456.96</v>
      </c>
      <c r="J57" s="11"/>
    </row>
    <row r="58" s="2" customFormat="1" ht="16.8" hidden="1" spans="1:10">
      <c r="A58" s="13">
        <v>44207</v>
      </c>
      <c r="B58" s="2" t="s">
        <v>1015</v>
      </c>
      <c r="C58" s="14" t="s">
        <v>1023</v>
      </c>
      <c r="D58" s="11"/>
      <c r="E58" s="11"/>
      <c r="F58" s="16">
        <v>5000</v>
      </c>
      <c r="G58" s="10"/>
      <c r="I58" s="20">
        <v>0</v>
      </c>
      <c r="J58" s="11">
        <v>32359</v>
      </c>
    </row>
    <row r="59" s="2" customFormat="1" ht="16.8" hidden="1" spans="1:10">
      <c r="A59" s="13">
        <v>44209</v>
      </c>
      <c r="B59" s="2" t="s">
        <v>1024</v>
      </c>
      <c r="C59" s="14" t="s">
        <v>988</v>
      </c>
      <c r="D59" s="11"/>
      <c r="E59" s="11"/>
      <c r="F59" s="16"/>
      <c r="G59" s="10" t="s">
        <v>1025</v>
      </c>
      <c r="I59" s="20">
        <v>284348.3</v>
      </c>
      <c r="J59" s="11"/>
    </row>
    <row r="60" s="2" customFormat="1" ht="16.8" hidden="1" spans="1:10">
      <c r="A60" s="13">
        <v>44218</v>
      </c>
      <c r="B60" s="15" t="s">
        <v>1026</v>
      </c>
      <c r="C60" s="14" t="s">
        <v>998</v>
      </c>
      <c r="D60" s="11"/>
      <c r="E60" s="11"/>
      <c r="F60" s="16"/>
      <c r="G60" s="10"/>
      <c r="I60" s="20">
        <v>3230</v>
      </c>
      <c r="J60" s="11"/>
    </row>
    <row r="61" s="2" customFormat="1" ht="16.8" hidden="1" spans="1:10">
      <c r="A61" s="13">
        <v>44218</v>
      </c>
      <c r="B61" s="15" t="s">
        <v>1027</v>
      </c>
      <c r="C61" s="14" t="s">
        <v>998</v>
      </c>
      <c r="D61" s="11"/>
      <c r="E61" s="11"/>
      <c r="F61" s="16"/>
      <c r="G61" s="10"/>
      <c r="I61" s="20">
        <v>3230</v>
      </c>
      <c r="J61" s="11"/>
    </row>
    <row r="62" s="2" customFormat="1" ht="16.8" hidden="1" spans="1:10">
      <c r="A62" s="13">
        <v>44221</v>
      </c>
      <c r="B62" s="2" t="s">
        <v>1028</v>
      </c>
      <c r="C62" s="14" t="s">
        <v>990</v>
      </c>
      <c r="D62" s="11"/>
      <c r="E62" s="11"/>
      <c r="F62" s="16">
        <v>21464</v>
      </c>
      <c r="G62" s="10" t="s">
        <v>1029</v>
      </c>
      <c r="I62" s="21">
        <v>0</v>
      </c>
      <c r="J62" s="11">
        <v>138657.44</v>
      </c>
    </row>
    <row r="63" s="2" customFormat="1" ht="16.8" hidden="1" spans="1:10">
      <c r="A63" s="13">
        <v>44221</v>
      </c>
      <c r="B63" s="2" t="s">
        <v>1015</v>
      </c>
      <c r="C63" s="14" t="s">
        <v>990</v>
      </c>
      <c r="D63" s="11"/>
      <c r="E63" s="11"/>
      <c r="F63" s="16">
        <v>1446</v>
      </c>
      <c r="G63" s="10" t="s">
        <v>1030</v>
      </c>
      <c r="I63" s="21"/>
      <c r="J63" s="11">
        <v>9341.16</v>
      </c>
    </row>
    <row r="64" s="2" customFormat="1" ht="16.8" hidden="1" spans="1:10">
      <c r="A64" s="13">
        <v>44221</v>
      </c>
      <c r="B64" s="2" t="s">
        <v>1031</v>
      </c>
      <c r="C64" s="14" t="s">
        <v>1032</v>
      </c>
      <c r="D64" s="11"/>
      <c r="E64" s="11"/>
      <c r="F64" s="16">
        <v>3875</v>
      </c>
      <c r="G64" s="10" t="s">
        <v>1033</v>
      </c>
      <c r="I64" s="21"/>
      <c r="J64" s="11">
        <v>25032.5</v>
      </c>
    </row>
    <row r="65" s="2" customFormat="1" ht="16.8" hidden="1" spans="1:10">
      <c r="A65" s="13">
        <v>44221</v>
      </c>
      <c r="B65" s="2" t="s">
        <v>1034</v>
      </c>
      <c r="C65" s="14" t="s">
        <v>1035</v>
      </c>
      <c r="D65" s="11"/>
      <c r="E65" s="11"/>
      <c r="F65" s="16">
        <v>-3875</v>
      </c>
      <c r="G65" s="10" t="s">
        <v>679</v>
      </c>
      <c r="I65" s="20">
        <v>25032.5</v>
      </c>
      <c r="J65" s="11"/>
    </row>
    <row r="66" s="2" customFormat="1" ht="16.8" hidden="1" spans="1:10">
      <c r="A66" s="13">
        <v>44221</v>
      </c>
      <c r="B66" s="2" t="s">
        <v>1036</v>
      </c>
      <c r="C66" s="14" t="s">
        <v>990</v>
      </c>
      <c r="D66" s="11"/>
      <c r="E66" s="11"/>
      <c r="F66" s="16">
        <v>1228</v>
      </c>
      <c r="G66" s="10" t="s">
        <v>1037</v>
      </c>
      <c r="I66" s="20">
        <v>0</v>
      </c>
      <c r="J66" s="11">
        <v>7932.88</v>
      </c>
    </row>
    <row r="67" s="2" customFormat="1" ht="16.8" hidden="1" spans="1:10">
      <c r="A67" s="13">
        <v>44221</v>
      </c>
      <c r="B67" s="2" t="s">
        <v>1038</v>
      </c>
      <c r="C67" s="14" t="s">
        <v>990</v>
      </c>
      <c r="D67" s="11"/>
      <c r="E67" s="11"/>
      <c r="F67" s="16">
        <v>50</v>
      </c>
      <c r="G67" s="10" t="s">
        <v>1039</v>
      </c>
      <c r="I67" s="20">
        <v>0</v>
      </c>
      <c r="J67" s="11">
        <v>323</v>
      </c>
    </row>
    <row r="68" s="2" customFormat="1" ht="16.8" hidden="1" spans="1:10">
      <c r="A68" s="13">
        <v>44221</v>
      </c>
      <c r="B68" s="2" t="s">
        <v>1040</v>
      </c>
      <c r="C68" s="14" t="s">
        <v>1041</v>
      </c>
      <c r="D68" s="11"/>
      <c r="E68" s="11"/>
      <c r="F68" s="16"/>
      <c r="G68" s="10"/>
      <c r="I68" s="20">
        <v>1725</v>
      </c>
      <c r="J68" s="11"/>
    </row>
    <row r="69" s="2" customFormat="1" ht="16.8" hidden="1" spans="1:10">
      <c r="A69" s="13">
        <v>44221</v>
      </c>
      <c r="B69" s="2" t="s">
        <v>1042</v>
      </c>
      <c r="C69" s="14" t="s">
        <v>1043</v>
      </c>
      <c r="D69" s="11"/>
      <c r="E69" s="11"/>
      <c r="F69" s="16"/>
      <c r="G69" s="10"/>
      <c r="I69" s="20">
        <v>1332.5</v>
      </c>
      <c r="J69" s="11"/>
    </row>
    <row r="70" s="2" customFormat="1" ht="16.8" hidden="1" spans="1:10">
      <c r="A70" s="13">
        <v>44221</v>
      </c>
      <c r="B70" s="2" t="s">
        <v>1013</v>
      </c>
      <c r="C70" s="14" t="s">
        <v>1014</v>
      </c>
      <c r="D70" s="11"/>
      <c r="E70" s="11"/>
      <c r="F70" s="16">
        <v>8000</v>
      </c>
      <c r="G70" s="10" t="s">
        <v>1044</v>
      </c>
      <c r="I70" s="20">
        <v>51873.8</v>
      </c>
      <c r="J70" s="11"/>
    </row>
    <row r="71" s="2" customFormat="1" ht="16.8" hidden="1" spans="1:10">
      <c r="A71" s="13">
        <v>44221</v>
      </c>
      <c r="B71" s="2" t="s">
        <v>1013</v>
      </c>
      <c r="C71" s="14" t="s">
        <v>978</v>
      </c>
      <c r="D71" s="11"/>
      <c r="E71" s="11"/>
      <c r="F71" s="16">
        <v>13464</v>
      </c>
      <c r="G71" s="10" t="s">
        <v>1012</v>
      </c>
      <c r="I71" s="20">
        <v>86977.44</v>
      </c>
      <c r="J71" s="11"/>
    </row>
    <row r="72" s="2" customFormat="1" ht="16.8" hidden="1" spans="1:10">
      <c r="A72" s="13">
        <v>44252</v>
      </c>
      <c r="B72" s="2" t="s">
        <v>1045</v>
      </c>
      <c r="C72" s="14" t="s">
        <v>1046</v>
      </c>
      <c r="D72" s="11"/>
      <c r="E72" s="11"/>
      <c r="F72" s="16"/>
      <c r="I72" s="20"/>
      <c r="J72" s="11">
        <v>46402.9</v>
      </c>
    </row>
    <row r="73" s="2" customFormat="1" ht="16.8" hidden="1" spans="1:10">
      <c r="A73" s="13">
        <v>44313</v>
      </c>
      <c r="B73" s="2" t="s">
        <v>1047</v>
      </c>
      <c r="C73" s="14" t="s">
        <v>41</v>
      </c>
      <c r="D73" s="11"/>
      <c r="E73" s="11"/>
      <c r="F73" s="39">
        <v>14700</v>
      </c>
      <c r="G73" s="2" t="s">
        <v>1048</v>
      </c>
      <c r="I73" s="52"/>
      <c r="J73" s="11">
        <v>95109</v>
      </c>
    </row>
    <row r="74" s="2" customFormat="1" ht="16.8" hidden="1" spans="1:10">
      <c r="A74" s="13">
        <v>44313</v>
      </c>
      <c r="B74" s="2" t="s">
        <v>1049</v>
      </c>
      <c r="C74" s="14" t="s">
        <v>41</v>
      </c>
      <c r="D74" s="11"/>
      <c r="E74" s="11"/>
      <c r="F74" s="39">
        <v>4846</v>
      </c>
      <c r="G74" s="2" t="s">
        <v>1048</v>
      </c>
      <c r="I74" s="52"/>
      <c r="J74" s="11">
        <v>31353.62</v>
      </c>
    </row>
    <row r="75" s="2" customFormat="1" ht="16.8" hidden="1" spans="1:10">
      <c r="A75" s="13">
        <v>44314</v>
      </c>
      <c r="B75" s="2" t="s">
        <v>1050</v>
      </c>
      <c r="C75" s="14" t="s">
        <v>47</v>
      </c>
      <c r="D75" s="11"/>
      <c r="E75" s="11"/>
      <c r="F75" s="16">
        <v>14700</v>
      </c>
      <c r="I75" s="20">
        <v>95256</v>
      </c>
      <c r="J75" s="11"/>
    </row>
    <row r="76" s="2" customFormat="1" ht="16.8" hidden="1" spans="1:10">
      <c r="A76" s="13">
        <v>44314</v>
      </c>
      <c r="B76" s="2" t="s">
        <v>1051</v>
      </c>
      <c r="C76" s="14" t="s">
        <v>1021</v>
      </c>
      <c r="D76" s="11"/>
      <c r="E76" s="11"/>
      <c r="F76" s="16">
        <v>4846</v>
      </c>
      <c r="I76" s="20">
        <v>31402.08</v>
      </c>
      <c r="J76" s="11"/>
    </row>
    <row r="77" s="2" customFormat="1" ht="16.8" hidden="1" spans="1:10">
      <c r="A77" s="13">
        <v>44358</v>
      </c>
      <c r="B77" s="2" t="s">
        <v>1049</v>
      </c>
      <c r="C77" s="14" t="s">
        <v>1052</v>
      </c>
      <c r="D77" s="22"/>
      <c r="E77" s="22"/>
      <c r="F77" s="18">
        <v>20292</v>
      </c>
      <c r="I77" s="53">
        <v>0</v>
      </c>
      <c r="J77" s="22">
        <v>129462.96</v>
      </c>
    </row>
    <row r="78" s="2" customFormat="1" ht="16.8" hidden="1" spans="1:10">
      <c r="A78" s="13">
        <v>44363</v>
      </c>
      <c r="B78" s="2" t="s">
        <v>1047</v>
      </c>
      <c r="C78" s="14" t="s">
        <v>1053</v>
      </c>
      <c r="D78" s="22"/>
      <c r="E78" s="22"/>
      <c r="F78" s="18">
        <v>11284</v>
      </c>
      <c r="G78" s="2" t="s">
        <v>1054</v>
      </c>
      <c r="I78" s="53"/>
      <c r="J78" s="22">
        <v>72217.6</v>
      </c>
    </row>
    <row r="79" s="2" customFormat="1" ht="16.8" hidden="1" spans="1:10">
      <c r="A79" s="13">
        <v>44363</v>
      </c>
      <c r="B79" s="2" t="s">
        <v>1055</v>
      </c>
      <c r="C79" s="14" t="s">
        <v>1053</v>
      </c>
      <c r="D79" s="22"/>
      <c r="E79" s="22"/>
      <c r="F79" s="18">
        <v>3367</v>
      </c>
      <c r="G79" s="2" t="s">
        <v>1054</v>
      </c>
      <c r="I79" s="53"/>
      <c r="J79" s="22">
        <v>21548.8</v>
      </c>
    </row>
    <row r="80" s="2" customFormat="1" ht="16.8" hidden="1" spans="1:10">
      <c r="A80" s="13">
        <v>44363</v>
      </c>
      <c r="B80" s="2" t="s">
        <v>1056</v>
      </c>
      <c r="C80" s="14" t="s">
        <v>1057</v>
      </c>
      <c r="D80" s="22"/>
      <c r="E80" s="22"/>
      <c r="F80" s="18">
        <v>23659.49</v>
      </c>
      <c r="G80" s="2" t="s">
        <v>1058</v>
      </c>
      <c r="H80" s="40" t="s">
        <v>1059</v>
      </c>
      <c r="I80" s="53">
        <v>151298.96</v>
      </c>
      <c r="J80" s="22"/>
    </row>
    <row r="81" s="2" customFormat="1" ht="16.8" hidden="1" spans="1:10">
      <c r="A81" s="13">
        <v>44364</v>
      </c>
      <c r="B81" s="2" t="s">
        <v>1060</v>
      </c>
      <c r="C81" s="14" t="s">
        <v>1061</v>
      </c>
      <c r="D81" s="22"/>
      <c r="E81" s="22"/>
      <c r="F81" s="18">
        <v>21249</v>
      </c>
      <c r="I81" s="54">
        <v>0</v>
      </c>
      <c r="J81" s="22">
        <v>135993.6</v>
      </c>
    </row>
    <row r="82" s="2" customFormat="1" ht="16.8" hidden="1" spans="1:10">
      <c r="A82" s="13">
        <v>44365</v>
      </c>
      <c r="B82" s="2" t="s">
        <v>1060</v>
      </c>
      <c r="C82" s="14" t="s">
        <v>1062</v>
      </c>
      <c r="D82" s="22"/>
      <c r="E82" s="22"/>
      <c r="F82" s="18">
        <v>18016</v>
      </c>
      <c r="I82" s="54">
        <v>0</v>
      </c>
      <c r="J82" s="22">
        <v>115842.88</v>
      </c>
    </row>
    <row r="83" s="2" customFormat="1" ht="16.8" hidden="1" spans="1:10">
      <c r="A83" s="13">
        <v>44365</v>
      </c>
      <c r="B83" s="2" t="s">
        <v>1063</v>
      </c>
      <c r="C83" s="14" t="s">
        <v>1064</v>
      </c>
      <c r="D83" s="22"/>
      <c r="E83" s="22"/>
      <c r="F83" s="18">
        <v>49265</v>
      </c>
      <c r="G83" s="2" t="s">
        <v>1065</v>
      </c>
      <c r="I83" s="53">
        <v>315296</v>
      </c>
      <c r="J83" s="22"/>
    </row>
    <row r="84" s="2" customFormat="1" ht="16.8" hidden="1" spans="1:10">
      <c r="A84" s="13">
        <v>44376</v>
      </c>
      <c r="B84" s="2" t="s">
        <v>1066</v>
      </c>
      <c r="C84" s="14" t="s">
        <v>1067</v>
      </c>
      <c r="D84" s="22"/>
      <c r="E84" s="22"/>
      <c r="F84" s="18">
        <v>24430</v>
      </c>
      <c r="G84" s="2" t="s">
        <v>1068</v>
      </c>
      <c r="I84" s="54">
        <v>0</v>
      </c>
      <c r="J84" s="22">
        <v>157475.78</v>
      </c>
    </row>
    <row r="85" s="3" customFormat="1" ht="16.8" hidden="1" spans="1:10">
      <c r="A85" s="23">
        <v>44379</v>
      </c>
      <c r="B85" s="3" t="s">
        <v>1063</v>
      </c>
      <c r="C85" s="24" t="s">
        <v>47</v>
      </c>
      <c r="D85" s="25"/>
      <c r="E85" s="25"/>
      <c r="F85" s="41">
        <v>22241</v>
      </c>
      <c r="G85" s="3" t="s">
        <v>1069</v>
      </c>
      <c r="I85" s="55">
        <v>143365.486</v>
      </c>
      <c r="J85" s="25"/>
    </row>
    <row r="86" s="4" customFormat="1" ht="16.8" spans="1:10">
      <c r="A86" s="26"/>
      <c r="C86" s="27"/>
      <c r="D86" s="28"/>
      <c r="E86" s="28"/>
      <c r="F86" s="42"/>
      <c r="I86" s="56"/>
      <c r="J86" s="28"/>
    </row>
    <row r="87" s="1" customFormat="1" ht="21" customHeight="1" spans="1:10">
      <c r="A87" s="7" t="s">
        <v>1070</v>
      </c>
      <c r="B87" s="7" t="s">
        <v>1071</v>
      </c>
      <c r="C87" s="7" t="s">
        <v>1072</v>
      </c>
      <c r="D87" s="7" t="s">
        <v>1073</v>
      </c>
      <c r="E87" s="7" t="s">
        <v>1074</v>
      </c>
      <c r="F87" s="7" t="s">
        <v>1075</v>
      </c>
      <c r="G87" s="7" t="s">
        <v>1076</v>
      </c>
      <c r="I87" s="7" t="s">
        <v>1077</v>
      </c>
      <c r="J87" s="7" t="s">
        <v>1078</v>
      </c>
    </row>
    <row r="88" s="2" customFormat="1" ht="20" customHeight="1" spans="1:10">
      <c r="A88" s="13">
        <v>44391</v>
      </c>
      <c r="B88" s="2" t="s">
        <v>1079</v>
      </c>
      <c r="C88" s="29" t="s">
        <v>998</v>
      </c>
      <c r="D88" s="30"/>
      <c r="E88" s="30"/>
      <c r="F88" s="18"/>
      <c r="I88" s="53">
        <v>3230</v>
      </c>
      <c r="J88" s="22"/>
    </row>
    <row r="89" ht="20" customHeight="1" spans="1:14">
      <c r="A89" s="13">
        <v>44391</v>
      </c>
      <c r="B89" s="2" t="s">
        <v>1080</v>
      </c>
      <c r="C89" s="29" t="s">
        <v>998</v>
      </c>
      <c r="D89" s="30"/>
      <c r="E89" s="30"/>
      <c r="F89" s="18"/>
      <c r="G89" s="2"/>
      <c r="H89" s="2"/>
      <c r="I89" s="53">
        <v>3230</v>
      </c>
      <c r="J89" s="22"/>
      <c r="K89" s="2"/>
      <c r="L89" s="2"/>
      <c r="M89" s="2"/>
      <c r="N89" s="2"/>
    </row>
    <row r="90" ht="20" customHeight="1" spans="1:10">
      <c r="A90" s="8">
        <v>44432</v>
      </c>
      <c r="B90" s="2" t="s">
        <v>1081</v>
      </c>
      <c r="C90" s="31" t="s">
        <v>1082</v>
      </c>
      <c r="D90" s="32">
        <v>0</v>
      </c>
      <c r="E90" s="33">
        <v>10000</v>
      </c>
      <c r="F90" s="16">
        <v>10000</v>
      </c>
      <c r="G90" s="43" t="s">
        <v>1083</v>
      </c>
      <c r="I90" s="52">
        <v>0</v>
      </c>
      <c r="J90" s="11">
        <v>64600</v>
      </c>
    </row>
    <row r="91" ht="20" customHeight="1" spans="1:10">
      <c r="A91" s="13">
        <v>44432</v>
      </c>
      <c r="B91" s="2" t="s">
        <v>1084</v>
      </c>
      <c r="C91" s="29" t="s">
        <v>1082</v>
      </c>
      <c r="D91" s="32">
        <v>0</v>
      </c>
      <c r="E91" s="33">
        <v>26857</v>
      </c>
      <c r="F91" s="18">
        <v>26857</v>
      </c>
      <c r="G91" s="44" t="s">
        <v>1083</v>
      </c>
      <c r="H91" s="2"/>
      <c r="I91" s="54">
        <v>0</v>
      </c>
      <c r="J91" s="22">
        <v>173496.22</v>
      </c>
    </row>
    <row r="92" ht="20" customHeight="1" spans="1:10">
      <c r="A92" s="8">
        <v>44433</v>
      </c>
      <c r="B92" s="2" t="s">
        <v>1085</v>
      </c>
      <c r="C92" s="31" t="s">
        <v>1086</v>
      </c>
      <c r="D92" s="33">
        <v>10000</v>
      </c>
      <c r="E92" s="33"/>
      <c r="F92" s="16">
        <v>10000</v>
      </c>
      <c r="G92" s="43"/>
      <c r="I92" s="20">
        <v>64685</v>
      </c>
      <c r="J92" s="11"/>
    </row>
    <row r="93" ht="20" customHeight="1" spans="1:10">
      <c r="A93" s="13">
        <v>44433</v>
      </c>
      <c r="B93" s="2" t="s">
        <v>1087</v>
      </c>
      <c r="C93" s="29" t="s">
        <v>1088</v>
      </c>
      <c r="D93" s="34">
        <v>26857</v>
      </c>
      <c r="E93" s="33"/>
      <c r="F93" s="18">
        <v>26857</v>
      </c>
      <c r="G93" s="44"/>
      <c r="H93" s="2"/>
      <c r="I93" s="53">
        <v>173581.22</v>
      </c>
      <c r="J93" s="22"/>
    </row>
    <row r="94" ht="20" customHeight="1" spans="1:10">
      <c r="A94" s="13">
        <v>44445</v>
      </c>
      <c r="B94" s="14" t="s">
        <v>1084</v>
      </c>
      <c r="C94" s="29" t="s">
        <v>1089</v>
      </c>
      <c r="D94" s="34"/>
      <c r="E94" s="33">
        <v>49999.75</v>
      </c>
      <c r="F94" s="18">
        <v>49999.75</v>
      </c>
      <c r="G94" s="2"/>
      <c r="H94" s="2"/>
      <c r="I94" s="54">
        <v>0</v>
      </c>
      <c r="J94" s="22">
        <v>322143.557</v>
      </c>
    </row>
    <row r="95" ht="20" customHeight="1" spans="1:10">
      <c r="A95" s="13">
        <v>44446</v>
      </c>
      <c r="B95" s="14" t="s">
        <v>1087</v>
      </c>
      <c r="C95" s="29" t="s">
        <v>1090</v>
      </c>
      <c r="D95" s="34">
        <v>50000</v>
      </c>
      <c r="E95" s="28"/>
      <c r="F95" s="18">
        <v>50000</v>
      </c>
      <c r="G95" s="2"/>
      <c r="H95" s="2"/>
      <c r="I95" s="53">
        <v>322150</v>
      </c>
      <c r="J95" s="22"/>
    </row>
    <row r="96" ht="20" customHeight="1" spans="1:13">
      <c r="A96" s="13">
        <v>44465</v>
      </c>
      <c r="B96" s="14" t="s">
        <v>1091</v>
      </c>
      <c r="C96" s="29" t="s">
        <v>1092</v>
      </c>
      <c r="D96" s="35"/>
      <c r="E96" s="35"/>
      <c r="F96" s="18"/>
      <c r="G96" s="2" t="s">
        <v>1093</v>
      </c>
      <c r="H96" s="2"/>
      <c r="I96" s="53">
        <v>3230</v>
      </c>
      <c r="J96" s="22"/>
      <c r="L96" s="57"/>
      <c r="M96" s="57"/>
    </row>
    <row r="97" ht="20" customHeight="1" spans="1:13">
      <c r="A97" s="13">
        <v>44465</v>
      </c>
      <c r="B97" s="14" t="s">
        <v>1094</v>
      </c>
      <c r="C97" s="36"/>
      <c r="D97" s="28">
        <v>1887</v>
      </c>
      <c r="E97" s="28"/>
      <c r="F97" s="18">
        <v>1887.76</v>
      </c>
      <c r="G97" s="2"/>
      <c r="H97" s="2"/>
      <c r="I97" s="54"/>
      <c r="J97" s="22"/>
      <c r="L97" s="57" t="s">
        <v>1095</v>
      </c>
      <c r="M97" s="62">
        <v>16252.5</v>
      </c>
    </row>
    <row r="98" ht="20" customHeight="1" spans="1:10">
      <c r="A98" s="13">
        <v>44478</v>
      </c>
      <c r="B98" s="14" t="s">
        <v>1096</v>
      </c>
      <c r="C98" s="29" t="s">
        <v>1097</v>
      </c>
      <c r="D98" s="35"/>
      <c r="E98" s="35"/>
      <c r="F98" s="18"/>
      <c r="G98" s="2"/>
      <c r="H98" s="2"/>
      <c r="I98" s="53">
        <v>1330</v>
      </c>
      <c r="J98" s="22"/>
    </row>
    <row r="99" ht="20" customHeight="1" spans="1:10">
      <c r="A99" s="26">
        <v>44863</v>
      </c>
      <c r="B99" s="27" t="s">
        <v>1098</v>
      </c>
      <c r="C99" s="37" t="s">
        <v>1099</v>
      </c>
      <c r="D99" s="33"/>
      <c r="E99" s="33">
        <v>18175</v>
      </c>
      <c r="F99" s="42">
        <v>18175</v>
      </c>
      <c r="G99" s="4" t="s">
        <v>1100</v>
      </c>
      <c r="H99" s="4"/>
      <c r="I99" s="58"/>
      <c r="J99" s="59"/>
    </row>
    <row r="100" ht="20" customHeight="1" spans="1:10">
      <c r="A100" s="8">
        <v>44498</v>
      </c>
      <c r="B100" s="10" t="s">
        <v>1101</v>
      </c>
      <c r="C100" s="31" t="s">
        <v>1102</v>
      </c>
      <c r="D100" s="33">
        <v>16288</v>
      </c>
      <c r="E100" s="33"/>
      <c r="F100" s="16">
        <v>16288</v>
      </c>
      <c r="G100" s="45"/>
      <c r="I100" s="20">
        <f>16288*6.46</f>
        <v>105220.48</v>
      </c>
      <c r="J100" s="11"/>
    </row>
    <row r="101" ht="20" customHeight="1" spans="1:10">
      <c r="A101" s="8">
        <v>44508</v>
      </c>
      <c r="B101" s="9" t="s">
        <v>1103</v>
      </c>
      <c r="C101" s="31" t="s">
        <v>1104</v>
      </c>
      <c r="D101" s="33"/>
      <c r="E101" s="33">
        <v>16608</v>
      </c>
      <c r="F101" s="16">
        <v>16608</v>
      </c>
      <c r="G101" s="46"/>
      <c r="I101" s="60"/>
      <c r="J101" s="11">
        <v>105959.04</v>
      </c>
    </row>
    <row r="102" ht="20" customHeight="1" spans="1:10">
      <c r="A102" s="8">
        <v>44509</v>
      </c>
      <c r="B102" s="9" t="s">
        <v>1103</v>
      </c>
      <c r="C102" s="31" t="s">
        <v>1105</v>
      </c>
      <c r="D102" s="33"/>
      <c r="E102" s="33">
        <v>14640</v>
      </c>
      <c r="F102" s="16">
        <v>14640</v>
      </c>
      <c r="G102" s="46" t="s">
        <v>71</v>
      </c>
      <c r="I102" s="60"/>
      <c r="J102" s="11">
        <v>93403.2</v>
      </c>
    </row>
    <row r="103" ht="20" customHeight="1" spans="1:10">
      <c r="A103" s="8">
        <v>44509</v>
      </c>
      <c r="B103" s="9" t="s">
        <v>1106</v>
      </c>
      <c r="C103" s="31" t="s">
        <v>1086</v>
      </c>
      <c r="D103" s="33">
        <v>29640</v>
      </c>
      <c r="E103" s="33"/>
      <c r="F103" s="16">
        <v>29640</v>
      </c>
      <c r="G103" s="46"/>
      <c r="I103" s="60">
        <v>189399.6</v>
      </c>
      <c r="J103" s="11"/>
    </row>
    <row r="104" ht="20" customHeight="1" spans="1:10">
      <c r="A104" s="8">
        <v>44537</v>
      </c>
      <c r="B104" s="9" t="s">
        <v>1107</v>
      </c>
      <c r="C104" s="31" t="s">
        <v>1108</v>
      </c>
      <c r="D104" s="33"/>
      <c r="E104" s="33">
        <v>14648</v>
      </c>
      <c r="F104" s="16">
        <v>14648</v>
      </c>
      <c r="G104" s="10" t="s">
        <v>172</v>
      </c>
      <c r="I104" s="20"/>
      <c r="J104" s="11">
        <v>93161.28</v>
      </c>
    </row>
    <row r="105" ht="20" customHeight="1" spans="1:10">
      <c r="A105" s="8">
        <v>44539</v>
      </c>
      <c r="B105" s="9" t="s">
        <v>1109</v>
      </c>
      <c r="C105" s="31" t="s">
        <v>1086</v>
      </c>
      <c r="D105" s="33">
        <v>14648</v>
      </c>
      <c r="E105" s="47"/>
      <c r="F105" s="16">
        <v>14648</v>
      </c>
      <c r="G105" s="10" t="s">
        <v>1110</v>
      </c>
      <c r="I105" s="20">
        <v>93161.28</v>
      </c>
      <c r="J105" s="11"/>
    </row>
    <row r="106" ht="20" customHeight="1" spans="1:10">
      <c r="A106" s="8">
        <v>44540</v>
      </c>
      <c r="B106" s="9" t="s">
        <v>1111</v>
      </c>
      <c r="C106" s="31" t="s">
        <v>198</v>
      </c>
      <c r="D106" s="38"/>
      <c r="E106" s="38"/>
      <c r="F106" s="16"/>
      <c r="G106" s="46">
        <v>54288</v>
      </c>
      <c r="I106" s="20">
        <v>30</v>
      </c>
      <c r="J106" s="11"/>
    </row>
    <row r="107" ht="20" customHeight="1" spans="1:10">
      <c r="A107" s="8">
        <v>44540</v>
      </c>
      <c r="B107" s="9" t="s">
        <v>1112</v>
      </c>
      <c r="C107" s="31" t="s">
        <v>1113</v>
      </c>
      <c r="D107" s="33"/>
      <c r="E107" s="33">
        <v>9970</v>
      </c>
      <c r="F107" s="16">
        <v>9970</v>
      </c>
      <c r="G107" s="48" t="s">
        <v>1114</v>
      </c>
      <c r="I107" s="20">
        <v>0</v>
      </c>
      <c r="J107" s="11">
        <f>9970*6.35</f>
        <v>63309.5</v>
      </c>
    </row>
    <row r="108" ht="20" customHeight="1" spans="1:10">
      <c r="A108" s="8">
        <v>44540</v>
      </c>
      <c r="B108" s="9" t="s">
        <v>1115</v>
      </c>
      <c r="C108" s="31" t="s">
        <v>1113</v>
      </c>
      <c r="D108" s="33"/>
      <c r="E108" s="33">
        <v>10000</v>
      </c>
      <c r="F108" s="16">
        <v>10000</v>
      </c>
      <c r="G108" s="48" t="s">
        <v>1114</v>
      </c>
      <c r="I108" s="20">
        <v>0</v>
      </c>
      <c r="J108" s="11">
        <f>10000*6.35</f>
        <v>63500</v>
      </c>
    </row>
    <row r="109" ht="20" customHeight="1" spans="1:10">
      <c r="A109" s="8">
        <v>44551</v>
      </c>
      <c r="B109" s="9" t="s">
        <v>1116</v>
      </c>
      <c r="C109" s="31" t="s">
        <v>1102</v>
      </c>
      <c r="D109" s="33">
        <v>10000</v>
      </c>
      <c r="E109" s="47"/>
      <c r="F109" s="16">
        <v>10000</v>
      </c>
      <c r="G109" s="46"/>
      <c r="I109" s="20">
        <v>63600</v>
      </c>
      <c r="J109" s="11"/>
    </row>
    <row r="110" ht="20" customHeight="1" spans="1:10">
      <c r="A110" s="8">
        <v>44917</v>
      </c>
      <c r="B110" s="9" t="s">
        <v>1117</v>
      </c>
      <c r="C110" s="31"/>
      <c r="D110" s="33">
        <v>165</v>
      </c>
      <c r="E110" s="47"/>
      <c r="F110" s="16">
        <v>165</v>
      </c>
      <c r="G110" s="46"/>
      <c r="I110" s="20"/>
      <c r="J110" s="11"/>
    </row>
    <row r="111" ht="20" customHeight="1" spans="1:10">
      <c r="A111" s="8">
        <v>44558</v>
      </c>
      <c r="B111" s="9" t="s">
        <v>1118</v>
      </c>
      <c r="C111" s="31" t="s">
        <v>1113</v>
      </c>
      <c r="D111" s="33"/>
      <c r="E111" s="33">
        <v>9970</v>
      </c>
      <c r="F111" s="16">
        <v>9970</v>
      </c>
      <c r="G111" s="48" t="s">
        <v>1119</v>
      </c>
      <c r="I111" s="20">
        <v>0</v>
      </c>
      <c r="J111" s="11">
        <f>9970*6.36</f>
        <v>63409.2</v>
      </c>
    </row>
    <row r="112" ht="20" customHeight="1" spans="1:10">
      <c r="A112" s="8">
        <v>44558</v>
      </c>
      <c r="B112" s="9" t="s">
        <v>1120</v>
      </c>
      <c r="C112" s="31" t="s">
        <v>1113</v>
      </c>
      <c r="D112" s="33"/>
      <c r="E112" s="33">
        <v>10000</v>
      </c>
      <c r="F112" s="16">
        <v>10000</v>
      </c>
      <c r="G112" s="48" t="s">
        <v>1119</v>
      </c>
      <c r="I112" s="20">
        <v>0</v>
      </c>
      <c r="J112" s="11">
        <f>10000*6.36</f>
        <v>63600</v>
      </c>
    </row>
    <row r="113" ht="20" customHeight="1" spans="1:10">
      <c r="A113" s="8">
        <v>44559</v>
      </c>
      <c r="B113" s="9" t="s">
        <v>1121</v>
      </c>
      <c r="C113" s="31" t="s">
        <v>1122</v>
      </c>
      <c r="D113" s="33">
        <v>10000</v>
      </c>
      <c r="E113" s="33"/>
      <c r="F113" s="16">
        <v>10000</v>
      </c>
      <c r="G113" s="46"/>
      <c r="I113" s="20">
        <v>63600</v>
      </c>
      <c r="J113" s="11"/>
    </row>
    <row r="114" ht="20" customHeight="1" spans="1:10">
      <c r="A114" s="8">
        <v>44567</v>
      </c>
      <c r="B114" s="9" t="s">
        <v>1123</v>
      </c>
      <c r="C114" s="31" t="s">
        <v>1124</v>
      </c>
      <c r="D114" s="33">
        <v>10000</v>
      </c>
      <c r="E114" s="33"/>
      <c r="F114" s="16">
        <v>10000</v>
      </c>
      <c r="G114" s="46"/>
      <c r="I114" s="20">
        <v>63600</v>
      </c>
      <c r="J114" s="11"/>
    </row>
    <row r="115" ht="20" customHeight="1" spans="1:10">
      <c r="A115" s="8">
        <v>44574</v>
      </c>
      <c r="B115" s="9" t="s">
        <v>1125</v>
      </c>
      <c r="C115" s="31" t="s">
        <v>1104</v>
      </c>
      <c r="D115" s="33"/>
      <c r="E115" s="33">
        <v>515</v>
      </c>
      <c r="F115" s="16">
        <v>515</v>
      </c>
      <c r="G115" s="46"/>
      <c r="I115" s="61"/>
      <c r="J115" s="11">
        <v>3268.705</v>
      </c>
    </row>
    <row r="116" ht="20" customHeight="1" spans="1:10">
      <c r="A116" s="13">
        <v>44581</v>
      </c>
      <c r="B116" s="14" t="s">
        <v>1126</v>
      </c>
      <c r="C116" s="29" t="s">
        <v>1127</v>
      </c>
      <c r="D116" s="33"/>
      <c r="E116" s="33">
        <v>19970</v>
      </c>
      <c r="F116" s="18">
        <v>19970</v>
      </c>
      <c r="G116" s="48"/>
      <c r="I116" s="53"/>
      <c r="J116" s="22">
        <v>126130.52</v>
      </c>
    </row>
    <row r="117" ht="20" customHeight="1" spans="1:10">
      <c r="A117" s="13">
        <v>44586</v>
      </c>
      <c r="B117" s="14" t="s">
        <v>1128</v>
      </c>
      <c r="C117" s="29" t="s">
        <v>1102</v>
      </c>
      <c r="D117" s="33">
        <v>20000</v>
      </c>
      <c r="E117" s="33"/>
      <c r="F117" s="18">
        <v>20000</v>
      </c>
      <c r="G117" s="49"/>
      <c r="I117" s="53">
        <v>126320</v>
      </c>
      <c r="J117" s="22"/>
    </row>
    <row r="118" ht="20" customHeight="1" spans="1:10">
      <c r="A118" s="13">
        <v>44587</v>
      </c>
      <c r="B118" s="9" t="s">
        <v>1129</v>
      </c>
      <c r="C118" s="29" t="s">
        <v>1130</v>
      </c>
      <c r="D118" s="33"/>
      <c r="E118" s="33">
        <v>10745</v>
      </c>
      <c r="F118" s="18">
        <f>50943-40198</f>
        <v>10745</v>
      </c>
      <c r="G118" s="49" t="s">
        <v>1131</v>
      </c>
      <c r="I118" s="53"/>
      <c r="J118" s="22">
        <f>10745*6.309</f>
        <v>67790.205</v>
      </c>
    </row>
    <row r="119" ht="20" customHeight="1" spans="1:10">
      <c r="A119" s="13">
        <v>44587</v>
      </c>
      <c r="B119" s="9" t="s">
        <v>1132</v>
      </c>
      <c r="C119" s="29" t="s">
        <v>1130</v>
      </c>
      <c r="D119" s="33"/>
      <c r="E119" s="33">
        <v>40198</v>
      </c>
      <c r="F119" s="18">
        <v>40198</v>
      </c>
      <c r="G119" s="49" t="s">
        <v>1131</v>
      </c>
      <c r="I119" s="53"/>
      <c r="J119" s="22">
        <f>40198*6.309</f>
        <v>253609.182</v>
      </c>
    </row>
    <row r="120" ht="20" customHeight="1" spans="1:10">
      <c r="A120" s="13">
        <v>44588</v>
      </c>
      <c r="B120" s="14" t="s">
        <v>1133</v>
      </c>
      <c r="C120" s="29" t="s">
        <v>1127</v>
      </c>
      <c r="D120" s="33"/>
      <c r="E120" s="33">
        <v>9970</v>
      </c>
      <c r="F120" s="18">
        <v>9970</v>
      </c>
      <c r="G120" s="48" t="s">
        <v>1114</v>
      </c>
      <c r="I120" s="53"/>
      <c r="J120" s="22">
        <f>9970*6.32</f>
        <v>63010.4</v>
      </c>
    </row>
    <row r="121" ht="20" customHeight="1" spans="1:10">
      <c r="A121" s="13">
        <v>44588</v>
      </c>
      <c r="B121" s="14" t="s">
        <v>1134</v>
      </c>
      <c r="C121" s="29" t="s">
        <v>1127</v>
      </c>
      <c r="D121" s="33"/>
      <c r="E121" s="33">
        <v>10000</v>
      </c>
      <c r="F121" s="18">
        <v>10000</v>
      </c>
      <c r="G121" s="48" t="s">
        <v>1114</v>
      </c>
      <c r="I121" s="53"/>
      <c r="J121" s="22">
        <f>10000*6.32</f>
        <v>63200</v>
      </c>
    </row>
    <row r="122" ht="20" customHeight="1" spans="1:10">
      <c r="A122" s="13">
        <v>44588</v>
      </c>
      <c r="B122" s="9" t="s">
        <v>1135</v>
      </c>
      <c r="C122" s="29" t="s">
        <v>1090</v>
      </c>
      <c r="D122" s="33">
        <v>40198</v>
      </c>
      <c r="E122" s="50"/>
      <c r="F122" s="18">
        <v>40198</v>
      </c>
      <c r="G122" s="49" t="s">
        <v>1136</v>
      </c>
      <c r="I122" s="53">
        <v>254051.36</v>
      </c>
      <c r="J122" s="22"/>
    </row>
    <row r="123" ht="20" customHeight="1" spans="1:10">
      <c r="A123" s="13">
        <v>44588</v>
      </c>
      <c r="B123" s="9" t="s">
        <v>1137</v>
      </c>
      <c r="C123" s="29" t="s">
        <v>1138</v>
      </c>
      <c r="D123" s="33">
        <v>10030.2</v>
      </c>
      <c r="E123" s="50"/>
      <c r="F123" s="18">
        <v>10030.2</v>
      </c>
      <c r="I123" s="53">
        <v>63390.864</v>
      </c>
      <c r="J123" s="22"/>
    </row>
    <row r="124" ht="20" customHeight="1" spans="1:10">
      <c r="A124" s="13">
        <v>44602</v>
      </c>
      <c r="B124" s="14" t="s">
        <v>1139</v>
      </c>
      <c r="C124" s="29" t="s">
        <v>198</v>
      </c>
      <c r="D124" s="30"/>
      <c r="E124" s="30"/>
      <c r="F124" s="18"/>
      <c r="I124" s="53">
        <v>30</v>
      </c>
      <c r="J124" s="22"/>
    </row>
    <row r="125" ht="20" customHeight="1" spans="1:10">
      <c r="A125" s="13">
        <v>44603</v>
      </c>
      <c r="B125" s="14" t="s">
        <v>1140</v>
      </c>
      <c r="C125" s="29" t="s">
        <v>1102</v>
      </c>
      <c r="D125" s="33">
        <v>6319</v>
      </c>
      <c r="E125" s="50"/>
      <c r="F125" s="18" t="s">
        <v>1141</v>
      </c>
      <c r="G125" s="51"/>
      <c r="H125" s="51"/>
      <c r="I125" s="53">
        <v>0</v>
      </c>
      <c r="J125" s="22"/>
    </row>
    <row r="126" ht="20" customHeight="1" spans="1:10">
      <c r="A126" s="13">
        <v>44603</v>
      </c>
      <c r="B126" s="14" t="s">
        <v>1142</v>
      </c>
      <c r="C126" s="29" t="s">
        <v>1102</v>
      </c>
      <c r="D126" s="33">
        <f>10000-6319</f>
        <v>3681</v>
      </c>
      <c r="E126" s="28"/>
      <c r="F126" s="18" t="s">
        <v>1141</v>
      </c>
      <c r="G126" s="51"/>
      <c r="H126" s="51"/>
      <c r="I126" s="53">
        <v>0</v>
      </c>
      <c r="J126" s="22"/>
    </row>
    <row r="127" ht="20" customHeight="1" spans="1:10">
      <c r="A127" s="13">
        <v>44603</v>
      </c>
      <c r="B127" s="14" t="s">
        <v>1143</v>
      </c>
      <c r="C127" s="29"/>
      <c r="D127" s="33">
        <v>1530</v>
      </c>
      <c r="E127" s="28"/>
      <c r="F127" s="18" t="s">
        <v>1144</v>
      </c>
      <c r="H127" s="51"/>
      <c r="I127" s="53"/>
      <c r="J127" s="22"/>
    </row>
    <row r="128" ht="20" customHeight="1" spans="1:10">
      <c r="A128" s="13">
        <v>44603</v>
      </c>
      <c r="B128" s="14" t="s">
        <v>1145</v>
      </c>
      <c r="C128" s="29"/>
      <c r="D128" s="33">
        <f>57500*0.02</f>
        <v>1150</v>
      </c>
      <c r="E128" s="28"/>
      <c r="F128" s="18" t="s">
        <v>1146</v>
      </c>
      <c r="H128" s="51"/>
      <c r="I128" s="53"/>
      <c r="J128" s="22"/>
    </row>
    <row r="129" spans="1:10">
      <c r="A129" s="63">
        <v>44624</v>
      </c>
      <c r="B129" s="64" t="s">
        <v>1147</v>
      </c>
      <c r="C129" s="64" t="s">
        <v>1148</v>
      </c>
      <c r="D129" s="33">
        <v>19872</v>
      </c>
      <c r="E129" s="28"/>
      <c r="F129" s="73">
        <v>19872</v>
      </c>
      <c r="G129" s="74"/>
      <c r="I129" s="58"/>
      <c r="J129" s="22"/>
    </row>
    <row r="130" spans="1:10">
      <c r="A130" s="26"/>
      <c r="B130" s="65"/>
      <c r="C130" s="27"/>
      <c r="F130" s="75"/>
      <c r="I130" s="58"/>
      <c r="J130" s="22"/>
    </row>
    <row r="131" spans="1:10">
      <c r="A131" s="26"/>
      <c r="B131" s="65"/>
      <c r="C131" s="27"/>
      <c r="F131" s="75"/>
      <c r="I131" s="58"/>
      <c r="J131" s="22"/>
    </row>
    <row r="132" spans="1:10">
      <c r="A132" s="26"/>
      <c r="B132" s="65"/>
      <c r="C132" s="27"/>
      <c r="F132" s="75"/>
      <c r="I132" s="58"/>
      <c r="J132" s="22"/>
    </row>
    <row r="133" s="5" customFormat="1" ht="34" customHeight="1" spans="1:10">
      <c r="A133" s="66" t="s">
        <v>1149</v>
      </c>
      <c r="B133" s="67"/>
      <c r="C133" s="67"/>
      <c r="D133" s="68">
        <f>SUM(D88:D132)</f>
        <v>282265.2</v>
      </c>
      <c r="E133" s="68">
        <f>SUM(E88:E132)</f>
        <v>282265.75</v>
      </c>
      <c r="F133" s="76">
        <f>E133-D133</f>
        <v>0.549999999988358</v>
      </c>
      <c r="G133" s="67"/>
      <c r="H133" s="67"/>
      <c r="I133" s="67"/>
      <c r="J133" s="79"/>
    </row>
    <row r="136" ht="23" customHeight="1" spans="1:6">
      <c r="A136" s="69" t="s">
        <v>1150</v>
      </c>
      <c r="B136" s="69" t="s">
        <v>1151</v>
      </c>
      <c r="C136" s="69" t="s">
        <v>1152</v>
      </c>
      <c r="D136" s="69" t="s">
        <v>1153</v>
      </c>
      <c r="E136" s="69" t="s">
        <v>1154</v>
      </c>
      <c r="F136" s="69" t="s">
        <v>1155</v>
      </c>
    </row>
    <row r="137" ht="23" customHeight="1" spans="1:6">
      <c r="A137" s="70" t="s">
        <v>1156</v>
      </c>
      <c r="B137" s="70" t="s">
        <v>1157</v>
      </c>
      <c r="C137" s="42">
        <v>57500</v>
      </c>
      <c r="D137" s="71">
        <f>57500-54288</f>
        <v>3212</v>
      </c>
      <c r="E137" s="77">
        <v>44525</v>
      </c>
      <c r="F137" s="78">
        <v>44581</v>
      </c>
    </row>
    <row r="138" ht="23" customHeight="1" spans="1:6">
      <c r="A138" s="70" t="s">
        <v>1158</v>
      </c>
      <c r="B138" s="70" t="s">
        <v>1159</v>
      </c>
      <c r="C138" s="42">
        <v>93488</v>
      </c>
      <c r="D138" s="70" t="s">
        <v>1160</v>
      </c>
      <c r="E138" s="77">
        <v>44457</v>
      </c>
      <c r="F138" s="78">
        <v>44493</v>
      </c>
    </row>
    <row r="139" ht="23" customHeight="1" spans="1:6">
      <c r="A139" s="70" t="s">
        <v>1161</v>
      </c>
      <c r="B139" s="70" t="s">
        <v>1159</v>
      </c>
      <c r="C139" s="42">
        <v>76517</v>
      </c>
      <c r="D139" s="70" t="s">
        <v>1160</v>
      </c>
      <c r="E139" s="77">
        <v>44587</v>
      </c>
      <c r="F139" s="78">
        <v>44637</v>
      </c>
    </row>
    <row r="142" ht="18" spans="1:1">
      <c r="A142" s="72" t="s">
        <v>1162</v>
      </c>
    </row>
  </sheetData>
  <autoFilter ref="A87:P133"/>
  <conditionalFormatting sqref="I72">
    <cfRule type="cellIs" dxfId="0" priority="108" operator="equal">
      <formula>0</formula>
    </cfRule>
  </conditionalFormatting>
  <conditionalFormatting sqref="I80">
    <cfRule type="cellIs" dxfId="0" priority="90" operator="equal">
      <formula>0</formula>
    </cfRule>
    <cfRule type="cellIs" dxfId="0" priority="91" operator="equal">
      <formula>0</formula>
    </cfRule>
    <cfRule type="cellIs" dxfId="0" priority="92" operator="equal">
      <formula>0</formula>
    </cfRule>
    <cfRule type="cellIs" dxfId="0" priority="93" operator="equal">
      <formula>0</formula>
    </cfRule>
    <cfRule type="cellIs" dxfId="0" priority="94" operator="equal">
      <formula>0</formula>
    </cfRule>
    <cfRule type="cellIs" dxfId="0" priority="95" operator="equal">
      <formula>0</formula>
    </cfRule>
    <cfRule type="cellIs" dxfId="0" priority="96" operator="equal">
      <formula>0</formula>
    </cfRule>
    <cfRule type="cellIs" dxfId="0" priority="97" operator="equal">
      <formula>0</formula>
    </cfRule>
  </conditionalFormatting>
  <conditionalFormatting sqref="I83">
    <cfRule type="cellIs" dxfId="0" priority="86" operator="equal">
      <formula>0</formula>
    </cfRule>
    <cfRule type="cellIs" dxfId="0" priority="87" operator="equal">
      <formula>0</formula>
    </cfRule>
    <cfRule type="cellIs" dxfId="0" priority="88" operator="equal">
      <formula>0</formula>
    </cfRule>
    <cfRule type="cellIs" dxfId="0" priority="89" operator="equal">
      <formula>0</formula>
    </cfRule>
  </conditionalFormatting>
  <conditionalFormatting sqref="I88">
    <cfRule type="cellIs" dxfId="0" priority="78" operator="equal">
      <formula>0</formula>
    </cfRule>
    <cfRule type="cellIs" dxfId="0" priority="79" operator="equal">
      <formula>0</formula>
    </cfRule>
    <cfRule type="cellIs" dxfId="0" priority="80" operator="equal">
      <formula>0</formula>
    </cfRule>
    <cfRule type="cellIs" dxfId="0" priority="81" operator="equal">
      <formula>0</formula>
    </cfRule>
  </conditionalFormatting>
  <conditionalFormatting sqref="I89">
    <cfRule type="cellIs" dxfId="0" priority="169" operator="equal">
      <formula>0</formula>
    </cfRule>
  </conditionalFormatting>
  <conditionalFormatting sqref="I90">
    <cfRule type="cellIs" dxfId="0" priority="176" operator="equal">
      <formula>0</formula>
    </cfRule>
  </conditionalFormatting>
  <conditionalFormatting sqref="I91">
    <cfRule type="cellIs" dxfId="0" priority="175" operator="equal">
      <formula>0</formula>
    </cfRule>
  </conditionalFormatting>
  <conditionalFormatting sqref="I92">
    <cfRule type="cellIs" dxfId="0" priority="170" operator="equal">
      <formula>0</formula>
    </cfRule>
    <cfRule type="cellIs" dxfId="0" priority="171" operator="equal">
      <formula>0</formula>
    </cfRule>
    <cfRule type="cellIs" dxfId="0" priority="172" operator="equal">
      <formula>0</formula>
    </cfRule>
    <cfRule type="cellIs" dxfId="0" priority="173" operator="equal">
      <formula>0</formula>
    </cfRule>
  </conditionalFormatting>
  <conditionalFormatting sqref="I93">
    <cfRule type="cellIs" dxfId="0" priority="157" operator="equal">
      <formula>0</formula>
    </cfRule>
    <cfRule type="cellIs" dxfId="0" priority="158" operator="equal">
      <formula>0</formula>
    </cfRule>
    <cfRule type="cellIs" dxfId="0" priority="159" operator="equal">
      <formula>0</formula>
    </cfRule>
    <cfRule type="cellIs" dxfId="0" priority="160" operator="equal">
      <formula>0</formula>
    </cfRule>
  </conditionalFormatting>
  <conditionalFormatting sqref="I96">
    <cfRule type="cellIs" dxfId="0" priority="149" operator="equal">
      <formula>0</formula>
    </cfRule>
    <cfRule type="cellIs" dxfId="0" priority="150" operator="equal">
      <formula>0</formula>
    </cfRule>
    <cfRule type="cellIs" dxfId="0" priority="151" operator="equal">
      <formula>0</formula>
    </cfRule>
    <cfRule type="cellIs" dxfId="0" priority="152" operator="equal">
      <formula>0</formula>
    </cfRule>
  </conditionalFormatting>
  <conditionalFormatting sqref="I97">
    <cfRule type="cellIs" dxfId="0" priority="142" operator="equal">
      <formula>0</formula>
    </cfRule>
    <cfRule type="cellIs" dxfId="0" priority="144" operator="equal">
      <formula>0</formula>
    </cfRule>
    <cfRule type="cellIs" dxfId="0" priority="146" operator="equal">
      <formula>0</formula>
    </cfRule>
    <cfRule type="cellIs" dxfId="0" priority="148" operator="equal">
      <formula>0</formula>
    </cfRule>
  </conditionalFormatting>
  <conditionalFormatting sqref="I100">
    <cfRule type="cellIs" dxfId="0" priority="137" operator="equal">
      <formula>0</formula>
    </cfRule>
    <cfRule type="cellIs" dxfId="0" priority="138" operator="equal">
      <formula>0</formula>
    </cfRule>
    <cfRule type="cellIs" dxfId="0" priority="139" operator="equal">
      <formula>0</formula>
    </cfRule>
    <cfRule type="cellIs" dxfId="0" priority="140" operator="equal">
      <formula>0</formula>
    </cfRule>
  </conditionalFormatting>
  <conditionalFormatting sqref="I101">
    <cfRule type="cellIs" dxfId="0" priority="129" operator="equal">
      <formula>0</formula>
    </cfRule>
    <cfRule type="cellIs" dxfId="0" priority="130" operator="equal">
      <formula>0</formula>
    </cfRule>
    <cfRule type="cellIs" dxfId="0" priority="131" operator="equal">
      <formula>0</formula>
    </cfRule>
    <cfRule type="cellIs" dxfId="0" priority="132" operator="equal">
      <formula>0</formula>
    </cfRule>
  </conditionalFormatting>
  <conditionalFormatting sqref="I102">
    <cfRule type="cellIs" dxfId="0" priority="125" operator="equal">
      <formula>0</formula>
    </cfRule>
    <cfRule type="cellIs" dxfId="0" priority="126" operator="equal">
      <formula>0</formula>
    </cfRule>
    <cfRule type="cellIs" dxfId="0" priority="127" operator="equal">
      <formula>0</formula>
    </cfRule>
    <cfRule type="cellIs" dxfId="0" priority="128" operator="equal">
      <formula>0</formula>
    </cfRule>
  </conditionalFormatting>
  <conditionalFormatting sqref="I103">
    <cfRule type="cellIs" dxfId="0" priority="133" operator="equal">
      <formula>0</formula>
    </cfRule>
    <cfRule type="cellIs" dxfId="0" priority="134" operator="equal">
      <formula>0</formula>
    </cfRule>
    <cfRule type="cellIs" dxfId="0" priority="135" operator="equal">
      <formula>0</formula>
    </cfRule>
    <cfRule type="cellIs" dxfId="0" priority="136" operator="equal">
      <formula>0</formula>
    </cfRule>
  </conditionalFormatting>
  <conditionalFormatting sqref="I104">
    <cfRule type="cellIs" dxfId="0" priority="121" operator="equal">
      <formula>0</formula>
    </cfRule>
    <cfRule type="cellIs" dxfId="0" priority="122" operator="equal">
      <formula>0</formula>
    </cfRule>
    <cfRule type="cellIs" dxfId="0" priority="123" operator="equal">
      <formula>0</formula>
    </cfRule>
    <cfRule type="cellIs" dxfId="0" priority="124" operator="equal">
      <formula>0</formula>
    </cfRule>
  </conditionalFormatting>
  <conditionalFormatting sqref="I114">
    <cfRule type="cellIs" dxfId="0" priority="74" operator="equal">
      <formula>0</formula>
    </cfRule>
    <cfRule type="cellIs" dxfId="0" priority="75" operator="equal">
      <formula>0</formula>
    </cfRule>
    <cfRule type="cellIs" dxfId="0" priority="76" operator="equal">
      <formula>0</formula>
    </cfRule>
    <cfRule type="cellIs" dxfId="0" priority="77" operator="equal">
      <formula>0</formula>
    </cfRule>
  </conditionalFormatting>
  <conditionalFormatting sqref="I115">
    <cfRule type="cellIs" dxfId="0" priority="70" operator="equal">
      <formula>0</formula>
    </cfRule>
    <cfRule type="cellIs" dxfId="0" priority="71" operator="equal">
      <formula>0</formula>
    </cfRule>
    <cfRule type="cellIs" dxfId="0" priority="72" operator="equal">
      <formula>0</formula>
    </cfRule>
    <cfRule type="cellIs" dxfId="0" priority="73" operator="equal">
      <formula>0</formula>
    </cfRule>
  </conditionalFormatting>
  <conditionalFormatting sqref="I116">
    <cfRule type="cellIs" dxfId="0" priority="66" operator="equal">
      <formula>0</formula>
    </cfRule>
    <cfRule type="cellIs" dxfId="0" priority="67" operator="equal">
      <formula>0</formula>
    </cfRule>
    <cfRule type="cellIs" dxfId="0" priority="68" operator="equal">
      <formula>0</formula>
    </cfRule>
    <cfRule type="cellIs" dxfId="0" priority="69" operator="equal">
      <formula>0</formula>
    </cfRule>
  </conditionalFormatting>
  <conditionalFormatting sqref="I122">
    <cfRule type="cellIs" dxfId="0" priority="57" operator="equal">
      <formula>0</formula>
    </cfRule>
    <cfRule type="cellIs" dxfId="0" priority="58" operator="equal">
      <formula>0</formula>
    </cfRule>
    <cfRule type="cellIs" dxfId="0" priority="59" operator="equal">
      <formula>0</formula>
    </cfRule>
    <cfRule type="cellIs" dxfId="0" priority="60" operator="equal">
      <formula>0</formula>
    </cfRule>
  </conditionalFormatting>
  <conditionalFormatting sqref="I123">
    <cfRule type="cellIs" dxfId="0" priority="53" operator="equal">
      <formula>0</formula>
    </cfRule>
    <cfRule type="cellIs" dxfId="0" priority="54" operator="equal">
      <formula>0</formula>
    </cfRule>
    <cfRule type="cellIs" dxfId="0" priority="55" operator="equal">
      <formula>0</formula>
    </cfRule>
    <cfRule type="cellIs" dxfId="0" priority="56" operator="equal">
      <formula>0</formula>
    </cfRule>
  </conditionalFormatting>
  <conditionalFormatting sqref="I124">
    <cfRule type="cellIs" dxfId="0" priority="49" operator="equal">
      <formula>0</formula>
    </cfRule>
    <cfRule type="cellIs" dxfId="0" priority="50" operator="equal">
      <formula>0</formula>
    </cfRule>
    <cfRule type="cellIs" dxfId="0" priority="51" operator="equal">
      <formula>0</formula>
    </cfRule>
    <cfRule type="cellIs" dxfId="0" priority="52" operator="equal">
      <formula>0</formula>
    </cfRule>
  </conditionalFormatting>
  <conditionalFormatting sqref="I126">
    <cfRule type="cellIs" dxfId="0" priority="48" operator="equal">
      <formula>0</formula>
    </cfRule>
  </conditionalFormatting>
  <conditionalFormatting sqref="D129">
    <cfRule type="cellIs" dxfId="2" priority="4" operator="equal">
      <formula>0</formula>
    </cfRule>
    <cfRule type="cellIs" dxfId="2" priority="3" operator="equal">
      <formula>0</formula>
    </cfRule>
    <cfRule type="cellIs" dxfId="2" priority="2" operator="equal">
      <formula>0</formula>
    </cfRule>
    <cfRule type="cellIs" dxfId="2" priority="1" operator="equal">
      <formula>0</formula>
    </cfRule>
  </conditionalFormatting>
  <conditionalFormatting sqref="F133">
    <cfRule type="cellIs" dxfId="2" priority="21" operator="equal">
      <formula>0</formula>
    </cfRule>
    <cfRule type="cellIs" dxfId="2" priority="22" operator="equal">
      <formula>0</formula>
    </cfRule>
    <cfRule type="cellIs" dxfId="2" priority="23" operator="equal">
      <formula>0</formula>
    </cfRule>
    <cfRule type="cellIs" dxfId="2" priority="24" operator="equal">
      <formula>0</formula>
    </cfRule>
  </conditionalFormatting>
  <conditionalFormatting sqref="D88:D128">
    <cfRule type="cellIs" dxfId="2" priority="46" operator="equal">
      <formula>0</formula>
    </cfRule>
  </conditionalFormatting>
  <conditionalFormatting sqref="D90:D91">
    <cfRule type="cellIs" dxfId="0" priority="47" operator="equal">
      <formula>0</formula>
    </cfRule>
  </conditionalFormatting>
  <conditionalFormatting sqref="D99:D105">
    <cfRule type="cellIs" dxfId="2" priority="45" operator="equal">
      <formula>0</formula>
    </cfRule>
  </conditionalFormatting>
  <conditionalFormatting sqref="D107:D123">
    <cfRule type="cellIs" dxfId="2" priority="44" operator="equal">
      <formula>0</formula>
    </cfRule>
    <cfRule type="cellIs" dxfId="2" priority="43" operator="equal">
      <formula>0</formula>
    </cfRule>
  </conditionalFormatting>
  <conditionalFormatting sqref="D125:D128">
    <cfRule type="cellIs" dxfId="2" priority="42" operator="equal">
      <formula>0</formula>
    </cfRule>
    <cfRule type="cellIs" dxfId="2" priority="41" operator="equal">
      <formula>0</formula>
    </cfRule>
    <cfRule type="cellIs" dxfId="2" priority="40" operator="equal">
      <formula>0</formula>
    </cfRule>
  </conditionalFormatting>
  <conditionalFormatting sqref="E90:E94">
    <cfRule type="cellIs" dxfId="2" priority="27" operator="equal">
      <formula>0</formula>
    </cfRule>
    <cfRule type="cellIs" dxfId="2" priority="26" operator="equal">
      <formula>0</formula>
    </cfRule>
    <cfRule type="cellIs" dxfId="2" priority="25" operator="equal">
      <formula>0</formula>
    </cfRule>
  </conditionalFormatting>
  <conditionalFormatting sqref="E99:E101">
    <cfRule type="cellIs" dxfId="2" priority="30" operator="equal">
      <formula>0</formula>
    </cfRule>
    <cfRule type="cellIs" dxfId="2" priority="29" operator="equal">
      <formula>0</formula>
    </cfRule>
    <cfRule type="cellIs" dxfId="2" priority="28" operator="equal">
      <formula>0</formula>
    </cfRule>
  </conditionalFormatting>
  <conditionalFormatting sqref="E102:E104">
    <cfRule type="cellIs" dxfId="2" priority="33" operator="equal">
      <formula>0</formula>
    </cfRule>
    <cfRule type="cellIs" dxfId="2" priority="32" operator="equal">
      <formula>0</formula>
    </cfRule>
    <cfRule type="cellIs" dxfId="2" priority="31" operator="equal">
      <formula>0</formula>
    </cfRule>
  </conditionalFormatting>
  <conditionalFormatting sqref="E107:E108">
    <cfRule type="cellIs" dxfId="2" priority="36" operator="equal">
      <formula>0</formula>
    </cfRule>
    <cfRule type="cellIs" dxfId="2" priority="35" operator="equal">
      <formula>0</formula>
    </cfRule>
    <cfRule type="cellIs" dxfId="2" priority="34" operator="equal">
      <formula>0</formula>
    </cfRule>
  </conditionalFormatting>
  <conditionalFormatting sqref="E111:E121">
    <cfRule type="cellIs" dxfId="2" priority="39" operator="equal">
      <formula>0</formula>
    </cfRule>
    <cfRule type="cellIs" dxfId="2" priority="38" operator="equal">
      <formula>0</formula>
    </cfRule>
    <cfRule type="cellIs" dxfId="2" priority="37" operator="equal">
      <formula>0</formula>
    </cfRule>
  </conditionalFormatting>
  <conditionalFormatting sqref="I2:I71">
    <cfRule type="cellIs" dxfId="0" priority="107" operator="equal">
      <formula>0</formula>
    </cfRule>
  </conditionalFormatting>
  <conditionalFormatting sqref="I75:I76">
    <cfRule type="cellIs" dxfId="0" priority="102" operator="equal">
      <formula>0</formula>
    </cfRule>
    <cfRule type="cellIs" dxfId="0" priority="103" operator="equal">
      <formula>0</formula>
    </cfRule>
    <cfRule type="cellIs" dxfId="0" priority="104" operator="equal">
      <formula>0</formula>
    </cfRule>
    <cfRule type="cellIs" dxfId="0" priority="105" operator="equal">
      <formula>0</formula>
    </cfRule>
  </conditionalFormatting>
  <conditionalFormatting sqref="I77:I79">
    <cfRule type="cellIs" dxfId="0" priority="98" operator="equal">
      <formula>0</formula>
    </cfRule>
    <cfRule type="cellIs" dxfId="0" priority="99" operator="equal">
      <formula>0</formula>
    </cfRule>
    <cfRule type="cellIs" dxfId="0" priority="100" operator="equal">
      <formula>0</formula>
    </cfRule>
    <cfRule type="cellIs" dxfId="0" priority="101" operator="equal">
      <formula>0</formula>
    </cfRule>
  </conditionalFormatting>
  <conditionalFormatting sqref="I85:I86">
    <cfRule type="cellIs" dxfId="0" priority="82" operator="equal">
      <formula>0</formula>
    </cfRule>
    <cfRule type="cellIs" dxfId="0" priority="83" operator="equal">
      <formula>0</formula>
    </cfRule>
    <cfRule type="cellIs" dxfId="0" priority="84" operator="equal">
      <formula>0</formula>
    </cfRule>
    <cfRule type="cellIs" dxfId="0" priority="85" operator="equal">
      <formula>0</formula>
    </cfRule>
  </conditionalFormatting>
  <conditionalFormatting sqref="I94:I95">
    <cfRule type="cellIs" dxfId="0" priority="153" operator="equal">
      <formula>0</formula>
    </cfRule>
    <cfRule type="cellIs" dxfId="0" priority="154" operator="equal">
      <formula>0</formula>
    </cfRule>
    <cfRule type="cellIs" dxfId="0" priority="155" operator="equal">
      <formula>0</formula>
    </cfRule>
    <cfRule type="cellIs" dxfId="0" priority="156" operator="equal">
      <formula>0</formula>
    </cfRule>
  </conditionalFormatting>
  <conditionalFormatting sqref="I98:I99">
    <cfRule type="cellIs" dxfId="0" priority="141" operator="equal">
      <formula>0</formula>
    </cfRule>
    <cfRule type="cellIs" dxfId="0" priority="143" operator="equal">
      <formula>0</formula>
    </cfRule>
    <cfRule type="cellIs" dxfId="0" priority="145" operator="equal">
      <formula>0</formula>
    </cfRule>
    <cfRule type="cellIs" dxfId="0" priority="147" operator="equal">
      <formula>0</formula>
    </cfRule>
  </conditionalFormatting>
  <conditionalFormatting sqref="I105:I111">
    <cfRule type="cellIs" dxfId="0" priority="114" operator="equal">
      <formula>0</formula>
    </cfRule>
    <cfRule type="cellIs" dxfId="0" priority="116" operator="equal">
      <formula>0</formula>
    </cfRule>
    <cfRule type="cellIs" dxfId="0" priority="118" operator="equal">
      <formula>0</formula>
    </cfRule>
    <cfRule type="cellIs" dxfId="0" priority="120" operator="equal">
      <formula>0</formula>
    </cfRule>
  </conditionalFormatting>
  <conditionalFormatting sqref="I109:I111">
    <cfRule type="cellIs" dxfId="0" priority="109" operator="equal">
      <formula>0</formula>
    </cfRule>
    <cfRule type="cellIs" dxfId="0" priority="110" operator="equal">
      <formula>0</formula>
    </cfRule>
    <cfRule type="cellIs" dxfId="0" priority="111" operator="equal">
      <formula>0</formula>
    </cfRule>
    <cfRule type="cellIs" dxfId="0" priority="112" operator="equal">
      <formula>0</formula>
    </cfRule>
  </conditionalFormatting>
  <conditionalFormatting sqref="I112:I113">
    <cfRule type="cellIs" dxfId="0" priority="113" operator="equal">
      <formula>0</formula>
    </cfRule>
    <cfRule type="cellIs" dxfId="0" priority="115" operator="equal">
      <formula>0</formula>
    </cfRule>
    <cfRule type="cellIs" dxfId="0" priority="117" operator="equal">
      <formula>0</formula>
    </cfRule>
    <cfRule type="cellIs" dxfId="0" priority="119" operator="equal">
      <formula>0</formula>
    </cfRule>
  </conditionalFormatting>
  <conditionalFormatting sqref="I119:I120">
    <cfRule type="cellIs" dxfId="0" priority="61" operator="equal">
      <formula>0</formula>
    </cfRule>
    <cfRule type="cellIs" dxfId="0" priority="62" operator="equal">
      <formula>0</formula>
    </cfRule>
    <cfRule type="cellIs" dxfId="0" priority="63" operator="equal">
      <formula>0</formula>
    </cfRule>
    <cfRule type="cellIs" dxfId="0" priority="64" operator="equal">
      <formula>0</formula>
    </cfRule>
  </conditionalFormatting>
  <conditionalFormatting sqref="I73:I74 I84 I81:I82">
    <cfRule type="cellIs" dxfId="0" priority="106" operator="equal">
      <formula>0</formula>
    </cfRule>
  </conditionalFormatting>
  <conditionalFormatting sqref="I125 I127:I132 I117:I118 I121">
    <cfRule type="cellIs" dxfId="0" priority="65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流水</vt:lpstr>
      <vt:lpstr>租金</vt:lpstr>
      <vt:lpstr>提成</vt:lpstr>
      <vt:lpstr>Goma账户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2022-01-25T00:06:00Z</dcterms:created>
  <dcterms:modified xsi:type="dcterms:W3CDTF">2022-06-27T23:24:56Z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KSOReadingLayout">
    <vt:bool>true</vt:bool>
  </property>
</Properties>
</file>