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t\Documents\"/>
    </mc:Choice>
  </mc:AlternateContent>
  <bookViews>
    <workbookView xWindow="0" yWindow="0" windowWidth="19200" windowHeight="6950" activeTab="2"/>
  </bookViews>
  <sheets>
    <sheet name="Sheet1" sheetId="1" r:id="rId1"/>
    <sheet name="Sheet2" sheetId="2" r:id="rId2"/>
    <sheet name="Hotel Cos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B21" i="3"/>
  <c r="D1" i="3" l="1"/>
  <c r="J3" i="3"/>
  <c r="K5" i="3" s="1"/>
  <c r="H7" i="3"/>
  <c r="H5" i="3"/>
  <c r="H3" i="3"/>
  <c r="H9" i="3" s="1"/>
  <c r="B17" i="3" l="1"/>
  <c r="B14" i="3"/>
  <c r="B13" i="3"/>
  <c r="B10" i="3"/>
  <c r="B5" i="3" l="1"/>
  <c r="D25" i="3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12" i="3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11" i="3"/>
  <c r="B8" i="3"/>
  <c r="K15" i="1"/>
  <c r="H26" i="1"/>
  <c r="O10" i="1" l="1"/>
  <c r="B17" i="1" l="1"/>
  <c r="I20" i="1" l="1"/>
  <c r="I4" i="2" l="1"/>
  <c r="F8" i="2"/>
  <c r="K6" i="1" l="1"/>
</calcChain>
</file>

<file path=xl/sharedStrings.xml><?xml version="1.0" encoding="utf-8"?>
<sst xmlns="http://schemas.openxmlformats.org/spreadsheetml/2006/main" count="89" uniqueCount="74">
  <si>
    <t>Lisbon</t>
  </si>
  <si>
    <t>Barcelona</t>
  </si>
  <si>
    <t>Paris</t>
  </si>
  <si>
    <t>Bayonne</t>
  </si>
  <si>
    <t>Bruges</t>
  </si>
  <si>
    <t>Amsterdam</t>
  </si>
  <si>
    <t>Hamburg</t>
  </si>
  <si>
    <t>Copenhagen</t>
  </si>
  <si>
    <t>Berlin</t>
  </si>
  <si>
    <t>Prague</t>
  </si>
  <si>
    <t>Budapest</t>
  </si>
  <si>
    <t>Salzburg</t>
  </si>
  <si>
    <t>Venice</t>
  </si>
  <si>
    <t>Florence</t>
  </si>
  <si>
    <t>Lausanne</t>
  </si>
  <si>
    <t>Zurich</t>
  </si>
  <si>
    <t>Eurail:</t>
  </si>
  <si>
    <t>flight:</t>
  </si>
  <si>
    <t xml:space="preserve">Houston </t>
  </si>
  <si>
    <t>From:</t>
  </si>
  <si>
    <t>To:</t>
  </si>
  <si>
    <t>London</t>
  </si>
  <si>
    <t>Cost:</t>
  </si>
  <si>
    <t>New York</t>
  </si>
  <si>
    <t>Wow Air</t>
  </si>
  <si>
    <t>Delta</t>
  </si>
  <si>
    <t>NOLA</t>
  </si>
  <si>
    <t>sum:</t>
  </si>
  <si>
    <t>WestJet</t>
  </si>
  <si>
    <t>Airlines:</t>
  </si>
  <si>
    <t>Points:</t>
  </si>
  <si>
    <t>$/PT</t>
  </si>
  <si>
    <t>Houston</t>
  </si>
  <si>
    <t>N/A</t>
  </si>
  <si>
    <t>United</t>
  </si>
  <si>
    <t>Layover:</t>
  </si>
  <si>
    <t>All Night in DC</t>
  </si>
  <si>
    <t>Air France</t>
  </si>
  <si>
    <t>flight</t>
  </si>
  <si>
    <t>Rail:</t>
  </si>
  <si>
    <t>hotel</t>
  </si>
  <si>
    <t>food</t>
  </si>
  <si>
    <t>Newark to Paris:</t>
  </si>
  <si>
    <t>HOU to LGA</t>
  </si>
  <si>
    <t>13000 SW Points with CP</t>
  </si>
  <si>
    <t>Day in NYC</t>
  </si>
  <si>
    <t>night NYC</t>
  </si>
  <si>
    <t>night Paris</t>
  </si>
  <si>
    <t>Yankees Game</t>
  </si>
  <si>
    <t>Ghent</t>
  </si>
  <si>
    <t>Slovenia</t>
  </si>
  <si>
    <t>Interlaken Switzerland</t>
  </si>
  <si>
    <t>Annecy France</t>
  </si>
  <si>
    <t>Maybe List</t>
  </si>
  <si>
    <t>Austria</t>
  </si>
  <si>
    <t>Mountainous</t>
  </si>
  <si>
    <t>Trentino Italy</t>
  </si>
  <si>
    <t>Munich</t>
  </si>
  <si>
    <t>Halstatt</t>
  </si>
  <si>
    <t>Hotel Ariane</t>
  </si>
  <si>
    <t>Atelier</t>
  </si>
  <si>
    <t>Distrikt</t>
  </si>
  <si>
    <t>NYC</t>
  </si>
  <si>
    <t>Average Nightly Rate:</t>
  </si>
  <si>
    <t>Nightly:</t>
  </si>
  <si>
    <t>Total:</t>
  </si>
  <si>
    <t>Total Spent:</t>
  </si>
  <si>
    <t>Cost Remaining Est.:</t>
  </si>
  <si>
    <t>Days Left to Book:</t>
  </si>
  <si>
    <t>Today</t>
  </si>
  <si>
    <t>Last Day</t>
  </si>
  <si>
    <t>Days Left in Europe:</t>
  </si>
  <si>
    <t>Bad Gastein</t>
  </si>
  <si>
    <t>Kranjska 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</si>
</sst>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_);[Red]\(&quot;$&quot;#,##0.000\)"/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8" fontId="0" fillId="0" borderId="0" xfId="0" applyNumberFormat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16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N2" sqref="N2:N4"/>
    </sheetView>
  </sheetViews>
  <sheetFormatPr defaultRowHeight="14.5" x14ac:dyDescent="0.35"/>
  <cols>
    <col min="6" max="6" width="9.26953125" customWidth="1"/>
    <col min="7" max="7" width="15.26953125" customWidth="1"/>
    <col min="8" max="8" width="21.1796875" customWidth="1"/>
    <col min="11" max="11" width="10.08984375" bestFit="1" customWidth="1"/>
    <col min="14" max="14" width="11.1796875" bestFit="1" customWidth="1"/>
  </cols>
  <sheetData>
    <row r="2" spans="2:15" x14ac:dyDescent="0.35">
      <c r="B2" t="s">
        <v>0</v>
      </c>
      <c r="E2" s="10" t="s">
        <v>2</v>
      </c>
      <c r="H2" t="s">
        <v>53</v>
      </c>
    </row>
    <row r="3" spans="2:15" x14ac:dyDescent="0.35">
      <c r="B3" t="s">
        <v>1</v>
      </c>
      <c r="E3" s="10" t="s">
        <v>4</v>
      </c>
    </row>
    <row r="4" spans="2:15" x14ac:dyDescent="0.35">
      <c r="C4" t="s">
        <v>3</v>
      </c>
      <c r="E4" s="10" t="s">
        <v>57</v>
      </c>
    </row>
    <row r="5" spans="2:15" x14ac:dyDescent="0.35">
      <c r="C5" t="s">
        <v>49</v>
      </c>
      <c r="J5" t="s">
        <v>16</v>
      </c>
      <c r="K5" s="1">
        <v>914</v>
      </c>
    </row>
    <row r="6" spans="2:15" x14ac:dyDescent="0.35">
      <c r="B6" t="s">
        <v>5</v>
      </c>
      <c r="J6" t="s">
        <v>17</v>
      </c>
      <c r="K6" s="1">
        <f>750*4</f>
        <v>3000</v>
      </c>
    </row>
    <row r="7" spans="2:15" x14ac:dyDescent="0.35">
      <c r="B7" t="s">
        <v>6</v>
      </c>
      <c r="E7" s="11" t="s">
        <v>55</v>
      </c>
    </row>
    <row r="8" spans="2:15" x14ac:dyDescent="0.35">
      <c r="B8" t="s">
        <v>7</v>
      </c>
      <c r="D8" t="s">
        <v>58</v>
      </c>
      <c r="E8" s="10" t="s">
        <v>54</v>
      </c>
    </row>
    <row r="9" spans="2:15" x14ac:dyDescent="0.35">
      <c r="B9" t="s">
        <v>8</v>
      </c>
      <c r="E9" s="10" t="s">
        <v>50</v>
      </c>
      <c r="J9" t="s">
        <v>38</v>
      </c>
      <c r="K9">
        <v>1200</v>
      </c>
    </row>
    <row r="10" spans="2:15" x14ac:dyDescent="0.35">
      <c r="B10" s="10" t="s">
        <v>9</v>
      </c>
      <c r="E10" t="s">
        <v>51</v>
      </c>
      <c r="J10" t="s">
        <v>39</v>
      </c>
      <c r="K10">
        <v>1400</v>
      </c>
      <c r="N10" t="s">
        <v>59</v>
      </c>
      <c r="O10">
        <f>264/3</f>
        <v>88</v>
      </c>
    </row>
    <row r="11" spans="2:15" x14ac:dyDescent="0.35">
      <c r="B11" t="s">
        <v>10</v>
      </c>
      <c r="E11" t="s">
        <v>56</v>
      </c>
      <c r="J11" t="s">
        <v>40</v>
      </c>
      <c r="K11">
        <v>3000</v>
      </c>
      <c r="N11" t="s">
        <v>60</v>
      </c>
    </row>
    <row r="12" spans="2:15" x14ac:dyDescent="0.35">
      <c r="C12" t="s">
        <v>11</v>
      </c>
      <c r="E12" t="s">
        <v>52</v>
      </c>
      <c r="J12" t="s">
        <v>41</v>
      </c>
      <c r="K12">
        <v>3000</v>
      </c>
    </row>
    <row r="13" spans="2:15" x14ac:dyDescent="0.35">
      <c r="B13" t="s">
        <v>12</v>
      </c>
    </row>
    <row r="14" spans="2:15" x14ac:dyDescent="0.35">
      <c r="B14" t="s">
        <v>13</v>
      </c>
    </row>
    <row r="15" spans="2:15" x14ac:dyDescent="0.35">
      <c r="B15" t="s">
        <v>14</v>
      </c>
      <c r="C15" t="s">
        <v>15</v>
      </c>
      <c r="K15">
        <f>430/3</f>
        <v>143.33333333333334</v>
      </c>
    </row>
    <row r="17" spans="2:12" x14ac:dyDescent="0.35">
      <c r="B17">
        <f>COUNTA(B2:B16)</f>
        <v>11</v>
      </c>
    </row>
    <row r="19" spans="2:12" x14ac:dyDescent="0.35">
      <c r="B19">
        <v>30</v>
      </c>
      <c r="F19" t="s">
        <v>46</v>
      </c>
      <c r="G19" t="s">
        <v>43</v>
      </c>
      <c r="H19" s="3" t="s">
        <v>44</v>
      </c>
      <c r="I19" s="6">
        <v>43247</v>
      </c>
      <c r="J19" s="7">
        <v>0.48958333333333331</v>
      </c>
      <c r="K19" s="7">
        <v>0.68055555555555547</v>
      </c>
    </row>
    <row r="20" spans="2:12" x14ac:dyDescent="0.35">
      <c r="F20" t="s">
        <v>46</v>
      </c>
      <c r="G20" t="s">
        <v>45</v>
      </c>
      <c r="H20" s="9" t="s">
        <v>48</v>
      </c>
      <c r="I20" s="6">
        <f>I19+1</f>
        <v>43248</v>
      </c>
    </row>
    <row r="21" spans="2:12" x14ac:dyDescent="0.35">
      <c r="F21" t="s">
        <v>47</v>
      </c>
      <c r="G21" t="s">
        <v>42</v>
      </c>
      <c r="H21" s="2">
        <v>335</v>
      </c>
      <c r="I21" s="6">
        <v>43249</v>
      </c>
      <c r="J21" s="8">
        <v>0.94444444444444453</v>
      </c>
      <c r="K21" s="6">
        <v>43250</v>
      </c>
      <c r="L21" s="8">
        <v>0.5</v>
      </c>
    </row>
    <row r="22" spans="2:12" x14ac:dyDescent="0.35">
      <c r="H22" s="2"/>
    </row>
    <row r="23" spans="2:12" x14ac:dyDescent="0.35">
      <c r="H23" s="5"/>
    </row>
    <row r="25" spans="2:12" x14ac:dyDescent="0.35">
      <c r="G25" t="s">
        <v>61</v>
      </c>
      <c r="H25">
        <v>137</v>
      </c>
      <c r="I25">
        <v>29</v>
      </c>
    </row>
    <row r="26" spans="2:12" x14ac:dyDescent="0.35">
      <c r="H26">
        <f>506/3</f>
        <v>168.66666666666666</v>
      </c>
      <c r="L2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2"/>
  <sheetViews>
    <sheetView workbookViewId="0">
      <selection activeCell="D18" sqref="D18"/>
    </sheetView>
  </sheetViews>
  <sheetFormatPr defaultRowHeight="14.5" x14ac:dyDescent="0.35"/>
  <sheetData>
    <row r="3" spans="4:10" x14ac:dyDescent="0.35">
      <c r="D3" t="s">
        <v>19</v>
      </c>
      <c r="E3" t="s">
        <v>20</v>
      </c>
      <c r="F3" t="s">
        <v>22</v>
      </c>
      <c r="G3" t="s">
        <v>29</v>
      </c>
      <c r="H3" t="s">
        <v>30</v>
      </c>
      <c r="I3" t="s">
        <v>31</v>
      </c>
      <c r="J3" t="s">
        <v>35</v>
      </c>
    </row>
    <row r="4" spans="4:10" x14ac:dyDescent="0.35">
      <c r="D4" t="s">
        <v>18</v>
      </c>
      <c r="E4" t="s">
        <v>21</v>
      </c>
      <c r="F4" s="2">
        <v>468</v>
      </c>
      <c r="G4" t="s">
        <v>28</v>
      </c>
      <c r="H4" s="3">
        <v>37472</v>
      </c>
      <c r="I4" s="4">
        <f>F4/H4</f>
        <v>1.248932536293766E-2</v>
      </c>
    </row>
    <row r="6" spans="4:10" x14ac:dyDescent="0.35">
      <c r="D6" t="s">
        <v>26</v>
      </c>
      <c r="E6" t="s">
        <v>23</v>
      </c>
      <c r="F6" s="2">
        <v>134</v>
      </c>
      <c r="G6" t="s">
        <v>25</v>
      </c>
    </row>
    <row r="7" spans="4:10" x14ac:dyDescent="0.35">
      <c r="D7" t="s">
        <v>23</v>
      </c>
      <c r="E7" t="s">
        <v>2</v>
      </c>
      <c r="F7" s="2">
        <v>220</v>
      </c>
      <c r="G7" t="s">
        <v>24</v>
      </c>
    </row>
    <row r="8" spans="4:10" x14ac:dyDescent="0.35">
      <c r="E8" t="s">
        <v>27</v>
      </c>
      <c r="F8" s="2">
        <f>SUM(F6:F7)</f>
        <v>354</v>
      </c>
    </row>
    <row r="10" spans="4:10" x14ac:dyDescent="0.35">
      <c r="D10" t="s">
        <v>32</v>
      </c>
      <c r="E10" t="s">
        <v>21</v>
      </c>
      <c r="F10" t="s">
        <v>33</v>
      </c>
      <c r="G10" t="s">
        <v>34</v>
      </c>
      <c r="H10" s="3">
        <v>30000</v>
      </c>
      <c r="J10" t="s">
        <v>36</v>
      </c>
    </row>
    <row r="12" spans="4:10" x14ac:dyDescent="0.35">
      <c r="D12" t="s">
        <v>32</v>
      </c>
      <c r="E12" t="s">
        <v>21</v>
      </c>
      <c r="G12" t="s">
        <v>37</v>
      </c>
      <c r="H12" s="3">
        <v>29001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8" workbookViewId="0">
      <selection activeCell="A28" sqref="A28"/>
    </sheetView>
  </sheetViews>
  <sheetFormatPr defaultRowHeight="14.5" x14ac:dyDescent="0.35"/>
  <cols>
    <col min="1" max="1" width="12.36328125" bestFit="1" customWidth="1"/>
    <col min="7" max="7" width="26.81640625" bestFit="1" customWidth="1"/>
    <col min="8" max="8" width="13.6328125" bestFit="1" customWidth="1"/>
    <col min="10" max="10" width="24.90625" bestFit="1" customWidth="1"/>
    <col min="11" max="11" width="22.7265625" customWidth="1"/>
  </cols>
  <sheetData>
    <row r="1" spans="1:11" x14ac:dyDescent="0.35">
      <c r="D1">
        <f>COUNT(D4:D40)</f>
        <v>37</v>
      </c>
    </row>
    <row r="2" spans="1:11" ht="14.5" customHeight="1" x14ac:dyDescent="0.35">
      <c r="J2" s="9" t="s">
        <v>69</v>
      </c>
      <c r="K2" s="9" t="s">
        <v>70</v>
      </c>
    </row>
    <row r="3" spans="1:11" ht="14.5" customHeight="1" x14ac:dyDescent="0.35">
      <c r="G3" s="17" t="s">
        <v>63</v>
      </c>
      <c r="H3" s="19">
        <f>SUM(B5:B40)/COUNTA(B5:B40)</f>
        <v>109.75266666666667</v>
      </c>
      <c r="J3" s="16">
        <f ca="1">TODAY()</f>
        <v>43637</v>
      </c>
      <c r="K3" s="16">
        <v>43649</v>
      </c>
    </row>
    <row r="4" spans="1:11" x14ac:dyDescent="0.35">
      <c r="B4" t="s">
        <v>64</v>
      </c>
      <c r="C4" t="s">
        <v>65</v>
      </c>
      <c r="D4" s="13">
        <v>27</v>
      </c>
      <c r="G4" s="17"/>
      <c r="H4" s="19"/>
    </row>
    <row r="5" spans="1:11" x14ac:dyDescent="0.35">
      <c r="A5" t="s">
        <v>62</v>
      </c>
      <c r="B5" s="2">
        <f>C5/2</f>
        <v>167</v>
      </c>
      <c r="C5" s="2">
        <v>334</v>
      </c>
      <c r="D5" s="13">
        <v>28</v>
      </c>
      <c r="G5" s="17" t="s">
        <v>66</v>
      </c>
      <c r="H5" s="19">
        <f>SUM(C5:C40)</f>
        <v>2348.37</v>
      </c>
      <c r="J5" s="17" t="s">
        <v>71</v>
      </c>
      <c r="K5" s="17">
        <f ca="1">K3-J3</f>
        <v>12</v>
      </c>
    </row>
    <row r="6" spans="1:11" x14ac:dyDescent="0.35">
      <c r="D6" s="14">
        <v>29</v>
      </c>
      <c r="G6" s="17"/>
      <c r="H6" s="19"/>
      <c r="J6" s="17"/>
      <c r="K6" s="17"/>
    </row>
    <row r="7" spans="1:11" x14ac:dyDescent="0.35">
      <c r="D7" s="12">
        <v>30</v>
      </c>
      <c r="G7" s="17" t="s">
        <v>68</v>
      </c>
      <c r="H7" s="20">
        <f>COUNT(D21:D40)</f>
        <v>20</v>
      </c>
    </row>
    <row r="8" spans="1:11" x14ac:dyDescent="0.35">
      <c r="A8" t="s">
        <v>2</v>
      </c>
      <c r="B8" s="2">
        <f>C8/3</f>
        <v>143.33333333333334</v>
      </c>
      <c r="C8" s="2">
        <v>430</v>
      </c>
      <c r="D8" s="12">
        <v>31</v>
      </c>
      <c r="G8" s="17"/>
      <c r="H8" s="20"/>
    </row>
    <row r="9" spans="1:11" x14ac:dyDescent="0.35">
      <c r="D9" s="12">
        <v>1</v>
      </c>
      <c r="G9" s="17" t="s">
        <v>67</v>
      </c>
      <c r="H9" s="18">
        <f>H7*H3</f>
        <v>2195.0533333333333</v>
      </c>
    </row>
    <row r="10" spans="1:11" x14ac:dyDescent="0.35">
      <c r="A10" t="s">
        <v>4</v>
      </c>
      <c r="B10" s="2">
        <f>C10/2</f>
        <v>98.11</v>
      </c>
      <c r="C10" s="2">
        <v>196.22</v>
      </c>
      <c r="D10" s="15">
        <v>2</v>
      </c>
      <c r="G10" s="17"/>
      <c r="H10" s="18"/>
    </row>
    <row r="11" spans="1:11" x14ac:dyDescent="0.35">
      <c r="D11" s="15">
        <f>D10+1</f>
        <v>3</v>
      </c>
    </row>
    <row r="12" spans="1:11" x14ac:dyDescent="0.35">
      <c r="A12" t="s">
        <v>49</v>
      </c>
      <c r="B12" s="2">
        <v>74.319999999999993</v>
      </c>
      <c r="C12" s="2">
        <v>74.319999999999993</v>
      </c>
      <c r="D12" s="13">
        <f t="shared" ref="D12:D38" si="0">D11+1</f>
        <v>4</v>
      </c>
    </row>
    <row r="13" spans="1:11" x14ac:dyDescent="0.35">
      <c r="A13" t="s">
        <v>8</v>
      </c>
      <c r="B13" s="2">
        <f>C13</f>
        <v>112.23</v>
      </c>
      <c r="C13" s="2">
        <v>112.23</v>
      </c>
      <c r="D13" s="12">
        <f t="shared" si="0"/>
        <v>5</v>
      </c>
    </row>
    <row r="14" spans="1:11" x14ac:dyDescent="0.35">
      <c r="A14" t="s">
        <v>9</v>
      </c>
      <c r="B14" s="2">
        <f>C14/3</f>
        <v>109</v>
      </c>
      <c r="C14" s="2">
        <v>327</v>
      </c>
      <c r="D14" s="15">
        <f t="shared" si="0"/>
        <v>6</v>
      </c>
    </row>
    <row r="15" spans="1:11" x14ac:dyDescent="0.35">
      <c r="D15" s="15">
        <f t="shared" si="0"/>
        <v>7</v>
      </c>
    </row>
    <row r="16" spans="1:11" x14ac:dyDescent="0.35">
      <c r="D16" s="15">
        <f t="shared" si="0"/>
        <v>8</v>
      </c>
    </row>
    <row r="17" spans="1:4" x14ac:dyDescent="0.35">
      <c r="A17" t="s">
        <v>57</v>
      </c>
      <c r="B17" s="2">
        <f>C17/3</f>
        <v>120.2</v>
      </c>
      <c r="C17" s="2">
        <v>360.6</v>
      </c>
      <c r="D17" s="13">
        <f t="shared" si="0"/>
        <v>9</v>
      </c>
    </row>
    <row r="18" spans="1:4" x14ac:dyDescent="0.35">
      <c r="D18" s="13">
        <f t="shared" si="0"/>
        <v>10</v>
      </c>
    </row>
    <row r="19" spans="1:4" x14ac:dyDescent="0.35">
      <c r="D19" s="13">
        <f t="shared" si="0"/>
        <v>11</v>
      </c>
    </row>
    <row r="20" spans="1:4" x14ac:dyDescent="0.35">
      <c r="A20" t="s">
        <v>11</v>
      </c>
      <c r="B20" s="2">
        <v>109</v>
      </c>
      <c r="C20" s="2">
        <v>109</v>
      </c>
      <c r="D20" s="12">
        <f t="shared" si="0"/>
        <v>12</v>
      </c>
    </row>
    <row r="21" spans="1:4" x14ac:dyDescent="0.35">
      <c r="A21" t="s">
        <v>72</v>
      </c>
      <c r="B21" s="21">
        <f>C21/2</f>
        <v>88</v>
      </c>
      <c r="C21" s="21">
        <v>176</v>
      </c>
      <c r="D21" s="15">
        <f t="shared" si="0"/>
        <v>13</v>
      </c>
    </row>
    <row r="22" spans="1:4" x14ac:dyDescent="0.35">
      <c r="D22" s="15">
        <f t="shared" si="0"/>
        <v>14</v>
      </c>
    </row>
    <row r="23" spans="1:4" x14ac:dyDescent="0.35">
      <c r="A23" t="s">
        <v>73</v>
      </c>
      <c r="B23" s="2">
        <f>C23/3</f>
        <v>76.333333333333329</v>
      </c>
      <c r="C23" s="21">
        <v>229</v>
      </c>
      <c r="D23" s="13">
        <f t="shared" si="0"/>
        <v>15</v>
      </c>
    </row>
    <row r="24" spans="1:4" x14ac:dyDescent="0.35">
      <c r="D24" s="13">
        <f t="shared" si="0"/>
        <v>16</v>
      </c>
    </row>
    <row r="25" spans="1:4" x14ac:dyDescent="0.35">
      <c r="D25" s="13">
        <f t="shared" si="0"/>
        <v>17</v>
      </c>
    </row>
    <row r="26" spans="1:4" x14ac:dyDescent="0.35">
      <c r="A26" t="s">
        <v>12</v>
      </c>
      <c r="D26">
        <f t="shared" si="0"/>
        <v>18</v>
      </c>
    </row>
    <row r="27" spans="1:4" x14ac:dyDescent="0.35">
      <c r="A27" t="s">
        <v>13</v>
      </c>
      <c r="D27">
        <f t="shared" si="0"/>
        <v>19</v>
      </c>
    </row>
    <row r="28" spans="1:4" x14ac:dyDescent="0.35">
      <c r="D28">
        <f t="shared" si="0"/>
        <v>20</v>
      </c>
    </row>
    <row r="29" spans="1:4" x14ac:dyDescent="0.35">
      <c r="D29">
        <f t="shared" si="0"/>
        <v>21</v>
      </c>
    </row>
    <row r="30" spans="1:4" x14ac:dyDescent="0.35">
      <c r="D30">
        <f t="shared" si="0"/>
        <v>22</v>
      </c>
    </row>
    <row r="31" spans="1:4" x14ac:dyDescent="0.35">
      <c r="D31">
        <f t="shared" si="0"/>
        <v>23</v>
      </c>
    </row>
    <row r="32" spans="1:4" x14ac:dyDescent="0.35">
      <c r="D32">
        <f t="shared" si="0"/>
        <v>24</v>
      </c>
    </row>
    <row r="33" spans="4:4" x14ac:dyDescent="0.35">
      <c r="D33">
        <f t="shared" si="0"/>
        <v>25</v>
      </c>
    </row>
    <row r="34" spans="4:4" x14ac:dyDescent="0.35">
      <c r="D34">
        <f t="shared" si="0"/>
        <v>26</v>
      </c>
    </row>
    <row r="35" spans="4:4" x14ac:dyDescent="0.35">
      <c r="D35">
        <f t="shared" si="0"/>
        <v>27</v>
      </c>
    </row>
    <row r="36" spans="4:4" x14ac:dyDescent="0.35">
      <c r="D36">
        <f t="shared" si="0"/>
        <v>28</v>
      </c>
    </row>
    <row r="37" spans="4:4" x14ac:dyDescent="0.35">
      <c r="D37">
        <f t="shared" si="0"/>
        <v>29</v>
      </c>
    </row>
    <row r="38" spans="4:4" x14ac:dyDescent="0.35">
      <c r="D38">
        <f t="shared" si="0"/>
        <v>30</v>
      </c>
    </row>
    <row r="39" spans="4:4" x14ac:dyDescent="0.35">
      <c r="D39">
        <v>1</v>
      </c>
    </row>
    <row r="40" spans="4:4" x14ac:dyDescent="0.35">
      <c r="D40">
        <v>2</v>
      </c>
    </row>
  </sheetData>
  <mergeCells count="10">
    <mergeCell ref="G9:G10"/>
    <mergeCell ref="H9:H10"/>
    <mergeCell ref="J5:J6"/>
    <mergeCell ref="K5:K6"/>
    <mergeCell ref="G3:G4"/>
    <mergeCell ref="H3:H4"/>
    <mergeCell ref="G5:G6"/>
    <mergeCell ref="H5:H6"/>
    <mergeCell ref="G7:G8"/>
    <mergeCell ref="H7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Hotel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</dc:creator>
  <cp:lastModifiedBy>Brant</cp:lastModifiedBy>
  <dcterms:created xsi:type="dcterms:W3CDTF">2018-09-09T14:26:28Z</dcterms:created>
  <dcterms:modified xsi:type="dcterms:W3CDTF">2019-06-21T17:15:31Z</dcterms:modified>
</cp:coreProperties>
</file>