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s\Documents\MSE\phys1320\"/>
    </mc:Choice>
  </mc:AlternateContent>
  <xr:revisionPtr revIDLastSave="0" documentId="13_ncr:1_{629312F3-E247-49F5-85F6-9A64E95C923E}" xr6:coauthVersionLast="47" xr6:coauthVersionMax="47" xr10:uidLastSave="{00000000-0000-0000-0000-000000000000}"/>
  <bookViews>
    <workbookView xWindow="14904" yWindow="768" windowWidth="14592" windowHeight="11592" xr2:uid="{00000000-000D-0000-FFFF-FFFF00000000}"/>
  </bookViews>
  <sheets>
    <sheet name="Grades" sheetId="1" r:id="rId1"/>
    <sheet name="curv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O16" i="1" s="1"/>
  <c r="I15" i="1"/>
  <c r="O15" i="1" s="1"/>
  <c r="I14" i="1"/>
  <c r="O14" i="1" s="1"/>
  <c r="I13" i="1"/>
  <c r="K13" i="1" s="1"/>
  <c r="I12" i="1"/>
  <c r="O12" i="1" s="1"/>
  <c r="I11" i="1"/>
  <c r="K11" i="1" s="1"/>
  <c r="I10" i="1"/>
  <c r="K10" i="1" s="1"/>
  <c r="I9" i="1"/>
  <c r="K9" i="1" s="1"/>
  <c r="I8" i="1"/>
  <c r="O8" i="1" s="1"/>
  <c r="I7" i="1"/>
  <c r="K7" i="1" s="1"/>
  <c r="I6" i="1"/>
  <c r="K6" i="1" s="1"/>
  <c r="I5" i="1"/>
  <c r="O5" i="1" s="1"/>
  <c r="I4" i="1"/>
  <c r="K4" i="1" s="1"/>
  <c r="K3" i="1"/>
  <c r="I2" i="1"/>
  <c r="O2" i="1" s="1"/>
  <c r="K16" i="1"/>
  <c r="K8" i="1"/>
  <c r="K14" i="1" l="1"/>
  <c r="O9" i="1"/>
  <c r="O3" i="1"/>
  <c r="O10" i="1"/>
  <c r="O11" i="1"/>
  <c r="O13" i="1"/>
  <c r="O4" i="1"/>
  <c r="K15" i="1"/>
  <c r="O6" i="1"/>
  <c r="O7" i="1"/>
  <c r="K2" i="1"/>
  <c r="K5" i="1"/>
  <c r="K12" i="1"/>
  <c r="J10" i="2"/>
  <c r="H10" i="2"/>
  <c r="J3" i="2"/>
  <c r="H3" i="2"/>
  <c r="J4" i="2"/>
  <c r="H4" i="2"/>
  <c r="J19" i="2"/>
  <c r="H19" i="2"/>
  <c r="J13" i="2"/>
  <c r="H13" i="2"/>
  <c r="J9" i="2"/>
  <c r="H9" i="2"/>
  <c r="J16" i="2"/>
  <c r="H16" i="2"/>
  <c r="J2" i="2"/>
  <c r="H2" i="2"/>
  <c r="J5" i="2"/>
  <c r="H5" i="2"/>
  <c r="J17" i="2"/>
  <c r="H17" i="2"/>
  <c r="J15" i="2"/>
  <c r="H15" i="2"/>
  <c r="J12" i="2"/>
  <c r="H12" i="2"/>
  <c r="J8" i="2"/>
  <c r="H8" i="2"/>
  <c r="J6" i="2"/>
  <c r="H6" i="2"/>
  <c r="J18" i="2"/>
  <c r="H18" i="2"/>
  <c r="J11" i="2"/>
  <c r="H11" i="2"/>
  <c r="J7" i="2"/>
  <c r="H7" i="2"/>
  <c r="J14" i="2"/>
  <c r="H14" i="2"/>
</calcChain>
</file>

<file path=xl/sharedStrings.xml><?xml version="1.0" encoding="utf-8"?>
<sst xmlns="http://schemas.openxmlformats.org/spreadsheetml/2006/main" count="126" uniqueCount="43">
  <si>
    <t>Name</t>
  </si>
  <si>
    <t>ALI, OMAR S.</t>
  </si>
  <si>
    <t>DEGROAT, DIMITRI C.</t>
  </si>
  <si>
    <t>DENETCLAW, STONEY</t>
  </si>
  <si>
    <t>FLORES, FERNANDO A.</t>
  </si>
  <si>
    <t>FOSTER, JORDAN A.</t>
  </si>
  <si>
    <t>GARDNER, JOHN F.</t>
  </si>
  <si>
    <t>GUTJAHR, KAI</t>
  </si>
  <si>
    <t>HUEZO, ERIC A.</t>
  </si>
  <si>
    <t>KING, JASON A.</t>
  </si>
  <si>
    <t>LEYBA, CATHERINE M.</t>
  </si>
  <si>
    <t>LUTTRELL, STEPHEN E.</t>
  </si>
  <si>
    <t>MCCLUSKEY, SHANNON C.</t>
  </si>
  <si>
    <t>MILLER, EZRA T.</t>
  </si>
  <si>
    <t>NOCELLA, ERICA J.</t>
  </si>
  <si>
    <t>POLER, GABRIELLA</t>
  </si>
  <si>
    <t>RODRIGUEZ-VIGIL, AMARIE</t>
  </si>
  <si>
    <t>SERRANO, GABRIEL</t>
  </si>
  <si>
    <t>TOWERY, JUDAH J.</t>
  </si>
  <si>
    <t>HW</t>
  </si>
  <si>
    <t>Mid1</t>
  </si>
  <si>
    <t>Final</t>
  </si>
  <si>
    <t>MId2</t>
  </si>
  <si>
    <t>A</t>
  </si>
  <si>
    <t>C</t>
  </si>
  <si>
    <t>B</t>
  </si>
  <si>
    <t>D</t>
  </si>
  <si>
    <t>F</t>
  </si>
  <si>
    <t>HW1</t>
  </si>
  <si>
    <t>Running Grade</t>
  </si>
  <si>
    <t>MidTerm</t>
  </si>
  <si>
    <t>Mid1 Curve</t>
  </si>
  <si>
    <t>b</t>
  </si>
  <si>
    <t>d</t>
  </si>
  <si>
    <t>a</t>
  </si>
  <si>
    <t>c</t>
  </si>
  <si>
    <t>f</t>
  </si>
  <si>
    <t>Mid2 (RAW)</t>
  </si>
  <si>
    <t>Mid 1 (RAW)</t>
  </si>
  <si>
    <t>Mid2
Curve</t>
  </si>
  <si>
    <t>ARENAS, KENNETH</t>
  </si>
  <si>
    <t>Running Grade 2</t>
  </si>
  <si>
    <t>HW-0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</si>
</sst>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0" fillId="33" borderId="0" xfId="0" applyFill="1"/>
    <xf numFmtId="0" fontId="0" fillId="0" borderId="10" xfId="0" applyBorder="1"/>
    <xf numFmtId="0" fontId="0" fillId="33" borderId="10" xfId="0" applyFill="1" applyBorder="1"/>
    <xf numFmtId="16" fontId="0" fillId="0" borderId="10" xfId="0" applyNumberFormat="1" applyBorder="1" applyAlignment="1">
      <alignment horizontal="center"/>
    </xf>
    <xf numFmtId="16" fontId="0" fillId="33" borderId="10" xfId="0" applyNumberFormat="1" applyFill="1" applyBorder="1" applyAlignment="1">
      <alignment horizontal="center"/>
    </xf>
    <xf numFmtId="0" fontId="0" fillId="34" borderId="10" xfId="0" applyFill="1" applyBorder="1"/>
    <xf numFmtId="0" fontId="0" fillId="0" borderId="0" xfId="0" applyBorder="1"/>
    <xf numFmtId="16" fontId="0" fillId="35" borderId="10" xfId="0" applyNumberFormat="1" applyFill="1" applyBorder="1" applyAlignment="1">
      <alignment horizontal="center"/>
    </xf>
    <xf numFmtId="0" fontId="0" fillId="35" borderId="10" xfId="0" applyFill="1" applyBorder="1"/>
    <xf numFmtId="0" fontId="0" fillId="0" borderId="0" xfId="0" applyFill="1" applyBorder="1"/>
    <xf numFmtId="0" fontId="18" fillId="0" borderId="10" xfId="0" applyFont="1" applyBorder="1"/>
    <xf numFmtId="0" fontId="18" fillId="0" borderId="0" xfId="0" applyFont="1"/>
    <xf numFmtId="0" fontId="0" fillId="35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35" borderId="0" xfId="0" applyNumberFormat="1" applyFill="1" applyAlignment="1">
      <alignment horizontal="center"/>
    </xf>
    <xf numFmtId="0" fontId="19" fillId="0" borderId="10" xfId="0" applyFont="1" applyBorder="1"/>
    <xf numFmtId="0" fontId="19" fillId="33" borderId="10" xfId="0" applyFont="1" applyFill="1" applyBorder="1"/>
    <xf numFmtId="164" fontId="19" fillId="0" borderId="10" xfId="0" applyNumberFormat="1" applyFont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8" fillId="0" borderId="10" xfId="0" applyFont="1" applyBorder="1" applyAlignment="1">
      <alignment wrapText="1"/>
    </xf>
    <xf numFmtId="16" fontId="18" fillId="0" borderId="10" xfId="0" applyNumberFormat="1" applyFont="1" applyBorder="1" applyAlignment="1">
      <alignment horizontal="center" wrapText="1"/>
    </xf>
    <xf numFmtId="16" fontId="18" fillId="33" borderId="10" xfId="0" applyNumberFormat="1" applyFont="1" applyFill="1" applyBorder="1" applyAlignment="1">
      <alignment horizontal="center" wrapText="1"/>
    </xf>
    <xf numFmtId="164" fontId="18" fillId="35" borderId="10" xfId="0" applyNumberFormat="1" applyFont="1" applyFill="1" applyBorder="1" applyAlignment="1">
      <alignment horizontal="center" wrapText="1"/>
    </xf>
    <xf numFmtId="16" fontId="18" fillId="35" borderId="10" xfId="0" applyNumberFormat="1" applyFont="1" applyFill="1" applyBorder="1" applyAlignment="1">
      <alignment horizontal="center" wrapText="1"/>
    </xf>
    <xf numFmtId="1" fontId="18" fillId="0" borderId="10" xfId="0" applyNumberFormat="1" applyFont="1" applyBorder="1" applyAlignment="1">
      <alignment horizontal="center" wrapText="1"/>
    </xf>
    <xf numFmtId="164" fontId="18" fillId="0" borderId="10" xfId="0" applyNumberFormat="1" applyFont="1" applyBorder="1" applyAlignment="1">
      <alignment horizontal="center" wrapText="1"/>
    </xf>
    <xf numFmtId="16" fontId="18" fillId="0" borderId="0" xfId="0" applyNumberFormat="1" applyFont="1" applyBorder="1" applyAlignment="1">
      <alignment horizontal="center" wrapText="1"/>
    </xf>
    <xf numFmtId="0" fontId="18" fillId="0" borderId="0" xfId="0" applyFont="1" applyAlignment="1">
      <alignment wrapText="1"/>
    </xf>
    <xf numFmtId="0" fontId="18" fillId="0" borderId="10" xfId="0" applyFont="1" applyBorder="1" applyAlignment="1">
      <alignment horizontal="center" wrapText="1"/>
    </xf>
    <xf numFmtId="164" fontId="18" fillId="33" borderId="10" xfId="0" applyNumberFormat="1" applyFont="1" applyFill="1" applyBorder="1" applyAlignment="1">
      <alignment horizontal="center" wrapText="1"/>
    </xf>
    <xf numFmtId="164" fontId="19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Grades!$L$18:$L$22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Grades!$M$18:$M$22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2-460D-A8C7-E727BA939D7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Grades!$L$18:$L$22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Grades!$N$18:$N$22</c:f>
              <c:numCache>
                <c:formatCode>0.0</c:formatCode>
                <c:ptCount val="5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2-460D-A8C7-E727BA939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366719"/>
        <c:axId val="1204377951"/>
      </c:barChart>
      <c:catAx>
        <c:axId val="121136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77951"/>
        <c:crosses val="autoZero"/>
        <c:auto val="1"/>
        <c:lblAlgn val="ctr"/>
        <c:lblOffset val="100"/>
        <c:noMultiLvlLbl val="0"/>
      </c:catAx>
      <c:valAx>
        <c:axId val="120437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6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curved!$D$2:$D$17</c:f>
              <c:numCache>
                <c:formatCode>General</c:formatCode>
                <c:ptCount val="16"/>
                <c:pt idx="0">
                  <c:v>0</c:v>
                </c:pt>
                <c:pt idx="1">
                  <c:v>23</c:v>
                </c:pt>
                <c:pt idx="2">
                  <c:v>34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63</c:v>
                </c:pt>
                <c:pt idx="7">
                  <c:v>63</c:v>
                </c:pt>
                <c:pt idx="8">
                  <c:v>72</c:v>
                </c:pt>
                <c:pt idx="9">
                  <c:v>74</c:v>
                </c:pt>
                <c:pt idx="10">
                  <c:v>75</c:v>
                </c:pt>
                <c:pt idx="11">
                  <c:v>75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2-4997-A972-E091503D9D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curved!$G$2:$G$17</c:f>
              <c:numCache>
                <c:formatCode>General</c:formatCode>
                <c:ptCount val="16"/>
                <c:pt idx="0">
                  <c:v>0</c:v>
                </c:pt>
                <c:pt idx="1">
                  <c:v>50</c:v>
                </c:pt>
                <c:pt idx="2">
                  <c:v>62</c:v>
                </c:pt>
                <c:pt idx="3">
                  <c:v>72</c:v>
                </c:pt>
                <c:pt idx="4">
                  <c:v>76</c:v>
                </c:pt>
                <c:pt idx="5">
                  <c:v>78</c:v>
                </c:pt>
                <c:pt idx="6">
                  <c:v>82</c:v>
                </c:pt>
                <c:pt idx="7">
                  <c:v>82</c:v>
                </c:pt>
                <c:pt idx="8">
                  <c:v>87</c:v>
                </c:pt>
                <c:pt idx="9">
                  <c:v>89</c:v>
                </c:pt>
                <c:pt idx="10">
                  <c:v>90</c:v>
                </c:pt>
                <c:pt idx="11">
                  <c:v>90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2-4997-A972-E091503D9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70848"/>
        <c:axId val="713476256"/>
      </c:lineChart>
      <c:catAx>
        <c:axId val="71347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76256"/>
        <c:crosses val="autoZero"/>
        <c:auto val="1"/>
        <c:lblAlgn val="ctr"/>
        <c:lblOffset val="100"/>
        <c:noMultiLvlLbl val="0"/>
      </c:catAx>
      <c:valAx>
        <c:axId val="7134762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398286</xdr:colOff>
      <xdr:row>16</xdr:row>
      <xdr:rowOff>236713</xdr:rowOff>
    </xdr:from>
    <xdr:to>
      <xdr:col>23</xdr:col>
      <xdr:colOff>59619</xdr:colOff>
      <xdr:row>23</xdr:row>
      <xdr:rowOff>312913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8255D-314A-4128-A681-DDC776FA9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85724</xdr:colOff>
      <xdr:row>1</xdr:row>
      <xdr:rowOff>47625</xdr:rowOff>
    </xdr:from>
    <xdr:to>
      <xdr:col>19</xdr:col>
      <xdr:colOff>533399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ADF77-FBF3-4412-1A25-2EC8DEC40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2"/>
  <sheetViews>
    <sheetView tabSelected="1" zoomScaleNormal="100" workbookViewId="0">
      <selection activeCell="L1" sqref="L1"/>
    </sheetView>
  </sheetViews>
  <sheetFormatPr defaultRowHeight="60" customHeight="1" x14ac:dyDescent="0.3"/>
  <cols>
    <col min="1" max="1" width="27.88671875" style="12" customWidth="1"/>
    <col min="2" max="5" width="9.33203125" hidden="1" customWidth="1"/>
    <col min="6" max="6" width="4.88671875" style="1" hidden="1" customWidth="1"/>
    <col min="7" max="7" width="9.33203125" style="17" customWidth="1"/>
    <col min="8" max="8" width="9.33203125" style="13" customWidth="1"/>
    <col min="9" max="9" width="9.33203125" style="14" customWidth="1"/>
    <col min="10" max="10" width="9.33203125" style="15" customWidth="1"/>
    <col min="11" max="11" width="9.33203125" style="16" customWidth="1"/>
    <col min="12" max="12" width="9.33203125" style="15" customWidth="1"/>
    <col min="13" max="13" width="5" style="15" customWidth="1"/>
    <col min="14" max="14" width="9.33203125" style="15" customWidth="1"/>
    <col min="15" max="15" width="9.33203125" style="16" customWidth="1"/>
    <col min="16" max="16" width="9.33203125" style="15" customWidth="1"/>
    <col min="17" max="19" width="9.33203125" customWidth="1"/>
  </cols>
  <sheetData>
    <row r="1" spans="1:23" s="32" customFormat="1" ht="60" customHeight="1" x14ac:dyDescent="0.3">
      <c r="A1" s="24" t="s">
        <v>0</v>
      </c>
      <c r="B1" s="25" t="s">
        <v>19</v>
      </c>
      <c r="C1" s="25" t="s">
        <v>38</v>
      </c>
      <c r="D1" s="25" t="s">
        <v>37</v>
      </c>
      <c r="E1" s="25" t="s">
        <v>21</v>
      </c>
      <c r="F1" s="26"/>
      <c r="G1" s="27" t="s">
        <v>19</v>
      </c>
      <c r="H1" s="28" t="s">
        <v>31</v>
      </c>
      <c r="I1" s="29" t="s">
        <v>39</v>
      </c>
      <c r="J1" s="25" t="s">
        <v>21</v>
      </c>
      <c r="K1" s="30" t="s">
        <v>29</v>
      </c>
      <c r="L1" s="33"/>
      <c r="M1" s="34"/>
      <c r="N1" s="33" t="s">
        <v>42</v>
      </c>
      <c r="O1" s="30" t="s">
        <v>41</v>
      </c>
      <c r="P1" s="25"/>
      <c r="Q1" s="31"/>
      <c r="R1" s="31"/>
      <c r="S1" s="31"/>
    </row>
    <row r="2" spans="1:23" ht="60" customHeight="1" x14ac:dyDescent="0.45">
      <c r="A2" s="11" t="s">
        <v>1</v>
      </c>
      <c r="B2" s="18">
        <v>96.2</v>
      </c>
      <c r="C2" s="18">
        <v>76</v>
      </c>
      <c r="D2" s="18">
        <v>66</v>
      </c>
      <c r="E2" s="18"/>
      <c r="F2" s="19"/>
      <c r="G2" s="20">
        <v>97.1</v>
      </c>
      <c r="H2" s="21">
        <v>91</v>
      </c>
      <c r="I2" s="22">
        <f>D2+(0.45*(100-D2))</f>
        <v>81.3</v>
      </c>
      <c r="J2" s="23"/>
      <c r="K2" s="20">
        <f>(0.2*$H2+0.3*$B2+0.2*$I2)/0.7</f>
        <v>90.45714285714287</v>
      </c>
      <c r="L2" s="23" t="s">
        <v>23</v>
      </c>
      <c r="M2" s="35"/>
      <c r="N2" s="23">
        <v>97.7</v>
      </c>
      <c r="O2" s="20">
        <f t="shared" ref="O2:O16" si="0">(0.2*$H2+0.3*$N2+0.2*$I2)/0.7</f>
        <v>91.1</v>
      </c>
      <c r="P2" s="23" t="s">
        <v>23</v>
      </c>
      <c r="Q2" s="7"/>
      <c r="R2" s="7" t="s">
        <v>34</v>
      </c>
      <c r="S2" s="7"/>
      <c r="T2" t="s">
        <v>23</v>
      </c>
      <c r="V2" t="s">
        <v>34</v>
      </c>
      <c r="W2">
        <v>6</v>
      </c>
    </row>
    <row r="3" spans="1:23" ht="60" customHeight="1" x14ac:dyDescent="0.45">
      <c r="A3" s="11" t="s">
        <v>40</v>
      </c>
      <c r="B3" s="18">
        <v>14.65</v>
      </c>
      <c r="C3" s="18"/>
      <c r="D3" s="18">
        <v>16</v>
      </c>
      <c r="E3" s="18"/>
      <c r="F3" s="19"/>
      <c r="G3" s="20">
        <v>9.8000000000000007</v>
      </c>
      <c r="H3" s="21">
        <v>48</v>
      </c>
      <c r="I3" s="22">
        <v>48</v>
      </c>
      <c r="J3" s="23"/>
      <c r="K3" s="20">
        <f t="shared" ref="K3:K16" si="1">(0.2*H3+0.3*G3+0.2*I3)/0.7</f>
        <v>31.62857142857143</v>
      </c>
      <c r="L3" s="23" t="s">
        <v>27</v>
      </c>
      <c r="M3" s="35"/>
      <c r="N3" s="23">
        <v>11</v>
      </c>
      <c r="O3" s="20">
        <f t="shared" si="0"/>
        <v>32.142857142857153</v>
      </c>
      <c r="P3" s="23" t="s">
        <v>27</v>
      </c>
      <c r="Q3" s="7"/>
      <c r="R3" s="7"/>
      <c r="S3" s="7"/>
    </row>
    <row r="4" spans="1:23" ht="60" customHeight="1" x14ac:dyDescent="0.45">
      <c r="A4" s="11" t="s">
        <v>2</v>
      </c>
      <c r="B4" s="18">
        <v>85.98</v>
      </c>
      <c r="C4" s="18">
        <v>56</v>
      </c>
      <c r="D4" s="18">
        <v>78</v>
      </c>
      <c r="E4" s="18"/>
      <c r="F4" s="19"/>
      <c r="G4" s="20">
        <v>88.6</v>
      </c>
      <c r="H4" s="21">
        <v>78</v>
      </c>
      <c r="I4" s="22">
        <f t="shared" ref="I4:I16" si="2">D4+(0.45*(100-D4))</f>
        <v>87.9</v>
      </c>
      <c r="J4" s="23"/>
      <c r="K4" s="20">
        <f t="shared" si="1"/>
        <v>85.371428571428581</v>
      </c>
      <c r="L4" s="23" t="s">
        <v>25</v>
      </c>
      <c r="M4" s="35"/>
      <c r="N4" s="23">
        <v>90.3</v>
      </c>
      <c r="O4" s="20">
        <f t="shared" si="0"/>
        <v>86.1</v>
      </c>
      <c r="P4" s="23" t="s">
        <v>25</v>
      </c>
      <c r="Q4" s="7"/>
      <c r="R4" s="7" t="s">
        <v>35</v>
      </c>
      <c r="S4" s="7"/>
      <c r="T4" t="s">
        <v>24</v>
      </c>
      <c r="V4" t="s">
        <v>32</v>
      </c>
      <c r="W4">
        <v>4</v>
      </c>
    </row>
    <row r="5" spans="1:23" ht="60" customHeight="1" x14ac:dyDescent="0.45">
      <c r="A5" s="11" t="s">
        <v>3</v>
      </c>
      <c r="B5" s="18">
        <v>29.64</v>
      </c>
      <c r="C5" s="18">
        <v>74</v>
      </c>
      <c r="D5" s="18">
        <v>69</v>
      </c>
      <c r="E5" s="18"/>
      <c r="F5" s="19"/>
      <c r="G5" s="20">
        <v>50.4</v>
      </c>
      <c r="H5" s="21">
        <v>89</v>
      </c>
      <c r="I5" s="22">
        <f t="shared" si="2"/>
        <v>82.95</v>
      </c>
      <c r="J5" s="23"/>
      <c r="K5" s="20">
        <f t="shared" si="1"/>
        <v>70.728571428571442</v>
      </c>
      <c r="L5" s="36" t="s">
        <v>24</v>
      </c>
      <c r="M5" s="35"/>
      <c r="N5" s="36">
        <v>56.9</v>
      </c>
      <c r="O5" s="20">
        <f t="shared" si="0"/>
        <v>73.514285714285734</v>
      </c>
      <c r="P5" s="36" t="s">
        <v>24</v>
      </c>
      <c r="Q5" s="7"/>
      <c r="R5" s="7" t="s">
        <v>32</v>
      </c>
      <c r="S5" s="7"/>
      <c r="T5" t="s">
        <v>23</v>
      </c>
      <c r="V5" t="s">
        <v>35</v>
      </c>
      <c r="W5">
        <v>3</v>
      </c>
    </row>
    <row r="6" spans="1:23" ht="60" customHeight="1" x14ac:dyDescent="0.45">
      <c r="A6" s="11" t="s">
        <v>5</v>
      </c>
      <c r="B6" s="18">
        <v>84.3</v>
      </c>
      <c r="C6" s="18">
        <v>52</v>
      </c>
      <c r="D6" s="18">
        <v>45</v>
      </c>
      <c r="E6" s="18"/>
      <c r="F6" s="19"/>
      <c r="G6" s="20">
        <v>87</v>
      </c>
      <c r="H6" s="21">
        <v>76</v>
      </c>
      <c r="I6" s="22">
        <f t="shared" si="2"/>
        <v>69.75</v>
      </c>
      <c r="J6" s="23"/>
      <c r="K6" s="20">
        <f t="shared" si="1"/>
        <v>78.928571428571431</v>
      </c>
      <c r="L6" s="36" t="s">
        <v>24</v>
      </c>
      <c r="M6" s="35"/>
      <c r="N6" s="36">
        <v>89</v>
      </c>
      <c r="O6" s="20">
        <f t="shared" si="0"/>
        <v>79.785714285714292</v>
      </c>
      <c r="P6" s="36" t="s">
        <v>24</v>
      </c>
      <c r="Q6" s="7"/>
      <c r="R6" s="7" t="s">
        <v>35</v>
      </c>
      <c r="S6" s="7"/>
      <c r="T6" t="s">
        <v>26</v>
      </c>
      <c r="V6" t="s">
        <v>36</v>
      </c>
      <c r="W6">
        <v>2</v>
      </c>
    </row>
    <row r="7" spans="1:23" ht="60" customHeight="1" x14ac:dyDescent="0.45">
      <c r="A7" s="11" t="s">
        <v>6</v>
      </c>
      <c r="B7" s="18">
        <v>80.34</v>
      </c>
      <c r="C7" s="18">
        <v>63</v>
      </c>
      <c r="D7" s="18">
        <v>54</v>
      </c>
      <c r="E7" s="18"/>
      <c r="F7" s="19"/>
      <c r="G7" s="20">
        <v>81</v>
      </c>
      <c r="H7" s="21">
        <v>82</v>
      </c>
      <c r="I7" s="22">
        <f t="shared" si="2"/>
        <v>74.7</v>
      </c>
      <c r="J7" s="23"/>
      <c r="K7" s="20">
        <f t="shared" si="1"/>
        <v>79.485714285714295</v>
      </c>
      <c r="L7" s="36" t="s">
        <v>24</v>
      </c>
      <c r="M7" s="35"/>
      <c r="N7" s="36">
        <v>81.900000000000006</v>
      </c>
      <c r="O7" s="20">
        <f t="shared" si="0"/>
        <v>79.871428571428567</v>
      </c>
      <c r="P7" s="36" t="s">
        <v>24</v>
      </c>
      <c r="Q7" s="7"/>
      <c r="R7" s="7" t="s">
        <v>32</v>
      </c>
      <c r="S7" s="7"/>
      <c r="T7" t="s">
        <v>25</v>
      </c>
      <c r="V7" t="s">
        <v>23</v>
      </c>
      <c r="W7">
        <v>7</v>
      </c>
    </row>
    <row r="8" spans="1:23" ht="60" customHeight="1" x14ac:dyDescent="0.45">
      <c r="A8" s="11" t="s">
        <v>7</v>
      </c>
      <c r="B8" s="18">
        <v>67.540000000000006</v>
      </c>
      <c r="C8" s="18">
        <v>75</v>
      </c>
      <c r="D8" s="18">
        <v>83</v>
      </c>
      <c r="E8" s="18"/>
      <c r="F8" s="19"/>
      <c r="G8" s="20">
        <v>70</v>
      </c>
      <c r="H8" s="21">
        <v>90</v>
      </c>
      <c r="I8" s="22">
        <f t="shared" si="2"/>
        <v>90.65</v>
      </c>
      <c r="J8" s="23"/>
      <c r="K8" s="20">
        <f t="shared" si="1"/>
        <v>81.614285714285728</v>
      </c>
      <c r="L8" s="36" t="s">
        <v>25</v>
      </c>
      <c r="M8" s="35"/>
      <c r="N8" s="36">
        <v>70.599999999999994</v>
      </c>
      <c r="O8" s="20">
        <f t="shared" si="0"/>
        <v>81.871428571428567</v>
      </c>
      <c r="P8" s="36" t="s">
        <v>25</v>
      </c>
      <c r="Q8" s="7"/>
      <c r="R8" s="7" t="s">
        <v>34</v>
      </c>
      <c r="S8" s="7"/>
      <c r="T8" t="s">
        <v>23</v>
      </c>
      <c r="V8" t="s">
        <v>25</v>
      </c>
      <c r="W8">
        <v>3</v>
      </c>
    </row>
    <row r="9" spans="1:23" ht="60" customHeight="1" x14ac:dyDescent="0.45">
      <c r="A9" s="11" t="s">
        <v>8</v>
      </c>
      <c r="B9" s="18">
        <v>92.95</v>
      </c>
      <c r="C9" s="18">
        <v>76</v>
      </c>
      <c r="D9" s="18">
        <v>97.5</v>
      </c>
      <c r="E9" s="18"/>
      <c r="F9" s="19"/>
      <c r="G9" s="20">
        <v>94.5</v>
      </c>
      <c r="H9" s="21">
        <v>91</v>
      </c>
      <c r="I9" s="22">
        <f t="shared" si="2"/>
        <v>98.625</v>
      </c>
      <c r="J9" s="23"/>
      <c r="K9" s="20">
        <f t="shared" si="1"/>
        <v>94.678571428571445</v>
      </c>
      <c r="L9" s="36" t="s">
        <v>23</v>
      </c>
      <c r="M9" s="35"/>
      <c r="N9" s="36">
        <v>95.6</v>
      </c>
      <c r="O9" s="20">
        <f t="shared" si="0"/>
        <v>95.149999999999991</v>
      </c>
      <c r="P9" s="36" t="s">
        <v>23</v>
      </c>
      <c r="Q9" s="7"/>
      <c r="R9" s="7" t="s">
        <v>34</v>
      </c>
      <c r="S9" s="7"/>
      <c r="T9" t="s">
        <v>23</v>
      </c>
      <c r="V9" t="s">
        <v>24</v>
      </c>
      <c r="W9">
        <v>1</v>
      </c>
    </row>
    <row r="10" spans="1:23" ht="60" customHeight="1" x14ac:dyDescent="0.45">
      <c r="A10" s="11" t="s">
        <v>9</v>
      </c>
      <c r="B10" s="18">
        <v>41.89</v>
      </c>
      <c r="C10" s="18">
        <v>82</v>
      </c>
      <c r="D10" s="18">
        <v>62.5</v>
      </c>
      <c r="E10" s="18"/>
      <c r="F10" s="19"/>
      <c r="G10" s="20">
        <v>55.6</v>
      </c>
      <c r="H10" s="21">
        <v>96</v>
      </c>
      <c r="I10" s="22">
        <f t="shared" si="2"/>
        <v>79.375</v>
      </c>
      <c r="J10" s="23"/>
      <c r="K10" s="20">
        <f t="shared" si="1"/>
        <v>73.935714285714297</v>
      </c>
      <c r="L10" s="36" t="s">
        <v>24</v>
      </c>
      <c r="M10" s="35"/>
      <c r="N10" s="36">
        <v>62.6</v>
      </c>
      <c r="O10" s="20">
        <f t="shared" si="0"/>
        <v>76.935714285714297</v>
      </c>
      <c r="P10" s="36" t="s">
        <v>24</v>
      </c>
      <c r="Q10" s="7"/>
      <c r="R10" s="7" t="s">
        <v>34</v>
      </c>
      <c r="S10" s="7"/>
      <c r="T10" t="s">
        <v>23</v>
      </c>
      <c r="V10" t="s">
        <v>26</v>
      </c>
      <c r="W10">
        <v>2</v>
      </c>
    </row>
    <row r="11" spans="1:23" ht="60" customHeight="1" x14ac:dyDescent="0.45">
      <c r="A11" s="11" t="s">
        <v>10</v>
      </c>
      <c r="B11" s="18">
        <v>52.22</v>
      </c>
      <c r="C11" s="18">
        <v>48</v>
      </c>
      <c r="D11" s="18">
        <v>38</v>
      </c>
      <c r="E11" s="18"/>
      <c r="F11" s="19"/>
      <c r="G11" s="20">
        <v>65.400000000000006</v>
      </c>
      <c r="H11" s="21">
        <v>72</v>
      </c>
      <c r="I11" s="22">
        <f t="shared" si="2"/>
        <v>65.900000000000006</v>
      </c>
      <c r="J11" s="23"/>
      <c r="K11" s="20">
        <f t="shared" si="1"/>
        <v>67.428571428571431</v>
      </c>
      <c r="L11" s="36" t="s">
        <v>26</v>
      </c>
      <c r="M11" s="35"/>
      <c r="N11" s="36">
        <v>73.599999999999994</v>
      </c>
      <c r="O11" s="20">
        <f t="shared" si="0"/>
        <v>70.942857142857136</v>
      </c>
      <c r="P11" s="36" t="s">
        <v>24</v>
      </c>
      <c r="Q11" s="7"/>
      <c r="R11" s="7" t="s">
        <v>35</v>
      </c>
      <c r="S11" s="7"/>
      <c r="T11" t="s">
        <v>26</v>
      </c>
      <c r="V11" t="s">
        <v>27</v>
      </c>
      <c r="W11">
        <v>3</v>
      </c>
    </row>
    <row r="12" spans="1:23" ht="60" customHeight="1" x14ac:dyDescent="0.45">
      <c r="A12" s="11" t="s">
        <v>12</v>
      </c>
      <c r="B12" s="18">
        <v>62.83</v>
      </c>
      <c r="C12" s="18">
        <v>76</v>
      </c>
      <c r="D12" s="18">
        <v>80</v>
      </c>
      <c r="E12" s="18"/>
      <c r="F12" s="19"/>
      <c r="G12" s="20">
        <v>73.3</v>
      </c>
      <c r="H12" s="21">
        <v>91</v>
      </c>
      <c r="I12" s="22">
        <f t="shared" si="2"/>
        <v>89</v>
      </c>
      <c r="J12" s="23"/>
      <c r="K12" s="20">
        <f t="shared" si="1"/>
        <v>82.842857142857142</v>
      </c>
      <c r="L12" s="36" t="s">
        <v>25</v>
      </c>
      <c r="M12" s="35"/>
      <c r="N12" s="36">
        <v>78.2</v>
      </c>
      <c r="O12" s="20">
        <f t="shared" si="0"/>
        <v>84.942857142857136</v>
      </c>
      <c r="P12" s="36" t="s">
        <v>25</v>
      </c>
      <c r="Q12" s="7"/>
      <c r="R12" s="7" t="s">
        <v>34</v>
      </c>
      <c r="S12" s="7"/>
      <c r="T12" t="s">
        <v>23</v>
      </c>
    </row>
    <row r="13" spans="1:23" ht="60" customHeight="1" x14ac:dyDescent="0.45">
      <c r="A13" s="11" t="s">
        <v>13</v>
      </c>
      <c r="B13" s="18">
        <v>94.39</v>
      </c>
      <c r="C13" s="18">
        <v>63</v>
      </c>
      <c r="D13" s="18">
        <v>56.5</v>
      </c>
      <c r="E13" s="18"/>
      <c r="F13" s="19"/>
      <c r="G13" s="20">
        <v>95.9</v>
      </c>
      <c r="H13" s="21">
        <v>82</v>
      </c>
      <c r="I13" s="22">
        <f t="shared" si="2"/>
        <v>76.075000000000003</v>
      </c>
      <c r="J13" s="23"/>
      <c r="K13" s="20">
        <f t="shared" si="1"/>
        <v>86.264285714285734</v>
      </c>
      <c r="L13" s="36" t="s">
        <v>25</v>
      </c>
      <c r="M13" s="35"/>
      <c r="N13" s="36">
        <v>96.5</v>
      </c>
      <c r="O13" s="20">
        <f t="shared" si="0"/>
        <v>86.521428571428586</v>
      </c>
      <c r="P13" s="36" t="s">
        <v>25</v>
      </c>
      <c r="Q13" s="7"/>
      <c r="R13" s="7" t="s">
        <v>32</v>
      </c>
      <c r="S13" s="7"/>
      <c r="T13" t="s">
        <v>25</v>
      </c>
    </row>
    <row r="14" spans="1:23" ht="60" customHeight="1" x14ac:dyDescent="0.45">
      <c r="A14" s="11" t="s">
        <v>14</v>
      </c>
      <c r="B14" s="18">
        <v>88.99</v>
      </c>
      <c r="C14" s="18">
        <v>75</v>
      </c>
      <c r="D14" s="18">
        <v>69</v>
      </c>
      <c r="E14" s="18"/>
      <c r="F14" s="19"/>
      <c r="G14" s="20">
        <v>92.1</v>
      </c>
      <c r="H14" s="21">
        <v>90</v>
      </c>
      <c r="I14" s="22">
        <f t="shared" si="2"/>
        <v>82.95</v>
      </c>
      <c r="J14" s="23"/>
      <c r="K14" s="20">
        <f t="shared" si="1"/>
        <v>88.885714285714286</v>
      </c>
      <c r="L14" s="36" t="s">
        <v>25</v>
      </c>
      <c r="M14" s="35"/>
      <c r="N14" s="36">
        <v>93.2</v>
      </c>
      <c r="O14" s="20">
        <f t="shared" si="0"/>
        <v>89.357142857142861</v>
      </c>
      <c r="P14" s="36" t="s">
        <v>25</v>
      </c>
      <c r="Q14" s="7"/>
      <c r="R14" s="7" t="s">
        <v>34</v>
      </c>
      <c r="S14" s="7"/>
      <c r="T14" t="s">
        <v>23</v>
      </c>
    </row>
    <row r="15" spans="1:23" ht="60" customHeight="1" x14ac:dyDescent="0.45">
      <c r="A15" s="11" t="s">
        <v>16</v>
      </c>
      <c r="B15" s="18">
        <v>85.61</v>
      </c>
      <c r="C15" s="18">
        <v>34</v>
      </c>
      <c r="D15" s="18">
        <v>43.5</v>
      </c>
      <c r="E15" s="18"/>
      <c r="F15" s="19"/>
      <c r="G15" s="20">
        <v>88.6</v>
      </c>
      <c r="H15" s="21">
        <v>62</v>
      </c>
      <c r="I15" s="22">
        <f t="shared" si="2"/>
        <v>68.924999999999997</v>
      </c>
      <c r="J15" s="23"/>
      <c r="K15" s="20">
        <f t="shared" si="1"/>
        <v>75.378571428571433</v>
      </c>
      <c r="L15" s="36" t="s">
        <v>24</v>
      </c>
      <c r="M15" s="35"/>
      <c r="N15" s="36">
        <v>91.3</v>
      </c>
      <c r="O15" s="20">
        <f t="shared" si="0"/>
        <v>76.535714285714292</v>
      </c>
      <c r="P15" s="36" t="s">
        <v>24</v>
      </c>
      <c r="Q15" s="7"/>
      <c r="R15" s="7" t="s">
        <v>33</v>
      </c>
      <c r="S15" s="7"/>
      <c r="T15" t="s">
        <v>27</v>
      </c>
    </row>
    <row r="16" spans="1:23" ht="60" customHeight="1" x14ac:dyDescent="0.45">
      <c r="A16" s="11" t="s">
        <v>17</v>
      </c>
      <c r="B16" s="18">
        <v>89.99</v>
      </c>
      <c r="C16" s="18">
        <v>23</v>
      </c>
      <c r="D16" s="18">
        <v>44</v>
      </c>
      <c r="E16" s="18"/>
      <c r="F16" s="19"/>
      <c r="G16" s="20">
        <v>92.7</v>
      </c>
      <c r="H16" s="21">
        <v>50</v>
      </c>
      <c r="I16" s="22">
        <f t="shared" si="2"/>
        <v>69.2</v>
      </c>
      <c r="J16" s="23"/>
      <c r="K16" s="20">
        <f t="shared" si="1"/>
        <v>73.785714285714292</v>
      </c>
      <c r="L16" s="36" t="s">
        <v>24</v>
      </c>
      <c r="M16" s="35"/>
      <c r="N16" s="36">
        <v>94.7</v>
      </c>
      <c r="O16" s="20">
        <f t="shared" si="0"/>
        <v>74.642857142857153</v>
      </c>
      <c r="P16" s="36" t="s">
        <v>24</v>
      </c>
      <c r="Q16" s="7"/>
      <c r="R16" s="10" t="s">
        <v>36</v>
      </c>
      <c r="S16" s="7"/>
      <c r="T16" t="s">
        <v>27</v>
      </c>
    </row>
    <row r="18" spans="12:15" ht="60" customHeight="1" x14ac:dyDescent="0.3">
      <c r="L18" s="15" t="s">
        <v>23</v>
      </c>
      <c r="M18" s="15">
        <v>2</v>
      </c>
      <c r="N18" s="16">
        <v>2</v>
      </c>
      <c r="O18" s="15"/>
    </row>
    <row r="19" spans="12:15" ht="60" customHeight="1" x14ac:dyDescent="0.3">
      <c r="L19" s="15" t="s">
        <v>25</v>
      </c>
      <c r="M19" s="15">
        <v>4</v>
      </c>
      <c r="N19" s="16">
        <v>5</v>
      </c>
      <c r="O19" s="15"/>
    </row>
    <row r="20" spans="12:15" ht="60" customHeight="1" x14ac:dyDescent="0.3">
      <c r="L20" s="15" t="s">
        <v>24</v>
      </c>
      <c r="M20" s="15">
        <v>5</v>
      </c>
      <c r="N20" s="16">
        <v>5</v>
      </c>
      <c r="O20" s="15"/>
    </row>
    <row r="21" spans="12:15" ht="60" customHeight="1" x14ac:dyDescent="0.3">
      <c r="L21" s="15" t="s">
        <v>26</v>
      </c>
      <c r="M21" s="15">
        <v>3</v>
      </c>
      <c r="N21" s="16">
        <v>2</v>
      </c>
      <c r="O21" s="15"/>
    </row>
    <row r="22" spans="12:15" ht="60" customHeight="1" x14ac:dyDescent="0.3">
      <c r="L22" s="15" t="s">
        <v>27</v>
      </c>
      <c r="M22" s="15">
        <v>2</v>
      </c>
      <c r="N22" s="16">
        <v>2</v>
      </c>
      <c r="O22" s="15"/>
    </row>
  </sheetData>
  <pageMargins left="0.25" right="0.25" top="0.75" bottom="0.75" header="0.3" footer="0.3"/>
  <pageSetup scale="54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011B-75F1-40C5-80D2-ECE5514C31EA}">
  <dimension ref="A1:J19"/>
  <sheetViews>
    <sheetView workbookViewId="0">
      <selection activeCell="G6" sqref="G6"/>
    </sheetView>
  </sheetViews>
  <sheetFormatPr defaultRowHeight="14.4" x14ac:dyDescent="0.3"/>
  <cols>
    <col min="1" max="1" width="24.88671875" bestFit="1" customWidth="1"/>
  </cols>
  <sheetData>
    <row r="1" spans="1:10" x14ac:dyDescent="0.3">
      <c r="A1" s="2" t="s">
        <v>0</v>
      </c>
      <c r="B1" s="4" t="s">
        <v>19</v>
      </c>
      <c r="C1" s="4" t="s">
        <v>20</v>
      </c>
      <c r="D1" s="4" t="s">
        <v>22</v>
      </c>
      <c r="E1" s="4" t="s">
        <v>21</v>
      </c>
      <c r="F1" s="5"/>
      <c r="G1" s="8" t="s">
        <v>31</v>
      </c>
      <c r="H1" s="4" t="s">
        <v>30</v>
      </c>
      <c r="I1" s="4" t="s">
        <v>28</v>
      </c>
      <c r="J1" s="4" t="s">
        <v>29</v>
      </c>
    </row>
    <row r="2" spans="1:10" x14ac:dyDescent="0.3">
      <c r="A2" s="3" t="s">
        <v>11</v>
      </c>
      <c r="B2" s="3"/>
      <c r="C2" s="3"/>
      <c r="D2" s="3">
        <v>0</v>
      </c>
      <c r="E2" s="3"/>
      <c r="F2" s="3"/>
      <c r="G2" s="9">
        <v>0</v>
      </c>
      <c r="H2" s="2">
        <f t="shared" ref="H2:H19" si="0">D2+17</f>
        <v>17</v>
      </c>
      <c r="I2" s="3">
        <v>39.907499999999999</v>
      </c>
      <c r="J2" s="2">
        <f t="shared" ref="J2:J19" si="1">2*(0.2*G2+0.3*I2)</f>
        <v>23.944499999999998</v>
      </c>
    </row>
    <row r="3" spans="1:10" x14ac:dyDescent="0.3">
      <c r="A3" s="2" t="s">
        <v>17</v>
      </c>
      <c r="B3" s="2"/>
      <c r="C3" s="2"/>
      <c r="D3" s="2">
        <v>23</v>
      </c>
      <c r="E3" s="2"/>
      <c r="F3" s="3"/>
      <c r="G3" s="9">
        <v>50</v>
      </c>
      <c r="H3" s="2">
        <f t="shared" si="0"/>
        <v>40</v>
      </c>
      <c r="I3" s="2">
        <v>88.679999999999993</v>
      </c>
      <c r="J3" s="2">
        <f t="shared" si="1"/>
        <v>73.207999999999998</v>
      </c>
    </row>
    <row r="4" spans="1:10" x14ac:dyDescent="0.3">
      <c r="A4" s="2" t="s">
        <v>16</v>
      </c>
      <c r="B4" s="2"/>
      <c r="C4" s="2"/>
      <c r="D4" s="2">
        <v>34</v>
      </c>
      <c r="E4" s="2"/>
      <c r="F4" s="3"/>
      <c r="G4" s="9">
        <v>62</v>
      </c>
      <c r="H4" s="2">
        <f t="shared" si="0"/>
        <v>51</v>
      </c>
      <c r="I4" s="2">
        <v>89.504999999999995</v>
      </c>
      <c r="J4" s="2">
        <f t="shared" si="1"/>
        <v>78.503</v>
      </c>
    </row>
    <row r="5" spans="1:10" x14ac:dyDescent="0.3">
      <c r="A5" s="2" t="s">
        <v>10</v>
      </c>
      <c r="B5" s="2"/>
      <c r="C5" s="2"/>
      <c r="D5" s="2">
        <v>48</v>
      </c>
      <c r="E5" s="2"/>
      <c r="F5" s="3"/>
      <c r="G5" s="9">
        <v>72</v>
      </c>
      <c r="H5" s="2">
        <f t="shared" si="0"/>
        <v>65</v>
      </c>
      <c r="I5" s="2">
        <v>56.185000000000002</v>
      </c>
      <c r="J5" s="2">
        <f t="shared" si="1"/>
        <v>62.510999999999996</v>
      </c>
    </row>
    <row r="6" spans="1:10" x14ac:dyDescent="0.3">
      <c r="A6" s="2" t="s">
        <v>5</v>
      </c>
      <c r="B6" s="2"/>
      <c r="C6" s="2"/>
      <c r="D6" s="2">
        <v>52</v>
      </c>
      <c r="E6" s="2"/>
      <c r="F6" s="3"/>
      <c r="G6" s="9">
        <v>76</v>
      </c>
      <c r="H6" s="2">
        <f t="shared" si="0"/>
        <v>69</v>
      </c>
      <c r="I6" s="2">
        <v>83.195000000000007</v>
      </c>
      <c r="J6" s="2">
        <f t="shared" si="1"/>
        <v>80.317000000000007</v>
      </c>
    </row>
    <row r="7" spans="1:10" x14ac:dyDescent="0.3">
      <c r="A7" s="2" t="s">
        <v>2</v>
      </c>
      <c r="B7" s="2"/>
      <c r="C7" s="2"/>
      <c r="D7" s="2">
        <v>56</v>
      </c>
      <c r="E7" s="2"/>
      <c r="F7" s="3"/>
      <c r="G7" s="9">
        <v>78</v>
      </c>
      <c r="H7" s="2">
        <f t="shared" si="0"/>
        <v>73</v>
      </c>
      <c r="I7" s="2">
        <v>81.997499999999988</v>
      </c>
      <c r="J7" s="2">
        <f t="shared" si="1"/>
        <v>80.398499999999984</v>
      </c>
    </row>
    <row r="8" spans="1:10" x14ac:dyDescent="0.3">
      <c r="A8" s="2" t="s">
        <v>6</v>
      </c>
      <c r="B8" s="2"/>
      <c r="C8" s="2"/>
      <c r="D8" s="2">
        <v>63</v>
      </c>
      <c r="E8" s="2"/>
      <c r="F8" s="3"/>
      <c r="G8" s="9">
        <v>82</v>
      </c>
      <c r="H8" s="2">
        <f t="shared" si="0"/>
        <v>80</v>
      </c>
      <c r="I8" s="2">
        <v>82.279999999999987</v>
      </c>
      <c r="J8" s="2">
        <f t="shared" si="1"/>
        <v>82.167999999999992</v>
      </c>
    </row>
    <row r="9" spans="1:10" x14ac:dyDescent="0.3">
      <c r="A9" s="2" t="s">
        <v>13</v>
      </c>
      <c r="B9" s="2"/>
      <c r="C9" s="2"/>
      <c r="D9" s="2">
        <v>63</v>
      </c>
      <c r="E9" s="2"/>
      <c r="F9" s="3"/>
      <c r="G9" s="9">
        <v>82</v>
      </c>
      <c r="H9" s="2">
        <f t="shared" si="0"/>
        <v>80</v>
      </c>
      <c r="I9" s="2">
        <v>93.182500000000005</v>
      </c>
      <c r="J9" s="2">
        <f t="shared" si="1"/>
        <v>88.709500000000006</v>
      </c>
    </row>
    <row r="10" spans="1:10" x14ac:dyDescent="0.3">
      <c r="A10" s="2" t="s">
        <v>18</v>
      </c>
      <c r="B10" s="2"/>
      <c r="C10" s="2"/>
      <c r="D10" s="2">
        <v>72</v>
      </c>
      <c r="E10" s="2"/>
      <c r="F10" s="3"/>
      <c r="G10" s="9">
        <v>87</v>
      </c>
      <c r="H10" s="2">
        <f t="shared" si="0"/>
        <v>89</v>
      </c>
      <c r="I10" s="2">
        <v>66.09</v>
      </c>
      <c r="J10" s="2">
        <f t="shared" si="1"/>
        <v>74.454000000000008</v>
      </c>
    </row>
    <row r="11" spans="1:10" x14ac:dyDescent="0.3">
      <c r="A11" s="2" t="s">
        <v>3</v>
      </c>
      <c r="B11" s="2"/>
      <c r="C11" s="2"/>
      <c r="D11" s="2">
        <v>74</v>
      </c>
      <c r="E11" s="2"/>
      <c r="F11" s="3"/>
      <c r="G11" s="9">
        <v>89</v>
      </c>
      <c r="H11" s="2">
        <f t="shared" si="0"/>
        <v>91</v>
      </c>
      <c r="I11" s="2">
        <v>23.107500000000002</v>
      </c>
      <c r="J11" s="2">
        <f t="shared" si="1"/>
        <v>49.464500000000001</v>
      </c>
    </row>
    <row r="12" spans="1:10" x14ac:dyDescent="0.3">
      <c r="A12" s="2" t="s">
        <v>7</v>
      </c>
      <c r="B12" s="2"/>
      <c r="C12" s="2"/>
      <c r="D12" s="2">
        <v>75</v>
      </c>
      <c r="E12" s="2"/>
      <c r="F12" s="3"/>
      <c r="G12" s="9">
        <v>90</v>
      </c>
      <c r="H12" s="2">
        <f t="shared" si="0"/>
        <v>92</v>
      </c>
      <c r="I12" s="2">
        <v>59.462500000000006</v>
      </c>
      <c r="J12" s="2">
        <f t="shared" si="1"/>
        <v>71.677500000000009</v>
      </c>
    </row>
    <row r="13" spans="1:10" x14ac:dyDescent="0.3">
      <c r="A13" s="2" t="s">
        <v>14</v>
      </c>
      <c r="B13" s="2"/>
      <c r="C13" s="2"/>
      <c r="D13" s="2">
        <v>75</v>
      </c>
      <c r="E13" s="2"/>
      <c r="F13" s="3"/>
      <c r="G13" s="9">
        <v>90</v>
      </c>
      <c r="H13" s="2">
        <f t="shared" si="0"/>
        <v>92</v>
      </c>
      <c r="I13" s="2">
        <v>89.452500000000001</v>
      </c>
      <c r="J13" s="2">
        <f t="shared" si="1"/>
        <v>89.671500000000009</v>
      </c>
    </row>
    <row r="14" spans="1:10" x14ac:dyDescent="0.3">
      <c r="A14" s="2" t="s">
        <v>1</v>
      </c>
      <c r="B14" s="2"/>
      <c r="C14" s="2"/>
      <c r="D14" s="2">
        <v>76</v>
      </c>
      <c r="E14" s="2"/>
      <c r="F14" s="3"/>
      <c r="G14" s="9">
        <v>91</v>
      </c>
      <c r="H14" s="2">
        <f t="shared" si="0"/>
        <v>93</v>
      </c>
      <c r="I14" s="2">
        <v>97.605000000000004</v>
      </c>
      <c r="J14" s="2">
        <f t="shared" si="1"/>
        <v>94.962999999999994</v>
      </c>
    </row>
    <row r="15" spans="1:10" x14ac:dyDescent="0.3">
      <c r="A15" s="2" t="s">
        <v>8</v>
      </c>
      <c r="B15" s="2"/>
      <c r="C15" s="2"/>
      <c r="D15" s="2">
        <v>76</v>
      </c>
      <c r="E15" s="2"/>
      <c r="F15" s="3"/>
      <c r="G15" s="9">
        <v>91</v>
      </c>
      <c r="H15" s="2">
        <f t="shared" si="0"/>
        <v>93</v>
      </c>
      <c r="I15" s="2">
        <v>93.447499999999991</v>
      </c>
      <c r="J15" s="2">
        <f t="shared" si="1"/>
        <v>92.468499999999992</v>
      </c>
    </row>
    <row r="16" spans="1:10" x14ac:dyDescent="0.3">
      <c r="A16" s="2" t="s">
        <v>12</v>
      </c>
      <c r="B16" s="2"/>
      <c r="C16" s="2"/>
      <c r="D16" s="2">
        <v>76</v>
      </c>
      <c r="E16" s="2"/>
      <c r="F16" s="3"/>
      <c r="G16" s="9">
        <v>91</v>
      </c>
      <c r="H16" s="2">
        <f t="shared" si="0"/>
        <v>93</v>
      </c>
      <c r="I16" s="2">
        <v>57.617500000000007</v>
      </c>
      <c r="J16" s="2">
        <f t="shared" si="1"/>
        <v>70.970500000000001</v>
      </c>
    </row>
    <row r="17" spans="1:10" x14ac:dyDescent="0.3">
      <c r="A17" s="2" t="s">
        <v>9</v>
      </c>
      <c r="B17" s="2"/>
      <c r="C17" s="2"/>
      <c r="D17" s="2">
        <v>82</v>
      </c>
      <c r="E17" s="2"/>
      <c r="F17" s="3"/>
      <c r="G17" s="9">
        <v>96</v>
      </c>
      <c r="H17" s="2">
        <f t="shared" si="0"/>
        <v>99</v>
      </c>
      <c r="I17" s="2">
        <v>43.77</v>
      </c>
      <c r="J17" s="2">
        <f t="shared" si="1"/>
        <v>64.662000000000006</v>
      </c>
    </row>
    <row r="18" spans="1:10" x14ac:dyDescent="0.3">
      <c r="A18" s="2" t="s">
        <v>4</v>
      </c>
      <c r="B18" s="2"/>
      <c r="C18" s="2"/>
      <c r="D18" s="6"/>
      <c r="E18" s="2"/>
      <c r="F18" s="3"/>
      <c r="G18" s="9"/>
      <c r="H18" s="2">
        <f t="shared" si="0"/>
        <v>17</v>
      </c>
      <c r="I18" s="2">
        <v>31.697500000000002</v>
      </c>
      <c r="J18" s="2">
        <f t="shared" si="1"/>
        <v>19.0185</v>
      </c>
    </row>
    <row r="19" spans="1:10" x14ac:dyDescent="0.3">
      <c r="A19" s="2" t="s">
        <v>15</v>
      </c>
      <c r="B19" s="2"/>
      <c r="C19" s="2"/>
      <c r="D19" s="2"/>
      <c r="E19" s="2"/>
      <c r="F19" s="3"/>
      <c r="G19" s="9"/>
      <c r="H19" s="2">
        <f t="shared" si="0"/>
        <v>17</v>
      </c>
      <c r="I19" s="2">
        <v>19.515000000000001</v>
      </c>
      <c r="J19" s="2">
        <f t="shared" si="1"/>
        <v>11.709</v>
      </c>
    </row>
  </sheetData>
  <sortState xmlns:xlrd2="http://schemas.microsoft.com/office/spreadsheetml/2017/richdata2" ref="A2:J19">
    <sortCondition ref="G2:G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curved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Rashap</dc:creator>
  <cp:lastModifiedBy>Brian Rashap</cp:lastModifiedBy>
  <cp:lastPrinted>2022-07-13T12:35:05Z</cp:lastPrinted>
  <dcterms:created xsi:type="dcterms:W3CDTF">2022-06-12T01:42:31Z</dcterms:created>
  <dcterms:modified xsi:type="dcterms:W3CDTF">2022-08-03T15:12:00Z</dcterms:modified>
</cp:coreProperties>
</file>