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shap/Documents/Quantum/Quantum/bootcamp/fig/"/>
    </mc:Choice>
  </mc:AlternateContent>
  <xr:revisionPtr revIDLastSave="0" documentId="13_ncr:1_{D3D8EF04-5565-C842-935D-C948EAF58608}" xr6:coauthVersionLast="47" xr6:coauthVersionMax="47" xr10:uidLastSave="{00000000-0000-0000-0000-000000000000}"/>
  <bookViews>
    <workbookView xWindow="19380" yWindow="1080" windowWidth="31320" windowHeight="18720" xr2:uid="{9B2E9866-3D04-9A40-ABE0-183D1A9254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B4" i="1"/>
  <c r="B5" i="1" s="1"/>
  <c r="C4" i="1"/>
  <c r="D4" i="1"/>
  <c r="F4" i="1" s="1"/>
  <c r="E4" i="1"/>
  <c r="C31" i="1"/>
  <c r="E31" i="1" s="1"/>
  <c r="D31" i="1"/>
  <c r="F31" i="1"/>
  <c r="B32" i="1"/>
  <c r="B33" i="1" s="1"/>
  <c r="D33" i="1" s="1"/>
  <c r="C5" i="1" l="1"/>
  <c r="D5" i="1"/>
  <c r="F5" i="1" s="1"/>
  <c r="B6" i="1"/>
  <c r="C33" i="1"/>
  <c r="C32" i="1"/>
  <c r="D32" i="1"/>
  <c r="E33" i="1"/>
  <c r="B34" i="1"/>
  <c r="D6" i="1" l="1"/>
  <c r="C6" i="1"/>
  <c r="E6" i="1" s="1"/>
  <c r="B7" i="1"/>
  <c r="E32" i="1"/>
  <c r="E5" i="1"/>
  <c r="D34" i="1"/>
  <c r="F34" i="1" s="1"/>
  <c r="C34" i="1"/>
  <c r="B35" i="1"/>
  <c r="F32" i="1"/>
  <c r="F33" i="1"/>
  <c r="B8" i="1" l="1"/>
  <c r="C7" i="1"/>
  <c r="D7" i="1"/>
  <c r="F7" i="1" s="1"/>
  <c r="F6" i="1"/>
  <c r="C35" i="1"/>
  <c r="E35" i="1" s="1"/>
  <c r="D35" i="1"/>
  <c r="E34" i="1"/>
  <c r="B36" i="1"/>
  <c r="E7" i="1" l="1"/>
  <c r="D8" i="1"/>
  <c r="C8" i="1"/>
  <c r="E8" i="1" s="1"/>
  <c r="B9" i="1"/>
  <c r="D36" i="1"/>
  <c r="C36" i="1"/>
  <c r="F36" i="1" s="1"/>
  <c r="B37" i="1"/>
  <c r="F35" i="1"/>
  <c r="D9" i="1" l="1"/>
  <c r="B10" i="1"/>
  <c r="C9" i="1"/>
  <c r="E9" i="1" s="1"/>
  <c r="F8" i="1"/>
  <c r="C37" i="1"/>
  <c r="E37" i="1" s="1"/>
  <c r="D37" i="1"/>
  <c r="E36" i="1"/>
  <c r="B38" i="1"/>
  <c r="C10" i="1" l="1"/>
  <c r="B11" i="1"/>
  <c r="D10" i="1"/>
  <c r="F10" i="1" s="1"/>
  <c r="F9" i="1"/>
  <c r="D38" i="1"/>
  <c r="C38" i="1"/>
  <c r="F37" i="1"/>
  <c r="E38" i="1"/>
  <c r="B39" i="1"/>
  <c r="C11" i="1" l="1"/>
  <c r="D11" i="1"/>
  <c r="F11" i="1" s="1"/>
  <c r="B12" i="1"/>
  <c r="E10" i="1"/>
  <c r="C39" i="1"/>
  <c r="E39" i="1" s="1"/>
  <c r="D39" i="1"/>
  <c r="F38" i="1"/>
  <c r="B40" i="1"/>
  <c r="D12" i="1" l="1"/>
  <c r="B13" i="1"/>
  <c r="C12" i="1"/>
  <c r="E12" i="1" s="1"/>
  <c r="E11" i="1"/>
  <c r="C40" i="1"/>
  <c r="D40" i="1"/>
  <c r="E40" i="1" s="1"/>
  <c r="B41" i="1"/>
  <c r="F39" i="1"/>
  <c r="C13" i="1" l="1"/>
  <c r="D13" i="1"/>
  <c r="F13" i="1" s="1"/>
  <c r="B14" i="1"/>
  <c r="F12" i="1"/>
  <c r="C41" i="1"/>
  <c r="D41" i="1"/>
  <c r="F40" i="1"/>
  <c r="E41" i="1"/>
  <c r="B42" i="1"/>
  <c r="D14" i="1" l="1"/>
  <c r="C14" i="1"/>
  <c r="E14" i="1" s="1"/>
  <c r="B15" i="1"/>
  <c r="E13" i="1"/>
  <c r="C42" i="1"/>
  <c r="D42" i="1"/>
  <c r="B43" i="1"/>
  <c r="F42" i="1"/>
  <c r="F41" i="1"/>
  <c r="B16" i="1" l="1"/>
  <c r="D15" i="1"/>
  <c r="C15" i="1"/>
  <c r="E15" i="1" s="1"/>
  <c r="F14" i="1"/>
  <c r="C43" i="1"/>
  <c r="E43" i="1" s="1"/>
  <c r="D43" i="1"/>
  <c r="E42" i="1"/>
  <c r="B44" i="1"/>
  <c r="F15" i="1" l="1"/>
  <c r="C16" i="1"/>
  <c r="D16" i="1"/>
  <c r="F16" i="1" s="1"/>
  <c r="B17" i="1"/>
  <c r="C44" i="1"/>
  <c r="D44" i="1"/>
  <c r="E44" i="1" s="1"/>
  <c r="B45" i="1"/>
  <c r="F43" i="1"/>
  <c r="C17" i="1" l="1"/>
  <c r="B18" i="1"/>
  <c r="D17" i="1"/>
  <c r="F17" i="1" s="1"/>
  <c r="E16" i="1"/>
  <c r="D45" i="1"/>
  <c r="C45" i="1"/>
  <c r="B46" i="1"/>
  <c r="E45" i="1"/>
  <c r="F44" i="1"/>
  <c r="B19" i="1" l="1"/>
  <c r="C18" i="1"/>
  <c r="D18" i="1"/>
  <c r="F18" i="1" s="1"/>
  <c r="E17" i="1"/>
  <c r="D46" i="1"/>
  <c r="F46" i="1" s="1"/>
  <c r="C46" i="1"/>
  <c r="F45" i="1"/>
  <c r="B47" i="1"/>
  <c r="E18" i="1" l="1"/>
  <c r="C19" i="1"/>
  <c r="B20" i="1"/>
  <c r="D19" i="1"/>
  <c r="F19" i="1" s="1"/>
  <c r="C47" i="1"/>
  <c r="D47" i="1"/>
  <c r="B48" i="1"/>
  <c r="E47" i="1"/>
  <c r="E46" i="1"/>
  <c r="B21" i="1" l="1"/>
  <c r="C20" i="1"/>
  <c r="D20" i="1"/>
  <c r="F20" i="1" s="1"/>
  <c r="E19" i="1"/>
  <c r="C48" i="1"/>
  <c r="D48" i="1"/>
  <c r="F48" i="1" s="1"/>
  <c r="B49" i="1"/>
  <c r="E48" i="1"/>
  <c r="F47" i="1"/>
  <c r="E20" i="1" l="1"/>
  <c r="B22" i="1"/>
  <c r="C21" i="1"/>
  <c r="D21" i="1"/>
  <c r="F21" i="1" s="1"/>
  <c r="C49" i="1"/>
  <c r="D49" i="1"/>
  <c r="E49" i="1"/>
  <c r="B50" i="1"/>
  <c r="E21" i="1" l="1"/>
  <c r="D22" i="1"/>
  <c r="B23" i="1"/>
  <c r="C22" i="1"/>
  <c r="E22" i="1" s="1"/>
  <c r="C50" i="1"/>
  <c r="E50" i="1" s="1"/>
  <c r="D50" i="1"/>
  <c r="B51" i="1"/>
  <c r="F50" i="1"/>
  <c r="F49" i="1"/>
  <c r="B24" i="1" l="1"/>
  <c r="D23" i="1"/>
  <c r="C23" i="1"/>
  <c r="E23" i="1" s="1"/>
  <c r="F22" i="1"/>
  <c r="C51" i="1"/>
  <c r="D51" i="1"/>
  <c r="F51" i="1" s="1"/>
  <c r="E51" i="1"/>
  <c r="B52" i="1"/>
  <c r="F23" i="1" l="1"/>
  <c r="C24" i="1"/>
  <c r="D24" i="1"/>
  <c r="F24" i="1" s="1"/>
  <c r="B25" i="1"/>
  <c r="C52" i="1"/>
  <c r="D52" i="1"/>
  <c r="F52" i="1"/>
  <c r="B53" i="1"/>
  <c r="B26" i="1" l="1"/>
  <c r="C25" i="1"/>
  <c r="D25" i="1"/>
  <c r="F25" i="1" s="1"/>
  <c r="E24" i="1"/>
  <c r="C53" i="1"/>
  <c r="D53" i="1"/>
  <c r="B54" i="1"/>
  <c r="E53" i="1"/>
  <c r="E52" i="1"/>
  <c r="E25" i="1" l="1"/>
  <c r="C26" i="1"/>
  <c r="D26" i="1"/>
  <c r="F26" i="1" s="1"/>
  <c r="B27" i="1"/>
  <c r="D54" i="1"/>
  <c r="C54" i="1"/>
  <c r="F53" i="1"/>
  <c r="F54" i="1"/>
  <c r="B55" i="1"/>
  <c r="C27" i="1" l="1"/>
  <c r="D27" i="1"/>
  <c r="F27" i="1" s="1"/>
  <c r="E26" i="1"/>
  <c r="C55" i="1"/>
  <c r="D55" i="1"/>
  <c r="E55" i="1" s="1"/>
  <c r="E54" i="1"/>
  <c r="E27" i="1" l="1"/>
  <c r="F55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<sst xmlns="http://schemas.openxmlformats.org/spreadsheetml/2006/main" count="22" uniqueCount="12">
  <si>
    <t>time</t>
  </si>
  <si>
    <t>v</t>
  </si>
  <si>
    <t>h</t>
  </si>
  <si>
    <t>angle</t>
  </si>
  <si>
    <t>length</t>
  </si>
  <si>
    <t>t = 0.26</t>
  </si>
  <si>
    <t>t = 1.57</t>
  </si>
  <si>
    <t>t = 2.36</t>
  </si>
  <si>
    <t>t = 3.10</t>
  </si>
  <si>
    <t>t = 3.67</t>
  </si>
  <si>
    <t>t = 4.71</t>
  </si>
  <si>
    <t>t = 3.14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</si>
</sst>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103B35-491A-C842-AD6B-1A0B82172659}" name="Table14" displayName="Table14" ref="B30:F55" totalsRowShown="0" headerRowDxfId="6" dataDxfId="5">
  <tableColumns count="5">
    <tableColumn id="1" xr3:uid="{3AE3C094-BADF-164D-88D3-F78D1CE8C811}" name="time" dataDxfId="4">
      <calculatedColumnFormula>B30+(3.14159/12)</calculatedColumnFormula>
    </tableColumn>
    <tableColumn id="2" xr3:uid="{804B1390-AEBE-3641-9A58-F124AFB5DE86}" name="v" dataDxfId="0">
      <calculatedColumnFormula>4*SIN(B31)</calculatedColumnFormula>
    </tableColumn>
    <tableColumn id="3" xr3:uid="{F6D7733E-0066-CE41-9D8A-2544D71294A9}" name="h" dataDxfId="1">
      <calculatedColumnFormula>4*SIN(B31-(3.14159/2))</calculatedColumnFormula>
    </tableColumn>
    <tableColumn id="4" xr3:uid="{290EBC7A-4C66-1E4A-B33F-1A8D911ABF06}" name="length" dataDxfId="3">
      <calculatedColumnFormula>SQRT(C31^2+D31^2)</calculatedColumnFormula>
    </tableColumn>
    <tableColumn id="5" xr3:uid="{E8BB2341-9015-F64D-966D-13B0D4F02205}" name="angle" dataDxfId="2">
      <calculatedColumnFormula>ATAN2(D31,C31)*(360/(2*3.14159))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C2F26-BB02-FA41-9F7F-D27CC6AC3F79}" name="Table1" displayName="Table1" ref="B2:F27" totalsRowShown="0" headerRowDxfId="8" dataDxfId="9">
  <autoFilter ref="B2:F27" xr:uid="{E51C2F26-BB02-FA41-9F7F-D27CC6AC3F7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84DCB24-9C3B-5342-84FB-5DC59C05F915}" name="time" dataDxfId="13">
      <calculatedColumnFormula>B2+(3.14159/12)</calculatedColumnFormula>
    </tableColumn>
    <tableColumn id="2" xr3:uid="{C64AB6DB-8C1E-5B49-ACA6-9CECCAB884E1}" name="v" dataDxfId="12">
      <calculatedColumnFormula>4*SIN(B3)</calculatedColumnFormula>
    </tableColumn>
    <tableColumn id="3" xr3:uid="{9C2F93A9-AA82-034E-A864-BF3A8F119D2B}" name="h" dataDxfId="11">
      <calculatedColumnFormula>3*SIN(B3)</calculatedColumnFormula>
    </tableColumn>
    <tableColumn id="4" xr3:uid="{72A4CD06-D2AC-6549-A527-2323EF388A5A}" name="length" dataDxfId="10">
      <calculatedColumnFormula>SQRT(C3^2+D3^2)</calculatedColumnFormula>
    </tableColumn>
    <tableColumn id="5" xr3:uid="{B33B3B72-C762-544F-8998-1AC46B188DF9}" name="angle" dataDxfId="7">
      <calculatedColumnFormula>ATAN2(D3,C3)*(360/(2*3.14159))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8C5F-4658-8940-88FF-41B5BD0C6C62}">
  <dimension ref="B2:U55"/>
  <sheetViews>
    <sheetView tabSelected="1" topLeftCell="A26" zoomScale="140" zoomScaleNormal="140" workbookViewId="0">
      <selection activeCell="I28" sqref="I28"/>
    </sheetView>
  </sheetViews>
  <sheetFormatPr baseColWidth="10" defaultColWidth="8" defaultRowHeight="16" x14ac:dyDescent="0.2"/>
  <cols>
    <col min="1" max="1" width="8" style="2"/>
    <col min="2" max="2" width="10.1640625" style="1" customWidth="1"/>
    <col min="3" max="6" width="10.1640625" style="2" customWidth="1"/>
    <col min="7" max="7" width="8" style="2"/>
    <col min="8" max="8" width="8" style="2" customWidth="1"/>
    <col min="9" max="16384" width="8" style="2"/>
  </cols>
  <sheetData>
    <row r="2" spans="2:21" x14ac:dyDescent="0.2">
      <c r="B2" s="1" t="s">
        <v>0</v>
      </c>
      <c r="C2" s="2" t="s">
        <v>1</v>
      </c>
      <c r="D2" s="2" t="s">
        <v>2</v>
      </c>
      <c r="E2" s="2" t="s">
        <v>4</v>
      </c>
      <c r="F2" s="2" t="s">
        <v>3</v>
      </c>
    </row>
    <row r="3" spans="2:21" x14ac:dyDescent="0.2">
      <c r="B3" s="3">
        <v>1E-4</v>
      </c>
      <c r="C3" s="4">
        <f>4*SIN(B3)</f>
        <v>3.9999999933333337E-4</v>
      </c>
      <c r="D3" s="4">
        <f>3*SIN(B3)</f>
        <v>2.9999999950000003E-4</v>
      </c>
      <c r="E3" s="4">
        <f>SQRT(C3^2+D3^2)</f>
        <v>4.9999999916666672E-4</v>
      </c>
      <c r="F3" s="5">
        <f t="shared" ref="F3:F27" si="0">ATAN2(D3,C3)*(360/(2*3.14159))</f>
        <v>53.130147231271486</v>
      </c>
      <c r="H3" s="2" t="s">
        <v>5</v>
      </c>
      <c r="M3" s="2" t="s">
        <v>6</v>
      </c>
      <c r="R3" s="2" t="s">
        <v>7</v>
      </c>
    </row>
    <row r="4" spans="2:21" x14ac:dyDescent="0.2">
      <c r="B4" s="3">
        <f>3.14159/12</f>
        <v>0.26179916666666664</v>
      </c>
      <c r="C4" s="4">
        <f>4*SIN(B4)</f>
        <v>1.0352753260197531</v>
      </c>
      <c r="D4" s="4">
        <f>3*SIN(B4)</f>
        <v>0.77645649451481491</v>
      </c>
      <c r="E4" s="4">
        <f>SQRT(C4^2+D4^2)</f>
        <v>1.2940941575246914</v>
      </c>
      <c r="F4" s="5">
        <f t="shared" si="0"/>
        <v>53.130147231271486</v>
      </c>
      <c r="H4" s="6" t="e" vm="1">
        <v>#VALUE!</v>
      </c>
      <c r="I4" s="6"/>
      <c r="J4" s="6"/>
      <c r="K4" s="6"/>
      <c r="M4" s="6" t="e" vm="2">
        <v>#VALUE!</v>
      </c>
      <c r="N4" s="6"/>
      <c r="O4" s="6"/>
      <c r="P4" s="6"/>
      <c r="R4" s="6" t="e" vm="3">
        <v>#VALUE!</v>
      </c>
      <c r="S4" s="6"/>
      <c r="T4" s="6"/>
      <c r="U4" s="6"/>
    </row>
    <row r="5" spans="2:21" x14ac:dyDescent="0.2">
      <c r="B5" s="3">
        <f>B4+(3.14159/12)</f>
        <v>0.52359833333333328</v>
      </c>
      <c r="C5" s="4">
        <f t="shared" ref="C5:C27" si="1">4*SIN(B5)</f>
        <v>1.9999984679490228</v>
      </c>
      <c r="D5" s="4">
        <f t="shared" ref="D5:D15" si="2">3*SIN(B5)</f>
        <v>1.499998850961767</v>
      </c>
      <c r="E5" s="4">
        <f t="shared" ref="E5:E15" si="3">SQRT(C5^2+D5^2)</f>
        <v>2.4999980849362782</v>
      </c>
      <c r="F5" s="5">
        <f t="shared" si="0"/>
        <v>53.130147231271494</v>
      </c>
      <c r="H5" s="6"/>
      <c r="I5" s="6"/>
      <c r="J5" s="6"/>
      <c r="K5" s="6"/>
      <c r="M5" s="6"/>
      <c r="N5" s="6"/>
      <c r="O5" s="6"/>
      <c r="P5" s="6"/>
      <c r="R5" s="6"/>
      <c r="S5" s="6"/>
      <c r="T5" s="6"/>
      <c r="U5" s="6"/>
    </row>
    <row r="6" spans="2:21" x14ac:dyDescent="0.2">
      <c r="B6" s="3">
        <f t="shared" ref="B6:B15" si="4">B5+(3.14159/12)</f>
        <v>0.78539749999999997</v>
      </c>
      <c r="C6" s="4">
        <f t="shared" si="1"/>
        <v>2.8284252483742303</v>
      </c>
      <c r="D6" s="4">
        <f t="shared" si="2"/>
        <v>2.1213189362806726</v>
      </c>
      <c r="E6" s="4">
        <f t="shared" si="3"/>
        <v>3.5355315604677879</v>
      </c>
      <c r="F6" s="5">
        <f t="shared" si="0"/>
        <v>53.130147231271494</v>
      </c>
      <c r="H6" s="6"/>
      <c r="I6" s="6"/>
      <c r="J6" s="6"/>
      <c r="K6" s="6"/>
      <c r="M6" s="6"/>
      <c r="N6" s="6"/>
      <c r="O6" s="6"/>
      <c r="P6" s="6"/>
      <c r="R6" s="6"/>
      <c r="S6" s="6"/>
      <c r="T6" s="6"/>
      <c r="U6" s="6"/>
    </row>
    <row r="7" spans="2:21" x14ac:dyDescent="0.2">
      <c r="B7" s="3">
        <f t="shared" si="4"/>
        <v>1.0471966666666666</v>
      </c>
      <c r="C7" s="4">
        <f t="shared" si="1"/>
        <v>3.4640998460765369</v>
      </c>
      <c r="D7" s="4">
        <f t="shared" si="2"/>
        <v>2.5980748845574029</v>
      </c>
      <c r="E7" s="4">
        <f t="shared" si="3"/>
        <v>4.3301248075956709</v>
      </c>
      <c r="F7" s="5">
        <f t="shared" si="0"/>
        <v>53.130147231271486</v>
      </c>
      <c r="H7" s="6"/>
      <c r="I7" s="6"/>
      <c r="J7" s="6"/>
      <c r="K7" s="6"/>
      <c r="M7" s="6"/>
      <c r="N7" s="6"/>
      <c r="O7" s="6"/>
      <c r="P7" s="6"/>
      <c r="R7" s="6"/>
      <c r="S7" s="6"/>
      <c r="T7" s="6"/>
      <c r="U7" s="6"/>
    </row>
    <row r="8" spans="2:21" x14ac:dyDescent="0.2">
      <c r="B8" s="3">
        <f t="shared" si="4"/>
        <v>1.3089958333333331</v>
      </c>
      <c r="C8" s="4">
        <f t="shared" si="1"/>
        <v>3.8637021604879505</v>
      </c>
      <c r="D8" s="4">
        <f t="shared" si="2"/>
        <v>2.897776620365963</v>
      </c>
      <c r="E8" s="4">
        <f t="shared" si="3"/>
        <v>4.8296277006099384</v>
      </c>
      <c r="F8" s="5">
        <f t="shared" si="0"/>
        <v>53.130147231271486</v>
      </c>
      <c r="H8" s="6"/>
      <c r="I8" s="6"/>
      <c r="J8" s="6"/>
      <c r="K8" s="6"/>
      <c r="M8" s="6"/>
      <c r="N8" s="6"/>
      <c r="O8" s="6"/>
      <c r="P8" s="6"/>
      <c r="R8" s="6"/>
      <c r="S8" s="6"/>
      <c r="T8" s="6"/>
      <c r="U8" s="6"/>
    </row>
    <row r="9" spans="2:21" x14ac:dyDescent="0.2">
      <c r="B9" s="3">
        <f t="shared" si="4"/>
        <v>1.5707949999999997</v>
      </c>
      <c r="C9" s="4">
        <f t="shared" si="1"/>
        <v>3.9999999999964793</v>
      </c>
      <c r="D9" s="4">
        <f t="shared" si="2"/>
        <v>2.9999999999973594</v>
      </c>
      <c r="E9" s="4">
        <f t="shared" si="3"/>
        <v>4.9999999999955991</v>
      </c>
      <c r="F9" s="5">
        <f t="shared" si="0"/>
        <v>53.130147231271486</v>
      </c>
      <c r="H9" s="6"/>
      <c r="I9" s="6"/>
      <c r="J9" s="6"/>
      <c r="K9" s="6"/>
      <c r="M9" s="6"/>
      <c r="N9" s="6"/>
      <c r="O9" s="6"/>
      <c r="P9" s="6"/>
      <c r="R9" s="6"/>
      <c r="S9" s="6"/>
      <c r="T9" s="6"/>
      <c r="U9" s="6"/>
    </row>
    <row r="10" spans="2:21" x14ac:dyDescent="0.2">
      <c r="B10" s="3">
        <f t="shared" si="4"/>
        <v>1.8325941666666663</v>
      </c>
      <c r="C10" s="4">
        <f t="shared" si="1"/>
        <v>3.8637049076839896</v>
      </c>
      <c r="D10" s="4">
        <f t="shared" si="2"/>
        <v>2.8977786807629924</v>
      </c>
      <c r="E10" s="4">
        <f t="shared" si="3"/>
        <v>4.8296311346049867</v>
      </c>
      <c r="F10" s="5">
        <f t="shared" si="0"/>
        <v>53.130147231271486</v>
      </c>
      <c r="H10" s="6"/>
      <c r="I10" s="6"/>
      <c r="J10" s="6"/>
      <c r="K10" s="6"/>
      <c r="M10" s="6"/>
      <c r="N10" s="6"/>
      <c r="O10" s="6"/>
      <c r="P10" s="6"/>
      <c r="R10" s="6"/>
      <c r="S10" s="6"/>
      <c r="T10" s="6"/>
      <c r="U10" s="6"/>
    </row>
    <row r="11" spans="2:21" x14ac:dyDescent="0.2">
      <c r="B11" s="3">
        <f t="shared" si="4"/>
        <v>2.0943933333333331</v>
      </c>
      <c r="C11" s="4">
        <f t="shared" si="1"/>
        <v>3.4641051532520586</v>
      </c>
      <c r="D11" s="4">
        <f t="shared" si="2"/>
        <v>2.5980788649390441</v>
      </c>
      <c r="E11" s="4">
        <f t="shared" si="3"/>
        <v>4.3301314415650731</v>
      </c>
      <c r="F11" s="5">
        <f t="shared" si="0"/>
        <v>53.130147231271486</v>
      </c>
      <c r="H11" s="6"/>
      <c r="I11" s="6"/>
      <c r="J11" s="6"/>
      <c r="K11" s="6"/>
      <c r="M11" s="6"/>
      <c r="N11" s="6"/>
      <c r="O11" s="6"/>
      <c r="P11" s="6"/>
      <c r="R11" s="6"/>
      <c r="S11" s="6"/>
      <c r="T11" s="6"/>
      <c r="U11" s="6"/>
    </row>
    <row r="12" spans="2:21" x14ac:dyDescent="0.2">
      <c r="B12" s="3">
        <f t="shared" si="4"/>
        <v>2.3561924999999997</v>
      </c>
      <c r="C12" s="4">
        <f t="shared" si="1"/>
        <v>2.8284327538546012</v>
      </c>
      <c r="D12" s="4">
        <f t="shared" si="2"/>
        <v>2.1213245653909509</v>
      </c>
      <c r="E12" s="4">
        <f t="shared" si="3"/>
        <v>3.535540942318252</v>
      </c>
      <c r="F12" s="5">
        <f t="shared" si="0"/>
        <v>53.130147231271486</v>
      </c>
      <c r="H12" s="6"/>
      <c r="I12" s="6"/>
      <c r="J12" s="6"/>
      <c r="K12" s="6"/>
      <c r="M12" s="6"/>
      <c r="N12" s="6"/>
      <c r="O12" s="6"/>
      <c r="P12" s="6"/>
      <c r="R12" s="6"/>
      <c r="S12" s="6"/>
      <c r="T12" s="6"/>
      <c r="U12" s="6"/>
    </row>
    <row r="13" spans="2:21" x14ac:dyDescent="0.2">
      <c r="B13" s="3">
        <f t="shared" si="4"/>
        <v>2.6179916666666663</v>
      </c>
      <c r="C13" s="4">
        <f t="shared" si="1"/>
        <v>2.0000076602490187</v>
      </c>
      <c r="D13" s="4">
        <f t="shared" si="2"/>
        <v>1.5000057451867641</v>
      </c>
      <c r="E13" s="4">
        <f t="shared" si="3"/>
        <v>2.5000095753112737</v>
      </c>
      <c r="F13" s="5">
        <f t="shared" si="0"/>
        <v>53.130147231271486</v>
      </c>
      <c r="H13" s="6"/>
      <c r="I13" s="6"/>
      <c r="J13" s="6"/>
      <c r="K13" s="6"/>
      <c r="M13" s="6"/>
      <c r="N13" s="6"/>
      <c r="O13" s="6"/>
      <c r="P13" s="6"/>
      <c r="R13" s="6"/>
      <c r="S13" s="6"/>
      <c r="T13" s="6"/>
      <c r="U13" s="6"/>
    </row>
    <row r="14" spans="2:21" x14ac:dyDescent="0.2">
      <c r="B14" s="3">
        <f t="shared" si="4"/>
        <v>2.8797908333333329</v>
      </c>
      <c r="C14" s="4">
        <f t="shared" si="1"/>
        <v>1.0352855787003723</v>
      </c>
      <c r="D14" s="4">
        <f t="shared" si="2"/>
        <v>0.77646418402527928</v>
      </c>
      <c r="E14" s="4">
        <f t="shared" si="3"/>
        <v>1.2941069733754653</v>
      </c>
      <c r="F14" s="5">
        <f t="shared" si="0"/>
        <v>53.130147231271486</v>
      </c>
    </row>
    <row r="15" spans="2:21" x14ac:dyDescent="0.2">
      <c r="B15" s="3">
        <f t="shared" si="4"/>
        <v>3.1415899999999994</v>
      </c>
      <c r="C15" s="4">
        <f t="shared" si="1"/>
        <v>1.0614359175187277E-5</v>
      </c>
      <c r="D15" s="4">
        <f t="shared" si="2"/>
        <v>7.9607693813904575E-6</v>
      </c>
      <c r="E15" s="4">
        <f t="shared" si="3"/>
        <v>1.3267948968984096E-5</v>
      </c>
      <c r="F15" s="5">
        <f t="shared" si="0"/>
        <v>53.130147231271486</v>
      </c>
      <c r="H15" s="2" t="s">
        <v>8</v>
      </c>
      <c r="M15" s="2" t="s">
        <v>9</v>
      </c>
      <c r="R15" s="2" t="s">
        <v>10</v>
      </c>
    </row>
    <row r="16" spans="2:21" x14ac:dyDescent="0.2">
      <c r="B16" s="3">
        <f t="shared" ref="B16:B26" si="5">B15+(3.14159/12)</f>
        <v>3.403389166666666</v>
      </c>
      <c r="C16" s="4">
        <f t="shared" si="1"/>
        <v>-1.0352650733318436</v>
      </c>
      <c r="D16" s="4">
        <f t="shared" ref="D16:D26" si="6">3*SIN(B16)</f>
        <v>-0.77644880499888269</v>
      </c>
      <c r="E16" s="4">
        <f t="shared" ref="E16:E26" si="7">SQRT(C16^2+D16^2)</f>
        <v>1.2940813416648045</v>
      </c>
      <c r="F16" s="5">
        <f t="shared" si="0"/>
        <v>-126.87000480835263</v>
      </c>
      <c r="H16" s="6" t="e" vm="4">
        <v>#VALUE!</v>
      </c>
      <c r="I16" s="6"/>
      <c r="J16" s="6"/>
      <c r="K16" s="6"/>
      <c r="M16" s="6" t="e" vm="5">
        <v>#VALUE!</v>
      </c>
      <c r="N16" s="6"/>
      <c r="O16" s="6"/>
      <c r="P16" s="6"/>
      <c r="R16" s="6" t="e" vm="6">
        <v>#VALUE!</v>
      </c>
      <c r="S16" s="6"/>
      <c r="T16" s="6"/>
      <c r="U16" s="6"/>
    </row>
    <row r="17" spans="2:21" x14ac:dyDescent="0.2">
      <c r="B17" s="3">
        <f t="shared" si="5"/>
        <v>3.6651883333333326</v>
      </c>
      <c r="C17" s="4">
        <f t="shared" si="1"/>
        <v>-1.9999892756349431</v>
      </c>
      <c r="D17" s="4">
        <f t="shared" si="6"/>
        <v>-1.4999919567262072</v>
      </c>
      <c r="E17" s="4">
        <f t="shared" si="7"/>
        <v>2.499986594543679</v>
      </c>
      <c r="F17" s="5">
        <f t="shared" si="0"/>
        <v>-126.87000480835263</v>
      </c>
      <c r="H17" s="6"/>
      <c r="I17" s="6"/>
      <c r="J17" s="6"/>
      <c r="K17" s="6"/>
      <c r="M17" s="6"/>
      <c r="N17" s="6"/>
      <c r="O17" s="6"/>
      <c r="P17" s="6"/>
      <c r="R17" s="6"/>
      <c r="S17" s="6"/>
      <c r="T17" s="6"/>
      <c r="U17" s="6"/>
    </row>
    <row r="18" spans="2:21" x14ac:dyDescent="0.2">
      <c r="B18" s="3">
        <f t="shared" si="5"/>
        <v>3.9269874999999992</v>
      </c>
      <c r="C18" s="4">
        <f t="shared" si="1"/>
        <v>-2.8284177428739419</v>
      </c>
      <c r="D18" s="4">
        <f t="shared" si="6"/>
        <v>-2.1213133071554564</v>
      </c>
      <c r="E18" s="4">
        <f t="shared" si="7"/>
        <v>3.5355221785924273</v>
      </c>
      <c r="F18" s="5">
        <f t="shared" si="0"/>
        <v>-126.87000480835263</v>
      </c>
      <c r="H18" s="6"/>
      <c r="I18" s="6"/>
      <c r="J18" s="6"/>
      <c r="K18" s="6"/>
      <c r="M18" s="6"/>
      <c r="N18" s="6"/>
      <c r="O18" s="6"/>
      <c r="P18" s="6"/>
      <c r="R18" s="6"/>
      <c r="S18" s="6"/>
      <c r="T18" s="6"/>
      <c r="U18" s="6"/>
    </row>
    <row r="19" spans="2:21" x14ac:dyDescent="0.2">
      <c r="B19" s="3">
        <f t="shared" si="5"/>
        <v>4.1887866666666662</v>
      </c>
      <c r="C19" s="4">
        <f t="shared" si="1"/>
        <v>-3.4640945388766227</v>
      </c>
      <c r="D19" s="4">
        <f t="shared" si="6"/>
        <v>-2.598070904157467</v>
      </c>
      <c r="E19" s="4">
        <f t="shared" si="7"/>
        <v>4.3301181735957783</v>
      </c>
      <c r="F19" s="5">
        <f t="shared" si="0"/>
        <v>-126.87000480835263</v>
      </c>
      <c r="H19" s="6"/>
      <c r="I19" s="6"/>
      <c r="J19" s="6"/>
      <c r="K19" s="6"/>
      <c r="M19" s="6"/>
      <c r="N19" s="6"/>
      <c r="O19" s="6"/>
      <c r="P19" s="6"/>
      <c r="R19" s="6"/>
      <c r="S19" s="6"/>
      <c r="T19" s="6"/>
      <c r="U19" s="6"/>
    </row>
    <row r="20" spans="2:21" x14ac:dyDescent="0.2">
      <c r="B20" s="3">
        <f t="shared" si="5"/>
        <v>4.4505858333333332</v>
      </c>
      <c r="C20" s="4">
        <f t="shared" si="1"/>
        <v>-3.863699413264706</v>
      </c>
      <c r="D20" s="4">
        <f t="shared" si="6"/>
        <v>-2.8977745599485294</v>
      </c>
      <c r="E20" s="4">
        <f t="shared" si="7"/>
        <v>4.8296242665808826</v>
      </c>
      <c r="F20" s="5">
        <f t="shared" si="0"/>
        <v>-126.87000480835263</v>
      </c>
      <c r="H20" s="6"/>
      <c r="I20" s="6"/>
      <c r="J20" s="6"/>
      <c r="K20" s="6"/>
      <c r="M20" s="6"/>
      <c r="N20" s="6"/>
      <c r="O20" s="6"/>
      <c r="P20" s="6"/>
      <c r="R20" s="6"/>
      <c r="S20" s="6"/>
      <c r="T20" s="6"/>
      <c r="U20" s="6"/>
    </row>
    <row r="21" spans="2:21" x14ac:dyDescent="0.2">
      <c r="B21" s="3">
        <f t="shared" si="5"/>
        <v>4.7123850000000003</v>
      </c>
      <c r="C21" s="4">
        <f t="shared" si="1"/>
        <v>-3.9999999999683129</v>
      </c>
      <c r="D21" s="4">
        <f t="shared" si="6"/>
        <v>-2.9999999999762346</v>
      </c>
      <c r="E21" s="4">
        <f t="shared" si="7"/>
        <v>4.9999999999603908</v>
      </c>
      <c r="F21" s="5">
        <f t="shared" si="0"/>
        <v>-126.87000480835263</v>
      </c>
      <c r="H21" s="6"/>
      <c r="I21" s="6"/>
      <c r="J21" s="6"/>
      <c r="K21" s="6"/>
      <c r="M21" s="6"/>
      <c r="N21" s="6"/>
      <c r="O21" s="6"/>
      <c r="P21" s="6"/>
      <c r="R21" s="6"/>
      <c r="S21" s="6"/>
      <c r="T21" s="6"/>
      <c r="U21" s="6"/>
    </row>
    <row r="22" spans="2:21" x14ac:dyDescent="0.2">
      <c r="B22" s="3">
        <f t="shared" si="5"/>
        <v>4.9741841666666673</v>
      </c>
      <c r="C22" s="4">
        <f t="shared" si="1"/>
        <v>-3.8637076548528202</v>
      </c>
      <c r="D22" s="4">
        <f t="shared" si="6"/>
        <v>-2.897780741139615</v>
      </c>
      <c r="E22" s="4">
        <f t="shared" si="7"/>
        <v>4.8296345685660258</v>
      </c>
      <c r="F22" s="5">
        <f t="shared" si="0"/>
        <v>-126.87000480835263</v>
      </c>
      <c r="H22" s="6"/>
      <c r="I22" s="6"/>
      <c r="J22" s="6"/>
      <c r="K22" s="6"/>
      <c r="M22" s="6"/>
      <c r="N22" s="6"/>
      <c r="O22" s="6"/>
      <c r="P22" s="6"/>
      <c r="R22" s="6"/>
      <c r="S22" s="6"/>
      <c r="T22" s="6"/>
      <c r="U22" s="6"/>
    </row>
    <row r="23" spans="2:21" x14ac:dyDescent="0.2">
      <c r="B23" s="3">
        <f t="shared" si="5"/>
        <v>5.2359833333333343</v>
      </c>
      <c r="C23" s="4">
        <f t="shared" si="1"/>
        <v>-3.4641104604031847</v>
      </c>
      <c r="D23" s="4">
        <f t="shared" si="6"/>
        <v>-2.5980828453023888</v>
      </c>
      <c r="E23" s="4">
        <f t="shared" si="7"/>
        <v>4.3301380755039807</v>
      </c>
      <c r="F23" s="5">
        <f t="shared" si="0"/>
        <v>-126.87000480835263</v>
      </c>
      <c r="H23" s="6"/>
      <c r="I23" s="6"/>
      <c r="J23" s="6"/>
      <c r="K23" s="6"/>
      <c r="M23" s="6"/>
      <c r="N23" s="6"/>
      <c r="O23" s="6"/>
      <c r="P23" s="6"/>
      <c r="R23" s="6"/>
      <c r="S23" s="6"/>
      <c r="T23" s="6"/>
      <c r="U23" s="6"/>
    </row>
    <row r="24" spans="2:21" x14ac:dyDescent="0.2">
      <c r="B24" s="3">
        <f t="shared" si="5"/>
        <v>5.4977825000000013</v>
      </c>
      <c r="C24" s="4">
        <f t="shared" si="1"/>
        <v>-2.8284402593150504</v>
      </c>
      <c r="D24" s="4">
        <f t="shared" si="6"/>
        <v>-2.1213301944862879</v>
      </c>
      <c r="E24" s="4">
        <f t="shared" si="7"/>
        <v>3.5355503241438129</v>
      </c>
      <c r="F24" s="5">
        <f t="shared" si="0"/>
        <v>-126.87000480835263</v>
      </c>
      <c r="H24" s="6"/>
      <c r="I24" s="6"/>
      <c r="J24" s="6"/>
      <c r="K24" s="6"/>
      <c r="M24" s="6"/>
      <c r="N24" s="6"/>
      <c r="O24" s="6"/>
      <c r="P24" s="6"/>
      <c r="R24" s="6"/>
      <c r="S24" s="6"/>
      <c r="T24" s="6"/>
      <c r="U24" s="6"/>
    </row>
    <row r="25" spans="2:21" x14ac:dyDescent="0.2">
      <c r="B25" s="3">
        <f t="shared" si="5"/>
        <v>5.7595816666666684</v>
      </c>
      <c r="C25" s="4">
        <f t="shared" si="1"/>
        <v>-2.0000168525349227</v>
      </c>
      <c r="D25" s="4">
        <f t="shared" si="6"/>
        <v>-1.5000126394011919</v>
      </c>
      <c r="E25" s="4">
        <f t="shared" si="7"/>
        <v>2.5000210656686535</v>
      </c>
      <c r="F25" s="5">
        <f t="shared" si="0"/>
        <v>-126.87000480835263</v>
      </c>
      <c r="H25" s="6"/>
      <c r="I25" s="6"/>
      <c r="J25" s="6"/>
      <c r="K25" s="6"/>
      <c r="M25" s="6"/>
      <c r="N25" s="6"/>
      <c r="O25" s="6"/>
      <c r="P25" s="6"/>
      <c r="R25" s="6"/>
      <c r="S25" s="6"/>
      <c r="T25" s="6"/>
      <c r="U25" s="6"/>
    </row>
    <row r="26" spans="2:21" x14ac:dyDescent="0.2">
      <c r="B26" s="3">
        <f t="shared" si="5"/>
        <v>6.0213808333333354</v>
      </c>
      <c r="C26" s="4">
        <f t="shared" si="1"/>
        <v>-1.0352958313736895</v>
      </c>
      <c r="D26" s="4">
        <f t="shared" si="6"/>
        <v>-0.77647187353026714</v>
      </c>
      <c r="E26" s="4">
        <f t="shared" si="7"/>
        <v>1.2941197892171119</v>
      </c>
      <c r="F26" s="5">
        <f t="shared" si="0"/>
        <v>-126.87000480835263</v>
      </c>
    </row>
    <row r="27" spans="2:21" x14ac:dyDescent="0.2">
      <c r="B27" s="3">
        <f t="shared" ref="B27" si="8">B26+(3.14159/12)</f>
        <v>6.2831800000000024</v>
      </c>
      <c r="C27" s="4">
        <f t="shared" si="1"/>
        <v>-2.122871833608896E-5</v>
      </c>
      <c r="D27" s="4">
        <f t="shared" ref="D27" si="9">3*SIN(B27)</f>
        <v>-1.5921538752066721E-5</v>
      </c>
      <c r="E27" s="4">
        <f t="shared" ref="E27" si="10">SQRT(C27^2+D27^2)</f>
        <v>2.6535897920111199E-5</v>
      </c>
      <c r="F27" s="5">
        <f t="shared" si="0"/>
        <v>-126.87000480835263</v>
      </c>
    </row>
    <row r="30" spans="2:21" x14ac:dyDescent="0.2">
      <c r="B30" s="1" t="s">
        <v>0</v>
      </c>
      <c r="C30" s="2" t="s">
        <v>1</v>
      </c>
      <c r="D30" s="2" t="s">
        <v>2</v>
      </c>
      <c r="E30" s="2" t="s">
        <v>4</v>
      </c>
      <c r="F30" s="2" t="s">
        <v>3</v>
      </c>
    </row>
    <row r="31" spans="2:21" x14ac:dyDescent="0.2">
      <c r="B31" s="3">
        <v>1E-4</v>
      </c>
      <c r="C31" s="4">
        <f>5*SIN(B31)</f>
        <v>4.9999999916666672E-4</v>
      </c>
      <c r="D31" s="4">
        <f t="shared" ref="D31:D55" si="11">4*SIN(B31-(3.14159/2))</f>
        <v>-3.9999999794657612</v>
      </c>
      <c r="E31" s="4">
        <f>SQRT(C31^2+D31^2)</f>
        <v>4.0000000107157607</v>
      </c>
      <c r="F31" s="5">
        <f t="shared" ref="F31:F55" si="12">ATAN2(D31,C31)*(360/(2*3.14159))</f>
        <v>179.99299006114802</v>
      </c>
      <c r="H31" s="2" t="s">
        <v>5</v>
      </c>
      <c r="M31" s="2" t="s">
        <v>6</v>
      </c>
      <c r="R31" s="2" t="s">
        <v>7</v>
      </c>
    </row>
    <row r="32" spans="2:21" x14ac:dyDescent="0.2">
      <c r="B32" s="3">
        <f>3.14159/12</f>
        <v>0.26179916666666664</v>
      </c>
      <c r="C32" s="4">
        <f>4*SIN(B32)</f>
        <v>1.0352753260197531</v>
      </c>
      <c r="D32" s="4">
        <f t="shared" si="11"/>
        <v>-3.8637021604879509</v>
      </c>
      <c r="E32" s="4">
        <f>SQRT(C32^2+D32^2)</f>
        <v>3.9999986732028505</v>
      </c>
      <c r="F32" s="5">
        <f t="shared" si="12"/>
        <v>165.00014694725644</v>
      </c>
      <c r="H32" s="6" t="e" vm="7">
        <v>#VALUE!</v>
      </c>
      <c r="I32" s="6"/>
      <c r="J32" s="6"/>
      <c r="K32" s="6"/>
      <c r="M32" s="6" t="e" vm="8">
        <v>#VALUE!</v>
      </c>
      <c r="N32" s="6"/>
      <c r="O32" s="6"/>
      <c r="P32" s="6"/>
      <c r="R32" s="6" t="e" vm="9">
        <v>#VALUE!</v>
      </c>
      <c r="S32" s="6"/>
      <c r="T32" s="6"/>
      <c r="U32" s="6"/>
    </row>
    <row r="33" spans="2:21" x14ac:dyDescent="0.2">
      <c r="B33" s="3">
        <f>B32+(3.14159/12)</f>
        <v>0.52359833333333328</v>
      </c>
      <c r="C33" s="4">
        <f t="shared" ref="C33:C55" si="13">4*SIN(B33)</f>
        <v>1.9999984679490228</v>
      </c>
      <c r="D33" s="4">
        <f t="shared" si="11"/>
        <v>-3.4640998460765373</v>
      </c>
      <c r="E33" s="4">
        <f t="shared" ref="E33:E55" si="14">SQRT(C33^2+D33^2)</f>
        <v>3.9999977019225805</v>
      </c>
      <c r="F33" s="5">
        <f t="shared" si="12"/>
        <v>150.0001330346675</v>
      </c>
      <c r="H33" s="6"/>
      <c r="I33" s="6"/>
      <c r="J33" s="6"/>
      <c r="K33" s="6"/>
      <c r="M33" s="6"/>
      <c r="N33" s="6"/>
      <c r="O33" s="6"/>
      <c r="P33" s="6"/>
      <c r="R33" s="6"/>
      <c r="S33" s="6"/>
      <c r="T33" s="6"/>
      <c r="U33" s="6"/>
    </row>
    <row r="34" spans="2:21" x14ac:dyDescent="0.2">
      <c r="B34" s="3">
        <f t="shared" ref="B34:B55" si="15">B33+(3.14159/12)</f>
        <v>0.78539749999999997</v>
      </c>
      <c r="C34" s="4">
        <f t="shared" si="13"/>
        <v>2.8284252483742303</v>
      </c>
      <c r="D34" s="4">
        <f t="shared" si="11"/>
        <v>-2.8284252483742303</v>
      </c>
      <c r="E34" s="4">
        <f t="shared" si="14"/>
        <v>3.9999973464093261</v>
      </c>
      <c r="F34" s="5">
        <f t="shared" si="12"/>
        <v>135.00011402971811</v>
      </c>
      <c r="H34" s="6"/>
      <c r="I34" s="6"/>
      <c r="J34" s="6"/>
      <c r="K34" s="6"/>
      <c r="M34" s="6"/>
      <c r="N34" s="6"/>
      <c r="O34" s="6"/>
      <c r="P34" s="6"/>
      <c r="R34" s="6"/>
      <c r="S34" s="6"/>
      <c r="T34" s="6"/>
      <c r="U34" s="6"/>
    </row>
    <row r="35" spans="2:21" x14ac:dyDescent="0.2">
      <c r="B35" s="3">
        <f t="shared" si="15"/>
        <v>1.0471966666666666</v>
      </c>
      <c r="C35" s="4">
        <f t="shared" si="13"/>
        <v>3.4640998460765369</v>
      </c>
      <c r="D35" s="4">
        <f t="shared" si="11"/>
        <v>-1.9999984679490233</v>
      </c>
      <c r="E35" s="4">
        <f t="shared" si="14"/>
        <v>3.9999977019225805</v>
      </c>
      <c r="F35" s="5">
        <f t="shared" si="12"/>
        <v>120.00009502476873</v>
      </c>
      <c r="H35" s="6"/>
      <c r="I35" s="6"/>
      <c r="J35" s="6"/>
      <c r="K35" s="6"/>
      <c r="M35" s="6"/>
      <c r="N35" s="6"/>
      <c r="O35" s="6"/>
      <c r="P35" s="6"/>
      <c r="R35" s="6"/>
      <c r="S35" s="6"/>
      <c r="T35" s="6"/>
      <c r="U35" s="6"/>
    </row>
    <row r="36" spans="2:21" x14ac:dyDescent="0.2">
      <c r="B36" s="3">
        <f t="shared" si="15"/>
        <v>1.3089958333333331</v>
      </c>
      <c r="C36" s="4">
        <f t="shared" si="13"/>
        <v>3.8637021604879505</v>
      </c>
      <c r="D36" s="4">
        <f t="shared" si="11"/>
        <v>-1.0352753260197538</v>
      </c>
      <c r="E36" s="4">
        <f t="shared" si="14"/>
        <v>3.9999986732028505</v>
      </c>
      <c r="F36" s="5">
        <f t="shared" si="12"/>
        <v>105.00008111217979</v>
      </c>
      <c r="H36" s="6"/>
      <c r="I36" s="6"/>
      <c r="J36" s="6"/>
      <c r="K36" s="6"/>
      <c r="M36" s="6"/>
      <c r="N36" s="6"/>
      <c r="O36" s="6"/>
      <c r="P36" s="6"/>
      <c r="R36" s="6"/>
      <c r="S36" s="6"/>
      <c r="T36" s="6"/>
      <c r="U36" s="6"/>
    </row>
    <row r="37" spans="2:21" x14ac:dyDescent="0.2">
      <c r="B37" s="3">
        <f t="shared" si="15"/>
        <v>1.5707949999999997</v>
      </c>
      <c r="C37" s="4">
        <f t="shared" si="13"/>
        <v>3.9999999999964793</v>
      </c>
      <c r="D37" s="4">
        <f t="shared" si="11"/>
        <v>-8.8817841970012523E-16</v>
      </c>
      <c r="E37" s="4">
        <f t="shared" si="14"/>
        <v>3.9999999999964793</v>
      </c>
      <c r="F37" s="5">
        <f t="shared" si="12"/>
        <v>90.000076019812084</v>
      </c>
      <c r="H37" s="6"/>
      <c r="I37" s="6"/>
      <c r="J37" s="6"/>
      <c r="K37" s="6"/>
      <c r="M37" s="6"/>
      <c r="N37" s="6"/>
      <c r="O37" s="6"/>
      <c r="P37" s="6"/>
      <c r="R37" s="6"/>
      <c r="S37" s="6"/>
      <c r="T37" s="6"/>
      <c r="U37" s="6"/>
    </row>
    <row r="38" spans="2:21" x14ac:dyDescent="0.2">
      <c r="B38" s="3">
        <f t="shared" si="15"/>
        <v>1.8325941666666663</v>
      </c>
      <c r="C38" s="4">
        <f t="shared" si="13"/>
        <v>3.8637049076839896</v>
      </c>
      <c r="D38" s="4">
        <f t="shared" si="11"/>
        <v>1.035275326019752</v>
      </c>
      <c r="E38" s="4">
        <f t="shared" si="14"/>
        <v>4.0000013267906107</v>
      </c>
      <c r="F38" s="5">
        <f t="shared" si="12"/>
        <v>75.000081112151207</v>
      </c>
      <c r="H38" s="6"/>
      <c r="I38" s="6"/>
      <c r="J38" s="6"/>
      <c r="K38" s="6"/>
      <c r="M38" s="6"/>
      <c r="N38" s="6"/>
      <c r="O38" s="6"/>
      <c r="P38" s="6"/>
      <c r="R38" s="6"/>
      <c r="S38" s="6"/>
      <c r="T38" s="6"/>
      <c r="U38" s="6"/>
    </row>
    <row r="39" spans="2:21" x14ac:dyDescent="0.2">
      <c r="B39" s="3">
        <f t="shared" si="15"/>
        <v>2.0943933333333331</v>
      </c>
      <c r="C39" s="4">
        <f t="shared" si="13"/>
        <v>3.4641051532520586</v>
      </c>
      <c r="D39" s="4">
        <f t="shared" si="11"/>
        <v>1.9999984679490224</v>
      </c>
      <c r="E39" s="4">
        <f t="shared" si="14"/>
        <v>4.0000022980725785</v>
      </c>
      <c r="F39" s="5">
        <f t="shared" si="12"/>
        <v>60.000095024703228</v>
      </c>
      <c r="H39" s="6"/>
      <c r="I39" s="6"/>
      <c r="J39" s="6"/>
      <c r="K39" s="6"/>
      <c r="M39" s="6"/>
      <c r="N39" s="6"/>
      <c r="O39" s="6"/>
      <c r="P39" s="6"/>
      <c r="R39" s="6"/>
      <c r="S39" s="6"/>
      <c r="T39" s="6"/>
      <c r="U39" s="6"/>
    </row>
    <row r="40" spans="2:21" x14ac:dyDescent="0.2">
      <c r="B40" s="3">
        <f t="shared" si="15"/>
        <v>2.3561924999999997</v>
      </c>
      <c r="C40" s="4">
        <f t="shared" si="13"/>
        <v>2.8284327538546012</v>
      </c>
      <c r="D40" s="4">
        <f t="shared" si="11"/>
        <v>2.8284252483742298</v>
      </c>
      <c r="E40" s="4">
        <f t="shared" si="14"/>
        <v>4.000002653588913</v>
      </c>
      <c r="F40" s="5">
        <f t="shared" si="12"/>
        <v>45.000114029617251</v>
      </c>
      <c r="H40" s="6"/>
      <c r="I40" s="6"/>
      <c r="J40" s="6"/>
      <c r="K40" s="6"/>
      <c r="M40" s="6"/>
      <c r="N40" s="6"/>
      <c r="O40" s="6"/>
      <c r="P40" s="6"/>
      <c r="R40" s="6"/>
      <c r="S40" s="6"/>
      <c r="T40" s="6"/>
      <c r="U40" s="6"/>
    </row>
    <row r="41" spans="2:21" x14ac:dyDescent="0.2">
      <c r="B41" s="3">
        <f t="shared" si="15"/>
        <v>2.6179916666666663</v>
      </c>
      <c r="C41" s="4">
        <f t="shared" si="13"/>
        <v>2.0000076602490187</v>
      </c>
      <c r="D41" s="4">
        <f t="shared" si="11"/>
        <v>3.4640998460765364</v>
      </c>
      <c r="E41" s="4">
        <f t="shared" si="14"/>
        <v>4.0000022980796199</v>
      </c>
      <c r="F41" s="5">
        <f t="shared" si="12"/>
        <v>30.000133034558313</v>
      </c>
      <c r="H41" s="6"/>
      <c r="I41" s="6"/>
      <c r="J41" s="6"/>
      <c r="K41" s="6"/>
      <c r="M41" s="6"/>
      <c r="N41" s="6"/>
      <c r="O41" s="6"/>
      <c r="P41" s="6"/>
      <c r="R41" s="6"/>
      <c r="S41" s="6"/>
      <c r="T41" s="6"/>
      <c r="U41" s="6"/>
    </row>
    <row r="42" spans="2:21" x14ac:dyDescent="0.2">
      <c r="B42" s="3">
        <f t="shared" si="15"/>
        <v>2.8797908333333329</v>
      </c>
      <c r="C42" s="4">
        <f t="shared" si="13"/>
        <v>1.0352855787003723</v>
      </c>
      <c r="D42" s="4">
        <f t="shared" si="11"/>
        <v>3.8637021604879505</v>
      </c>
      <c r="E42" s="4">
        <f t="shared" si="14"/>
        <v>4.0000013268028081</v>
      </c>
      <c r="F42" s="5">
        <f t="shared" si="12"/>
        <v>15.000146947184186</v>
      </c>
    </row>
    <row r="43" spans="2:21" x14ac:dyDescent="0.2">
      <c r="B43" s="3">
        <f t="shared" si="15"/>
        <v>3.1415899999999994</v>
      </c>
      <c r="C43" s="4">
        <f t="shared" si="13"/>
        <v>1.0614359175187277E-5</v>
      </c>
      <c r="D43" s="4">
        <f t="shared" si="11"/>
        <v>3.9999999999964793</v>
      </c>
      <c r="E43" s="4">
        <f t="shared" si="14"/>
        <v>4.0000000000105622</v>
      </c>
      <c r="F43" s="5">
        <f t="shared" si="12"/>
        <v>1.5203962416570168E-4</v>
      </c>
      <c r="H43" s="2" t="s">
        <v>11</v>
      </c>
      <c r="M43" s="2" t="s">
        <v>9</v>
      </c>
      <c r="R43" s="2" t="s">
        <v>10</v>
      </c>
    </row>
    <row r="44" spans="2:21" x14ac:dyDescent="0.2">
      <c r="B44" s="3">
        <f t="shared" si="15"/>
        <v>3.403389166666666</v>
      </c>
      <c r="C44" s="4">
        <f t="shared" si="13"/>
        <v>-1.0352650733318436</v>
      </c>
      <c r="D44" s="4">
        <f t="shared" si="11"/>
        <v>3.86370490768399</v>
      </c>
      <c r="E44" s="4">
        <f t="shared" si="14"/>
        <v>3.999998673215047</v>
      </c>
      <c r="F44" s="5">
        <f t="shared" si="12"/>
        <v>-14.999853052642674</v>
      </c>
      <c r="H44" s="6" t="e" vm="10">
        <v>#VALUE!</v>
      </c>
      <c r="I44" s="6"/>
      <c r="J44" s="6"/>
      <c r="K44" s="6"/>
      <c r="M44" s="6" t="e" vm="11">
        <v>#VALUE!</v>
      </c>
      <c r="N44" s="6"/>
      <c r="O44" s="6"/>
      <c r="P44" s="6"/>
      <c r="R44" s="6" t="e" vm="12">
        <v>#VALUE!</v>
      </c>
      <c r="S44" s="6"/>
      <c r="T44" s="6"/>
      <c r="U44" s="6"/>
    </row>
    <row r="45" spans="2:21" x14ac:dyDescent="0.2">
      <c r="B45" s="3">
        <f t="shared" si="15"/>
        <v>3.6651883333333326</v>
      </c>
      <c r="C45" s="4">
        <f t="shared" si="13"/>
        <v>-1.9999892756349431</v>
      </c>
      <c r="D45" s="4">
        <f t="shared" si="11"/>
        <v>3.4641051532520595</v>
      </c>
      <c r="E45" s="4">
        <f t="shared" si="14"/>
        <v>3.999997701929622</v>
      </c>
      <c r="F45" s="5">
        <f t="shared" si="12"/>
        <v>-29.999866965157786</v>
      </c>
      <c r="H45" s="6"/>
      <c r="I45" s="6"/>
      <c r="J45" s="6"/>
      <c r="K45" s="6"/>
      <c r="M45" s="6"/>
      <c r="N45" s="6"/>
      <c r="O45" s="6"/>
      <c r="P45" s="6"/>
      <c r="R45" s="6"/>
      <c r="S45" s="6"/>
      <c r="T45" s="6"/>
      <c r="U45" s="6"/>
    </row>
    <row r="46" spans="2:21" x14ac:dyDescent="0.2">
      <c r="B46" s="3">
        <f t="shared" si="15"/>
        <v>3.9269874999999992</v>
      </c>
      <c r="C46" s="4">
        <f t="shared" si="13"/>
        <v>-2.8284177428739419</v>
      </c>
      <c r="D46" s="4">
        <f t="shared" si="11"/>
        <v>2.8284327538546026</v>
      </c>
      <c r="E46" s="4">
        <f t="shared" si="14"/>
        <v>3.9999973464093266</v>
      </c>
      <c r="F46" s="5">
        <f t="shared" si="12"/>
        <v>-44.999885970080129</v>
      </c>
      <c r="H46" s="6"/>
      <c r="I46" s="6"/>
      <c r="J46" s="6"/>
      <c r="K46" s="6"/>
      <c r="M46" s="6"/>
      <c r="N46" s="6"/>
      <c r="O46" s="6"/>
      <c r="P46" s="6"/>
      <c r="R46" s="6"/>
      <c r="S46" s="6"/>
      <c r="T46" s="6"/>
      <c r="U46" s="6"/>
    </row>
    <row r="47" spans="2:21" x14ac:dyDescent="0.2">
      <c r="B47" s="3">
        <f t="shared" si="15"/>
        <v>4.1887866666666662</v>
      </c>
      <c r="C47" s="4">
        <f t="shared" si="13"/>
        <v>-3.4640945388766227</v>
      </c>
      <c r="D47" s="4">
        <f t="shared" si="11"/>
        <v>2.0000076602490187</v>
      </c>
      <c r="E47" s="4">
        <f t="shared" si="14"/>
        <v>3.9999977019155391</v>
      </c>
      <c r="F47" s="5">
        <f t="shared" si="12"/>
        <v>-59.999904975056552</v>
      </c>
      <c r="H47" s="6"/>
      <c r="I47" s="6"/>
      <c r="J47" s="6"/>
      <c r="K47" s="6"/>
      <c r="M47" s="6"/>
      <c r="N47" s="6"/>
      <c r="O47" s="6"/>
      <c r="P47" s="6"/>
      <c r="R47" s="6"/>
      <c r="S47" s="6"/>
      <c r="T47" s="6"/>
      <c r="U47" s="6"/>
    </row>
    <row r="48" spans="2:21" x14ac:dyDescent="0.2">
      <c r="B48" s="3">
        <f t="shared" si="15"/>
        <v>4.4505858333333332</v>
      </c>
      <c r="C48" s="4">
        <f t="shared" si="13"/>
        <v>-3.863699413264706</v>
      </c>
      <c r="D48" s="4">
        <f t="shared" si="11"/>
        <v>1.0352855787003705</v>
      </c>
      <c r="E48" s="4">
        <f t="shared" si="14"/>
        <v>3.9999986731906541</v>
      </c>
      <c r="F48" s="5">
        <f t="shared" si="12"/>
        <v>-74.999918887719375</v>
      </c>
      <c r="H48" s="6"/>
      <c r="I48" s="6"/>
      <c r="J48" s="6"/>
      <c r="K48" s="6"/>
      <c r="M48" s="6"/>
      <c r="N48" s="6"/>
      <c r="O48" s="6"/>
      <c r="P48" s="6"/>
      <c r="R48" s="6"/>
      <c r="S48" s="6"/>
      <c r="T48" s="6"/>
      <c r="U48" s="6"/>
    </row>
    <row r="49" spans="2:21" x14ac:dyDescent="0.2">
      <c r="B49" s="3">
        <f t="shared" si="15"/>
        <v>4.7123850000000003</v>
      </c>
      <c r="C49" s="4">
        <f t="shared" si="13"/>
        <v>-3.9999999999683129</v>
      </c>
      <c r="D49" s="4">
        <f t="shared" si="11"/>
        <v>1.0614359171634563E-5</v>
      </c>
      <c r="E49" s="4">
        <f t="shared" si="14"/>
        <v>3.9999999999823959</v>
      </c>
      <c r="F49" s="5">
        <f t="shared" si="12"/>
        <v>-89.999923980187958</v>
      </c>
      <c r="H49" s="6"/>
      <c r="I49" s="6"/>
      <c r="J49" s="6"/>
      <c r="K49" s="6"/>
      <c r="M49" s="6"/>
      <c r="N49" s="6"/>
      <c r="O49" s="6"/>
      <c r="P49" s="6"/>
      <c r="R49" s="6"/>
      <c r="S49" s="6"/>
      <c r="T49" s="6"/>
      <c r="U49" s="6"/>
    </row>
    <row r="50" spans="2:21" x14ac:dyDescent="0.2">
      <c r="B50" s="3">
        <f t="shared" si="15"/>
        <v>4.9741841666666673</v>
      </c>
      <c r="C50" s="4">
        <f t="shared" si="13"/>
        <v>-3.8637076548528202</v>
      </c>
      <c r="D50" s="4">
        <f t="shared" si="11"/>
        <v>-1.0352650733318487</v>
      </c>
      <c r="E50" s="4">
        <f t="shared" si="14"/>
        <v>4.0000013267784151</v>
      </c>
      <c r="F50" s="5">
        <f t="shared" si="12"/>
        <v>-104.99991888794972</v>
      </c>
      <c r="H50" s="6"/>
      <c r="I50" s="6"/>
      <c r="J50" s="6"/>
      <c r="K50" s="6"/>
      <c r="M50" s="6"/>
      <c r="N50" s="6"/>
      <c r="O50" s="6"/>
      <c r="P50" s="6"/>
      <c r="R50" s="6"/>
      <c r="S50" s="6"/>
      <c r="T50" s="6"/>
      <c r="U50" s="6"/>
    </row>
    <row r="51" spans="2:21" x14ac:dyDescent="0.2">
      <c r="B51" s="3">
        <f t="shared" si="15"/>
        <v>5.2359833333333343</v>
      </c>
      <c r="C51" s="4">
        <f t="shared" si="13"/>
        <v>-3.4641104604031847</v>
      </c>
      <c r="D51" s="4">
        <f t="shared" si="11"/>
        <v>-1.9999892756349491</v>
      </c>
      <c r="E51" s="4">
        <f t="shared" si="14"/>
        <v>4.0000022980655361</v>
      </c>
      <c r="F51" s="5">
        <f t="shared" si="12"/>
        <v>-119.99990497547152</v>
      </c>
      <c r="H51" s="6"/>
      <c r="I51" s="6"/>
      <c r="J51" s="6"/>
      <c r="K51" s="6"/>
      <c r="M51" s="6"/>
      <c r="N51" s="6"/>
      <c r="O51" s="6"/>
      <c r="P51" s="6"/>
      <c r="R51" s="6"/>
      <c r="S51" s="6"/>
      <c r="T51" s="6"/>
      <c r="U51" s="6"/>
    </row>
    <row r="52" spans="2:21" x14ac:dyDescent="0.2">
      <c r="B52" s="3">
        <f t="shared" si="15"/>
        <v>5.4977825000000013</v>
      </c>
      <c r="C52" s="4">
        <f t="shared" si="13"/>
        <v>-2.8284402593150504</v>
      </c>
      <c r="D52" s="4">
        <f t="shared" si="11"/>
        <v>-2.8284177428739481</v>
      </c>
      <c r="E52" s="4">
        <f t="shared" si="14"/>
        <v>4.000002653588913</v>
      </c>
      <c r="F52" s="5">
        <f t="shared" si="12"/>
        <v>-134.99988597058456</v>
      </c>
      <c r="H52" s="6"/>
      <c r="I52" s="6"/>
      <c r="J52" s="6"/>
      <c r="K52" s="6"/>
      <c r="M52" s="6"/>
      <c r="N52" s="6"/>
      <c r="O52" s="6"/>
      <c r="P52" s="6"/>
      <c r="R52" s="6"/>
      <c r="S52" s="6"/>
      <c r="T52" s="6"/>
      <c r="U52" s="6"/>
    </row>
    <row r="53" spans="2:21" x14ac:dyDescent="0.2">
      <c r="B53" s="3">
        <f t="shared" si="15"/>
        <v>5.7595816666666684</v>
      </c>
      <c r="C53" s="4">
        <f t="shared" si="13"/>
        <v>-2.0000168525349227</v>
      </c>
      <c r="D53" s="4">
        <f t="shared" si="11"/>
        <v>-3.464094538876628</v>
      </c>
      <c r="E53" s="4">
        <f t="shared" si="14"/>
        <v>4.0000022980866623</v>
      </c>
      <c r="F53" s="5">
        <f t="shared" si="12"/>
        <v>-149.99986696561652</v>
      </c>
      <c r="H53" s="6"/>
      <c r="I53" s="6"/>
      <c r="J53" s="6"/>
      <c r="K53" s="6"/>
      <c r="M53" s="6"/>
      <c r="N53" s="6"/>
      <c r="O53" s="6"/>
      <c r="P53" s="6"/>
      <c r="R53" s="6"/>
      <c r="S53" s="6"/>
      <c r="T53" s="6"/>
      <c r="U53" s="6"/>
    </row>
    <row r="54" spans="2:21" x14ac:dyDescent="0.2">
      <c r="B54" s="3">
        <f t="shared" si="15"/>
        <v>6.0213808333333354</v>
      </c>
      <c r="C54" s="4">
        <f t="shared" si="13"/>
        <v>-1.0352958313736895</v>
      </c>
      <c r="D54" s="4">
        <f t="shared" si="11"/>
        <v>-3.8636994132647078</v>
      </c>
      <c r="E54" s="4">
        <f t="shared" si="14"/>
        <v>4.0000013268150036</v>
      </c>
      <c r="F54" s="5">
        <f t="shared" si="12"/>
        <v>-164.99985305291682</v>
      </c>
    </row>
    <row r="55" spans="2:21" x14ac:dyDescent="0.2">
      <c r="B55" s="3">
        <f t="shared" si="15"/>
        <v>6.2831800000000024</v>
      </c>
      <c r="C55" s="4">
        <f t="shared" si="13"/>
        <v>-2.122871833608896E-5</v>
      </c>
      <c r="D55" s="4">
        <f t="shared" si="11"/>
        <v>-3.9999999999683129</v>
      </c>
      <c r="E55" s="4">
        <f t="shared" si="14"/>
        <v>4.0000000000246452</v>
      </c>
      <c r="F55" s="5">
        <f t="shared" si="12"/>
        <v>-179.99984796037603</v>
      </c>
    </row>
  </sheetData>
  <mergeCells count="12">
    <mergeCell ref="H32:K41"/>
    <mergeCell ref="M32:P41"/>
    <mergeCell ref="R32:U41"/>
    <mergeCell ref="H44:K53"/>
    <mergeCell ref="M44:P53"/>
    <mergeCell ref="R44:U53"/>
    <mergeCell ref="H4:K13"/>
    <mergeCell ref="M4:P13"/>
    <mergeCell ref="R4:U13"/>
    <mergeCell ref="H16:K25"/>
    <mergeCell ref="M16:P25"/>
    <mergeCell ref="R16:U2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RASHAP, BRIAN</dc:creator>
  <cp:lastModifiedBy>RASHAP, BRIAN</cp:lastModifiedBy>
  <dcterms:created xsi:type="dcterms:W3CDTF">2025-09-07T16:52:27Z</dcterms:created>
  <dcterms:modified xsi:type="dcterms:W3CDTF">2025-09-07T17:32:15Z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2025-09-07T17:27:39Z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8b676b11-791d-4c92-acb2-a4f775d1c975</vt:lpwstr>
  </property>
  <property fmtid="{D5CDD505-2E9C-101B-9397-08002B2CF9AE}" pid="8" name="MSIP_Label_d8bb7484-22c2-4b98-9fb8-3ab13d821527_ContentBits">
    <vt:lpwstr>0</vt:lpwstr>
  </property>
  <property fmtid="{D5CDD505-2E9C-101B-9397-08002B2CF9AE}" pid="9" name="MSIP_Label_d8bb7484-22c2-4b98-9fb8-3ab13d821527_Tag">
    <vt:lpwstr>50, 3, 0, 1</vt:lpwstr>
  </property>
</Properties>
</file>