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comments2.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https://fullcircle117427-my.sharepoint.com/personal/enrico_getdesignthinking_com/Documents/Documents/GENERAL/RCU Files/RCU CSP/"/>
    </mc:Choice>
  </mc:AlternateContent>
  <xr:revisionPtr revIDLastSave="0" documentId="8_{1585DE3E-9E96-484E-BD51-9C4E22B06F60}" xr6:coauthVersionLast="47" xr6:coauthVersionMax="47" xr10:uidLastSave="{00000000-0000-0000-0000-000000000000}"/>
  <bookViews>
    <workbookView xWindow="-120" yWindow="-120" windowWidth="20730" windowHeight="11040" tabRatio="876" activeTab="4" xr2:uid="{00000000-000D-0000-FFFF-FFFF00000000}"/>
  </bookViews>
  <sheets>
    <sheet name="Cover" sheetId="2" r:id="rId1"/>
    <sheet name="Scoring Guidelines" sheetId="11" r:id="rId2"/>
    <sheet name="Detailed scoring sheet" sheetId="17" r:id="rId3"/>
    <sheet name="Commercial" sheetId="23" r:id="rId4"/>
    <sheet name="Final score" sheetId="2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10" i="17" l="1"/>
  <c r="P11" i="17"/>
  <c r="P12" i="17"/>
  <c r="P13" i="17"/>
  <c r="P14" i="17"/>
  <c r="P15" i="17"/>
  <c r="P16" i="17"/>
  <c r="P9" i="17"/>
  <c r="O10" i="17"/>
  <c r="O11" i="17"/>
  <c r="O12" i="17"/>
  <c r="O13" i="17"/>
  <c r="O14" i="17"/>
  <c r="O15" i="17"/>
  <c r="O16" i="17"/>
  <c r="O9" i="17"/>
  <c r="N14" i="17"/>
  <c r="Q14" i="17"/>
  <c r="N15" i="17"/>
  <c r="Q15" i="17"/>
  <c r="B9" i="22" l="1"/>
  <c r="D7" i="23"/>
  <c r="C2" i="22" s="1"/>
  <c r="E7" i="23"/>
  <c r="D2" i="22" s="1"/>
  <c r="F7" i="23"/>
  <c r="F13" i="23" s="1"/>
  <c r="C7" i="23"/>
  <c r="B2" i="22" s="1"/>
  <c r="O7" i="17"/>
  <c r="P7" i="17"/>
  <c r="Q7" i="17"/>
  <c r="N7" i="17"/>
  <c r="I27" i="17"/>
  <c r="J27" i="17"/>
  <c r="F72" i="23"/>
  <c r="E72" i="23"/>
  <c r="D72" i="23"/>
  <c r="C72" i="23"/>
  <c r="O17" i="17" l="1"/>
  <c r="O29" i="17" s="1"/>
  <c r="E2" i="22"/>
  <c r="P17" i="17"/>
  <c r="P29" i="17" s="1"/>
  <c r="E73" i="23"/>
  <c r="D73" i="23"/>
  <c r="C73" i="23"/>
  <c r="E9" i="22"/>
  <c r="D9" i="22"/>
  <c r="C9" i="22"/>
  <c r="C74" i="23" l="1"/>
  <c r="F73" i="23"/>
  <c r="F74" i="23" s="1"/>
  <c r="F17" i="17"/>
  <c r="N13" i="17"/>
  <c r="N12" i="17"/>
  <c r="N10" i="17"/>
  <c r="N9" i="17"/>
  <c r="K27" i="17"/>
  <c r="H27" i="17"/>
  <c r="E18" i="22"/>
  <c r="E17" i="22"/>
  <c r="E19" i="22" s="1"/>
  <c r="D13" i="22"/>
  <c r="E13" i="22"/>
  <c r="C13" i="22"/>
  <c r="B13" i="22"/>
  <c r="D74" i="23"/>
  <c r="E13" i="23"/>
  <c r="D13" i="23"/>
  <c r="C13" i="23"/>
  <c r="B11" i="23"/>
  <c r="F77" i="23" l="1"/>
  <c r="F10" i="23" s="1"/>
  <c r="F11" i="23" s="1"/>
  <c r="F12" i="23" s="1"/>
  <c r="C77" i="23"/>
  <c r="C10" i="23" s="1"/>
  <c r="C11" i="23" s="1" a="1"/>
  <c r="C11" i="23" s="1"/>
  <c r="C12" i="23" s="1"/>
  <c r="N16" i="17"/>
  <c r="Q16" i="17"/>
  <c r="Q13" i="17"/>
  <c r="Q12" i="17"/>
  <c r="N11" i="17"/>
  <c r="N17" i="17" s="1"/>
  <c r="Q11" i="17"/>
  <c r="Q10" i="17"/>
  <c r="E74" i="23"/>
  <c r="E77" i="23" s="1"/>
  <c r="E10" i="23" l="1"/>
  <c r="E11" i="23" s="1"/>
  <c r="E12" i="23" s="1"/>
  <c r="D10" i="23"/>
  <c r="D11" i="23" s="1"/>
  <c r="D12" i="23" s="1"/>
  <c r="F27" i="17"/>
  <c r="Q9" i="17"/>
  <c r="Q17" i="17" s="1"/>
  <c r="Q29" i="17" l="1"/>
  <c r="N29" i="17"/>
  <c r="D18" i="22" l="1"/>
  <c r="C18" i="22"/>
  <c r="B18" i="22"/>
  <c r="D17" i="22" l="1"/>
  <c r="D19" i="22" s="1"/>
  <c r="C17" i="22"/>
  <c r="C19" i="22" s="1"/>
  <c r="B17" i="22"/>
  <c r="B19" i="2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Abdulrahman Bin Theneyan</author>
    <author>tc={9F2AA1DB-F301-484E-BC96-56B1A057863F}</author>
  </authors>
  <commentList>
    <comment ref="N7" authorId="0" shapeId="0" xr:uid="{00000000-0006-0000-0400-000002000000}">
      <text>
        <r>
          <rPr>
            <b/>
            <sz val="9"/>
            <color indexed="81"/>
            <rFont val="Tahoma"/>
            <family val="2"/>
          </rPr>
          <t>Abdulrahman Bin Theneyan:</t>
        </r>
        <r>
          <rPr>
            <sz val="9"/>
            <color indexed="81"/>
            <rFont val="Tahoma"/>
            <family val="2"/>
          </rPr>
          <t xml:space="preserve">
insert the company name</t>
        </r>
      </text>
    </comment>
    <comment ref="B20" authorId="1" shapeId="0" xr:uid="{9F2AA1DB-F301-484E-BC96-56B1A057863F}">
      <text>
        <t>[Threaded comment]
Your version of Excel allows you to read this threaded comment; however, any edits to it will get removed if the file is opened in a newer version of Excel. Learn more: https://go.microsoft.com/fwlink/?linkid=870924
Comment:
    Is this required?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Abdulrahman Bin Theneyan</author>
  </authors>
  <commentList>
    <comment ref="B2" authorId="0" shapeId="0" xr:uid="{00000000-0006-0000-0200-000001000000}">
      <text>
        <r>
          <rPr>
            <b/>
            <sz val="9"/>
            <color indexed="81"/>
            <rFont val="Tahoma"/>
            <family val="2"/>
          </rPr>
          <t>Abdulrahman Bin Theneyan:</t>
        </r>
        <r>
          <rPr>
            <sz val="9"/>
            <color indexed="81"/>
            <rFont val="Tahoma"/>
            <family val="2"/>
          </rPr>
          <t xml:space="preserve">
insert the company name</t>
        </r>
      </text>
    </comment>
    <comment ref="B13" authorId="0" shapeId="0" xr:uid="{00000000-0006-0000-0200-000002000000}">
      <text>
        <r>
          <rPr>
            <b/>
            <sz val="9"/>
            <color indexed="81"/>
            <rFont val="Tahoma"/>
            <family val="2"/>
          </rPr>
          <t>Abdulrahman Bin Theneyan:</t>
        </r>
        <r>
          <rPr>
            <sz val="9"/>
            <color indexed="81"/>
            <rFont val="Tahoma"/>
            <family val="2"/>
          </rPr>
          <t xml:space="preserve">
insert the company name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<sst xmlns="http://schemas.openxmlformats.org/spreadsheetml/2006/main" count="94" uniqueCount="78">
  <si>
    <t>Criteria</t>
  </si>
  <si>
    <t>weight</t>
  </si>
  <si>
    <t>Rating</t>
  </si>
  <si>
    <t>Score</t>
  </si>
  <si>
    <t>Description</t>
  </si>
  <si>
    <t xml:space="preserve">Compliant </t>
  </si>
  <si>
    <t>Weak/Partially Compliant</t>
  </si>
  <si>
    <t>Not Compliant</t>
  </si>
  <si>
    <t>Required Action</t>
  </si>
  <si>
    <t>4-5</t>
  </si>
  <si>
    <t>NA</t>
  </si>
  <si>
    <t>3</t>
  </si>
  <si>
    <t>Correction actions are required</t>
  </si>
  <si>
    <t>1-2</t>
  </si>
  <si>
    <t>Financial Evaluation</t>
  </si>
  <si>
    <t>Sub Criterion
Weight</t>
  </si>
  <si>
    <t>Evaluation Result</t>
  </si>
  <si>
    <t>Technical Evaluation</t>
  </si>
  <si>
    <r>
      <t xml:space="preserve">Bidder proposal demonstrates an exceptional understanding of the goals and objectives of the project:
</t>
    </r>
    <r>
      <rPr>
        <b/>
        <i/>
        <sz val="10"/>
        <rFont val="HelveticaNeueLT Arabic 55 Roman"/>
        <family val="2"/>
      </rPr>
      <t>Technical Evaluation:</t>
    </r>
    <r>
      <rPr>
        <sz val="10"/>
        <rFont val="HelveticaNeueLT Arabic 55 Roman"/>
        <family val="2"/>
      </rPr>
      <t xml:space="preserve">
         - Bid Documents, required to assess a bidder with respect to its technical capability to undertake the 
            contract, have been completly submitted and properly signed.
       - Bidder comply with RfP terms and conditions, specifications  and  technical requirements.
       - Complete and clear approach and methodology.
       - Thorough, tier 1 participation of the 3rd party with a clear approach and plan.
       - Company profile reflecting relevant and abundant credentials with diverse set of senior expertise.
</t>
    </r>
    <r>
      <rPr>
        <b/>
        <i/>
        <sz val="10"/>
        <rFont val="HelveticaNeueLT Arabic 55 Roman"/>
        <family val="2"/>
      </rPr>
      <t>Financial Evaluation:</t>
    </r>
    <r>
      <rPr>
        <sz val="10"/>
        <rFont val="HelveticaNeueLT Arabic 55 Roman"/>
        <family val="2"/>
      </rPr>
      <t xml:space="preserve">
       - Bid Price is consistence with consultant estimate. 
       - Rates and/or prices of the components of the BoQ are balanced and aligned with market prices.
       - Bid Documents, required to assess a bidder with respect to its financial capability to undertake the contract, have 
         been completly submitted and properly signed.</t>
    </r>
  </si>
  <si>
    <r>
      <t xml:space="preserve">Bidder proposal demonstrates an exceptional understanding of the goals and objectives of the project:
</t>
    </r>
    <r>
      <rPr>
        <b/>
        <i/>
        <sz val="10"/>
        <rFont val="HelveticaNeueLT Arabic 55 Roman"/>
        <family val="2"/>
      </rPr>
      <t>Technical Evaluation:</t>
    </r>
    <r>
      <rPr>
        <sz val="10"/>
        <rFont val="HelveticaNeueLT Arabic 55 Roman"/>
        <family val="2"/>
      </rPr>
      <t xml:space="preserve">
         - Some bid Documents, required to assess a bidder with respect to its technical capability to undertake the 
            contract, have not been submitted or not signed.
       - Minor deviation to RfP terms and conditions, specifications  and  technical requirements.
       - Adequate approach and methodology.
       - Complete 3rd party support plan but lower-tier involvement.
       - Company profile reflecting limited or poorly credentials or mid-seniority expertise.
</t>
    </r>
    <r>
      <rPr>
        <b/>
        <i/>
        <sz val="10"/>
        <rFont val="HelveticaNeueLT Arabic 55 Roman"/>
        <family val="2"/>
      </rPr>
      <t>Financial Evaluation:</t>
    </r>
    <r>
      <rPr>
        <sz val="10"/>
        <rFont val="HelveticaNeueLT Arabic 55 Roman"/>
        <family val="2"/>
      </rPr>
      <t xml:space="preserve">
       - Bid Price is moderatly higher than consultant estimate. 
       - Rates and/or prices of the components of the BoQ are balanced but higher than market prices.
         - Some bid Documents, required to assess a bidder with respect to its financial capability to undertake the 
            contract, have not been submitted or not signed.</t>
    </r>
  </si>
  <si>
    <r>
      <t xml:space="preserve">Bidder proposal demonstrates an exceptional understanding of the goals and objectives of the project:
</t>
    </r>
    <r>
      <rPr>
        <b/>
        <i/>
        <sz val="10"/>
        <rFont val="HelveticaNeueLT Arabic 55 Roman"/>
        <family val="2"/>
      </rPr>
      <t>Technical Evaluation:</t>
    </r>
    <r>
      <rPr>
        <sz val="10"/>
        <rFont val="HelveticaNeueLT Arabic 55 Roman"/>
        <family val="2"/>
      </rPr>
      <t xml:space="preserve">
         - Failure to submit most of bid Documents, required to assess a bidder with respect to its technical capability to 
           undertake the contract.
       - Major deviation to RfP terms and conditions, specifications  and  technical requirements.
       - Incomplete or unclear approach and methodology.
       - Partial 3rd party involvement identified.
       - Company profile reflecting limited or poorly credentials or Junior or irrelevent experitise.
</t>
    </r>
    <r>
      <rPr>
        <b/>
        <i/>
        <sz val="10"/>
        <rFont val="HelveticaNeueLT Arabic 55 Roman"/>
        <family val="2"/>
      </rPr>
      <t>Financial Evaluation:</t>
    </r>
    <r>
      <rPr>
        <sz val="10"/>
        <rFont val="HelveticaNeueLT Arabic 55 Roman"/>
        <family val="2"/>
      </rPr>
      <t xml:space="preserve">
       - Bid Price is unreaseanobly higher than consultant estimate. 
       - Rates and/or prices of the components of the BoQ are unbalanced and higher than market prices.
         - Some bid Documents, required to assess a bidder with respect to its financial capability to undertake the 
            contract, have not been submitted or not signed.</t>
    </r>
  </si>
  <si>
    <t>Sub Criteria / Item</t>
  </si>
  <si>
    <t>Ratings / Score</t>
  </si>
  <si>
    <t>Main Criteria</t>
  </si>
  <si>
    <t>Sub-Total</t>
  </si>
  <si>
    <t>Total</t>
  </si>
  <si>
    <t>Technical Evaluation (70%)</t>
  </si>
  <si>
    <t>Evaluators</t>
  </si>
  <si>
    <t>Average</t>
  </si>
  <si>
    <t>Technically Accepted</t>
  </si>
  <si>
    <t>Financial Evaluation (30%)</t>
  </si>
  <si>
    <t>Marwan Alhusennan</t>
  </si>
  <si>
    <t>Overall Technical and Financial Results</t>
  </si>
  <si>
    <t>Overall</t>
  </si>
  <si>
    <t>DETAILED EVALUATION SHEET</t>
  </si>
  <si>
    <t>Marwan Alhusennan
FINANCE</t>
  </si>
  <si>
    <t>M.alhusennan@rcu.gov.sa</t>
  </si>
  <si>
    <t>Price Scoring</t>
  </si>
  <si>
    <t xml:space="preserve">Total </t>
  </si>
  <si>
    <t>Subtotal</t>
  </si>
  <si>
    <t xml:space="preserve">VAT </t>
  </si>
  <si>
    <t xml:space="preserve">TOTAL </t>
  </si>
  <si>
    <t xml:space="preserve">Comments </t>
  </si>
  <si>
    <t xml:space="preserve">Requirement </t>
  </si>
  <si>
    <t>SCORE</t>
  </si>
  <si>
    <t>Detailed scoring sheet</t>
  </si>
  <si>
    <t>Data Privacy</t>
  </si>
  <si>
    <t>Daniel Agyeman &lt;d.agyeman.c@rcu.gov.sa&gt;</t>
  </si>
  <si>
    <t>Comments (Min =49%)</t>
  </si>
  <si>
    <t xml:space="preserve">RfP Scope of Work 
 Selction: 4 
</t>
  </si>
  <si>
    <t xml:space="preserve">Bid price (cap of the contract) </t>
  </si>
  <si>
    <t>TBD by financial evaluator</t>
  </si>
  <si>
    <t>Advocacy Strategy Development</t>
  </si>
  <si>
    <t>Strategy roadmap and implementation plan</t>
  </si>
  <si>
    <t>Strategic priority assessment</t>
  </si>
  <si>
    <t>Landscape analysis and audit</t>
  </si>
  <si>
    <t>Think tank engagement approach</t>
  </si>
  <si>
    <t>Global issue monitoring and analysis</t>
  </si>
  <si>
    <t>Stakeholder mapping</t>
  </si>
  <si>
    <t>Measuring success</t>
  </si>
  <si>
    <t>BOP:</t>
  </si>
  <si>
    <t>PwC Middle East</t>
  </si>
  <si>
    <t>Nordicity</t>
  </si>
  <si>
    <t>Alvarez and Marsal</t>
  </si>
  <si>
    <t>Jorge Pinto</t>
  </si>
  <si>
    <t>Claudio Chittaro</t>
  </si>
  <si>
    <t>Kate Hall Tipping</t>
  </si>
  <si>
    <t>Eddy van Hamersveld</t>
  </si>
  <si>
    <t>Jennifer Russ</t>
  </si>
  <si>
    <t>Frederik Frank Haentjens</t>
  </si>
  <si>
    <r>
      <rPr>
        <b/>
        <sz val="12"/>
        <color theme="1"/>
        <rFont val="Calibri"/>
        <family val="2"/>
        <scheme val="minor"/>
      </rPr>
      <t>(Executive summary)</t>
    </r>
    <r>
      <rPr>
        <sz val="12"/>
        <color theme="1"/>
        <rFont val="Calibri"/>
        <family val="2"/>
        <scheme val="minor"/>
      </rPr>
      <t xml:space="preserve">
Provide a clear and concise summary of the proposal, highlighting the understanding of the opportunity and approach proposed to respond to this opportunity.</t>
    </r>
  </si>
  <si>
    <r>
      <rPr>
        <b/>
        <sz val="12"/>
        <color theme="1"/>
        <rFont val="Calibri"/>
        <family val="2"/>
        <scheme val="minor"/>
      </rPr>
      <t>(Experience in the field)</t>
    </r>
    <r>
      <rPr>
        <sz val="12"/>
        <color theme="1"/>
        <rFont val="Calibri"/>
        <family val="2"/>
        <scheme val="minor"/>
      </rPr>
      <t xml:space="preserve">
Bidder demonstrates extensive related experience in culture projects of similar size and complexity with knowledge and experience in this region. Bidders share a list of at least 5 references of customers they've done similar work for.</t>
    </r>
  </si>
  <si>
    <r>
      <rPr>
        <b/>
        <sz val="12"/>
        <color theme="1"/>
        <rFont val="Calibri"/>
        <family val="2"/>
        <scheme val="minor"/>
      </rPr>
      <t>(Ability to deliver performance management in culture)</t>
    </r>
    <r>
      <rPr>
        <sz val="12"/>
        <color theme="1"/>
        <rFont val="Calibri"/>
        <family val="2"/>
        <scheme val="minor"/>
      </rPr>
      <t xml:space="preserve">
Proposal proves the bidder to have solid experience in performance management.</t>
    </r>
  </si>
  <si>
    <r>
      <rPr>
        <b/>
        <sz val="12"/>
        <color theme="1"/>
        <rFont val="Calibri"/>
        <family val="2"/>
        <scheme val="minor"/>
      </rPr>
      <t xml:space="preserve">(Project organization and governance)
</t>
    </r>
    <r>
      <rPr>
        <sz val="12"/>
        <color theme="1"/>
        <rFont val="Calibri"/>
        <family val="2"/>
        <scheme val="minor"/>
      </rPr>
      <t>Provide a clear and credible list of potential suppliers, consultants, and subcontractors in addition to a clear organization chart for the execution of the works showing the lines of responsibility and communication</t>
    </r>
  </si>
  <si>
    <r>
      <rPr>
        <b/>
        <sz val="12"/>
        <color theme="1"/>
        <rFont val="Calibri"/>
        <family val="2"/>
        <scheme val="minor"/>
      </rPr>
      <t xml:space="preserve">(Commitment to project timeline)
</t>
    </r>
    <r>
      <rPr>
        <sz val="12"/>
        <color theme="1"/>
        <rFont val="Calibri"/>
        <family val="2"/>
        <scheme val="minor"/>
      </rPr>
      <t>A program/timeline that is in line with the high level project duration (4 months) provided within the RfP and reflecting delivery of the Scope of Works and the Deliverables. The programme must be structured based on the project phases and scope items provided within the RfP and shall include responsibility of each activity decisions and approval milestones, etc.</t>
    </r>
  </si>
  <si>
    <r>
      <rPr>
        <b/>
        <sz val="12"/>
        <color theme="1"/>
        <rFont val="Calibri"/>
        <family val="2"/>
        <scheme val="minor"/>
      </rPr>
      <t xml:space="preserve">(Benchmark study)
</t>
    </r>
    <r>
      <rPr>
        <sz val="12"/>
        <color theme="1"/>
        <rFont val="Calibri"/>
        <family val="2"/>
        <scheme val="minor"/>
      </rPr>
      <t>Proposal contains list of entities that will be included in the benchmark study.It should be clear from the proposal that the benchmark study will cover (not limited to): mision, vision, strategy, strategic objectives, operating &amp; governance model and role of CSP or similar department; .</t>
    </r>
  </si>
  <si>
    <r>
      <rPr>
        <b/>
        <sz val="12"/>
        <color theme="1"/>
        <rFont val="Calibri"/>
        <family val="2"/>
        <scheme val="minor"/>
      </rPr>
      <t xml:space="preserve">(Interviews &amp; workshops)
</t>
    </r>
    <r>
      <rPr>
        <sz val="12"/>
        <color theme="1"/>
        <rFont val="Calibri"/>
        <family val="2"/>
        <scheme val="minor"/>
      </rPr>
      <t>Clear plan with in-depth interviews and workshops to obtain the input from internal and external stakeholders.</t>
    </r>
  </si>
  <si>
    <r>
      <rPr>
        <b/>
        <sz val="12"/>
        <color rgb="FF000000"/>
        <rFont val="Calibri"/>
        <family val="2"/>
        <scheme val="minor"/>
      </rPr>
      <t xml:space="preserve">(Reporting and monitoring) 
</t>
    </r>
    <r>
      <rPr>
        <sz val="12"/>
        <color rgb="FF000000"/>
        <rFont val="Calibri"/>
        <family val="2"/>
        <scheme val="minor"/>
      </rPr>
      <t>The bidder demonstrates the commitment and capability to provide a dedicated project manager and submit all required progress reports and updates in a timely manner according to the project plan and as/ when requested by RCU</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</si>
</sst>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
    <numFmt numFmtId="165" formatCode="0.0%"/>
    <numFmt numFmtId="166" formatCode="[$SAR]\ #,##0.00"/>
    <numFmt numFmtId="167" formatCode="[$SAR]\ #,##0"/>
  </numFmts>
  <fonts count="52">
    <font>
      <sz val="11"/>
      <color theme="1"/>
      <name val="Calibri"/>
      <family val="2"/>
      <scheme val="minor"/>
    </font>
    <font>
      <sz val="11"/>
      <color theme="1"/>
      <name val="Arial"/>
      <family val="2"/>
    </font>
    <font>
      <b/>
      <sz val="10"/>
      <color theme="0"/>
      <name val="Arial"/>
      <family val="2"/>
    </font>
    <font>
      <b/>
      <sz val="11"/>
      <color theme="1"/>
      <name val="Arial"/>
      <family val="2"/>
    </font>
    <font>
      <sz val="10"/>
      <color theme="1"/>
      <name val="Arial"/>
      <family val="2"/>
    </font>
    <font>
      <sz val="11"/>
      <color rgb="FF1F497D"/>
      <name val="Arial"/>
      <family val="2"/>
    </font>
    <font>
      <b/>
      <sz val="8"/>
      <color theme="0"/>
      <name val="Arial"/>
      <family val="2"/>
    </font>
    <font>
      <sz val="10"/>
      <name val="Arial"/>
      <family val="2"/>
    </font>
    <font>
      <sz val="10"/>
      <color theme="1"/>
      <name val="Calibri"/>
      <family val="2"/>
      <scheme val="minor"/>
    </font>
    <font>
      <b/>
      <sz val="22"/>
      <color theme="0"/>
      <name val="Calibri"/>
      <family val="2"/>
      <scheme val="minor"/>
    </font>
    <font>
      <sz val="18"/>
      <color theme="0"/>
      <name val="Calibri"/>
      <family val="2"/>
      <scheme val="minor"/>
    </font>
    <font>
      <b/>
      <sz val="14"/>
      <color theme="0"/>
      <name val="Calibri"/>
      <family val="2"/>
      <scheme val="minor"/>
    </font>
    <font>
      <b/>
      <sz val="14"/>
      <color theme="1"/>
      <name val="Calibri"/>
      <family val="2"/>
      <scheme val="minor"/>
    </font>
    <font>
      <b/>
      <sz val="14"/>
      <name val="Calibri"/>
      <family val="2"/>
      <scheme val="minor"/>
    </font>
    <font>
      <b/>
      <sz val="12"/>
      <color theme="1" tint="4.9989318521683403E-2"/>
      <name val="Calibri"/>
      <family val="2"/>
      <scheme val="minor"/>
    </font>
    <font>
      <b/>
      <sz val="12"/>
      <color theme="0" tint="-0.499984740745262"/>
      <name val="Calibri"/>
      <family val="2"/>
      <scheme val="minor"/>
    </font>
    <font>
      <sz val="12"/>
      <color theme="1" tint="4.9989318521683403E-2"/>
      <name val="Calibri"/>
      <family val="2"/>
      <scheme val="minor"/>
    </font>
    <font>
      <sz val="12"/>
      <color theme="1"/>
      <name val="Calibri"/>
      <family val="2"/>
      <scheme val="minor"/>
    </font>
    <font>
      <b/>
      <sz val="12"/>
      <color theme="1"/>
      <name val="Calibri"/>
      <family val="2"/>
      <scheme val="minor"/>
    </font>
    <font>
      <b/>
      <sz val="10"/>
      <color theme="0"/>
      <name val="HelveticaNeueLT Arabic 55 Roman"/>
      <family val="2"/>
    </font>
    <font>
      <b/>
      <sz val="10"/>
      <color theme="1"/>
      <name val="HelveticaNeueLT Arabic 55 Roman"/>
      <family val="2"/>
    </font>
    <font>
      <b/>
      <sz val="10"/>
      <name val="HelveticaNeueLT Arabic 55 Roman"/>
      <family val="2"/>
    </font>
    <font>
      <sz val="10"/>
      <name val="HelveticaNeueLT Arabic 55 Roman"/>
      <family val="2"/>
    </font>
    <font>
      <b/>
      <sz val="12"/>
      <color theme="0"/>
      <name val="Calibri"/>
      <family val="2"/>
      <scheme val="minor"/>
    </font>
    <font>
      <sz val="11"/>
      <color theme="1"/>
      <name val="Calibri"/>
      <family val="2"/>
      <charset val="178"/>
      <scheme val="minor"/>
    </font>
    <font>
      <b/>
      <i/>
      <sz val="10"/>
      <name val="HelveticaNeueLT Arabic 55 Roman"/>
      <family val="2"/>
    </font>
    <font>
      <sz val="11"/>
      <color theme="1"/>
      <name val="Calibri"/>
      <family val="2"/>
      <scheme val="minor"/>
    </font>
    <font>
      <sz val="10"/>
      <color theme="1" tint="4.9989318521683403E-2"/>
      <name val="Calibri"/>
      <family val="2"/>
      <scheme val="minor"/>
    </font>
    <font>
      <sz val="10"/>
      <color theme="0" tint="-0.34998626667073579"/>
      <name val="Calibri"/>
      <family val="2"/>
      <scheme val="minor"/>
    </font>
    <font>
      <b/>
      <sz val="11"/>
      <color theme="1"/>
      <name val="Calibri"/>
      <family val="2"/>
      <scheme val="minor"/>
    </font>
    <font>
      <b/>
      <sz val="12"/>
      <name val="Calibri"/>
      <family val="2"/>
      <scheme val="minor"/>
    </font>
    <font>
      <b/>
      <sz val="11"/>
      <name val="Calibri"/>
      <family val="2"/>
      <scheme val="minor"/>
    </font>
    <font>
      <b/>
      <sz val="11"/>
      <color rgb="FF00B050"/>
      <name val="Calibri"/>
      <family val="2"/>
      <scheme val="minor"/>
    </font>
    <font>
      <b/>
      <sz val="10"/>
      <name val="Calibri"/>
      <family val="2"/>
      <scheme val="minor"/>
    </font>
    <font>
      <b/>
      <sz val="9"/>
      <color indexed="81"/>
      <name val="Tahoma"/>
      <family val="2"/>
    </font>
    <font>
      <sz val="9"/>
      <color indexed="81"/>
      <name val="Tahoma"/>
      <family val="2"/>
    </font>
    <font>
      <b/>
      <sz val="11"/>
      <color rgb="FFFA7D00"/>
      <name val="Calibri"/>
      <family val="2"/>
      <scheme val="minor"/>
    </font>
    <font>
      <b/>
      <sz val="11"/>
      <color theme="0"/>
      <name val="Calibri"/>
      <family val="2"/>
      <scheme val="minor"/>
    </font>
    <font>
      <b/>
      <sz val="10"/>
      <color theme="0"/>
      <name val="Calibri"/>
      <family val="2"/>
      <scheme val="minor"/>
    </font>
    <font>
      <u/>
      <sz val="11"/>
      <color theme="10"/>
      <name val="Calibri"/>
      <family val="2"/>
      <scheme val="minor"/>
    </font>
    <font>
      <u/>
      <sz val="10"/>
      <color theme="10"/>
      <name val="Calibri"/>
      <family val="2"/>
      <scheme val="minor"/>
    </font>
    <font>
      <sz val="10"/>
      <color theme="0"/>
      <name val="Calibri"/>
      <family val="2"/>
      <scheme val="minor"/>
    </font>
    <font>
      <b/>
      <sz val="10"/>
      <color rgb="FFFF0000"/>
      <name val="Calibri"/>
      <family val="2"/>
      <scheme val="minor"/>
    </font>
    <font>
      <b/>
      <sz val="10"/>
      <color theme="1"/>
      <name val="Calibri"/>
      <family val="2"/>
      <scheme val="minor"/>
    </font>
    <font>
      <b/>
      <sz val="10"/>
      <color theme="0" tint="-0.499984740745262"/>
      <name val="Calibri"/>
      <family val="2"/>
      <scheme val="minor"/>
    </font>
    <font>
      <sz val="11"/>
      <color theme="1"/>
      <name val="Calibri"/>
      <family val="2"/>
    </font>
    <font>
      <sz val="10"/>
      <name val="Calibri"/>
      <family val="2"/>
      <scheme val="minor"/>
    </font>
    <font>
      <sz val="10"/>
      <color rgb="FFFF0000"/>
      <name val="Calibri"/>
      <family val="2"/>
      <scheme val="minor"/>
    </font>
    <font>
      <b/>
      <sz val="10"/>
      <color rgb="FFFA7D00"/>
      <name val="Calibri"/>
      <family val="2"/>
      <scheme val="minor"/>
    </font>
    <font>
      <b/>
      <sz val="12"/>
      <color rgb="FFFF0000"/>
      <name val="Calibri"/>
      <family val="2"/>
      <scheme val="minor"/>
    </font>
    <font>
      <sz val="12"/>
      <color rgb="FF000000"/>
      <name val="Calibri"/>
      <family val="2"/>
      <scheme val="minor"/>
    </font>
    <font>
      <b/>
      <sz val="12"/>
      <color rgb="FF000000"/>
      <name val="Calibri"/>
      <family val="2"/>
      <scheme val="minor"/>
    </font>
  </fonts>
  <fills count="20">
    <fill>
      <patternFill patternType="none"/>
    </fill>
    <fill>
      <patternFill patternType="gray125"/>
    </fill>
    <fill>
      <patternFill patternType="solid">
        <fgColor rgb="FF130E18"/>
        <bgColor indexed="64"/>
      </patternFill>
    </fill>
    <fill>
      <patternFill patternType="solid">
        <fgColor theme="0"/>
        <bgColor indexed="64"/>
      </patternFill>
    </fill>
    <fill>
      <patternFill patternType="solid">
        <fgColor theme="0" tint="-0.34998626667073579"/>
        <bgColor indexed="64"/>
      </patternFill>
    </fill>
    <fill>
      <patternFill patternType="solid">
        <fgColor rgb="FFB58341"/>
        <bgColor indexed="64"/>
      </patternFill>
    </fill>
    <fill>
      <patternFill patternType="solid">
        <fgColor theme="1" tint="0.499984740745262"/>
        <bgColor indexed="64"/>
      </patternFill>
    </fill>
    <fill>
      <patternFill patternType="solid">
        <fgColor theme="0" tint="-0.14999847407452621"/>
        <bgColor indexed="64"/>
      </patternFill>
    </fill>
    <fill>
      <patternFill patternType="solid">
        <fgColor rgb="FFDDCBAD"/>
        <bgColor indexed="64"/>
      </patternFill>
    </fill>
    <fill>
      <patternFill patternType="solid">
        <fgColor rgb="FFFFFFCD"/>
        <bgColor indexed="64"/>
      </patternFill>
    </fill>
    <fill>
      <patternFill patternType="solid">
        <fgColor rgb="FF002060"/>
        <bgColor indexed="64"/>
      </patternFill>
    </fill>
    <fill>
      <patternFill patternType="solid">
        <fgColor rgb="FFC3A26C"/>
        <bgColor indexed="64"/>
      </patternFill>
    </fill>
    <fill>
      <patternFill patternType="solid">
        <fgColor theme="0" tint="-4.9989318521683403E-2"/>
        <bgColor indexed="64"/>
      </patternFill>
    </fill>
    <fill>
      <patternFill patternType="solid">
        <fgColor rgb="FFF2F2F2"/>
      </patternFill>
    </fill>
    <fill>
      <patternFill patternType="solid">
        <fgColor rgb="FFA5A5A5"/>
      </patternFill>
    </fill>
    <fill>
      <patternFill patternType="solid">
        <fgColor rgb="FFFFFFCC"/>
      </patternFill>
    </fill>
    <fill>
      <patternFill patternType="solid">
        <fgColor theme="3" tint="0.59999389629810485"/>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2" tint="-0.249977111117893"/>
        <bgColor indexed="64"/>
      </patternFill>
    </fill>
  </fills>
  <borders count="58">
    <border>
      <left/>
      <right/>
      <top/>
      <bottom/>
      <diagonal/>
    </border>
    <border>
      <left/>
      <right/>
      <top/>
      <bottom style="thin">
        <color theme="3"/>
      </bottom>
      <diagonal/>
    </border>
    <border>
      <left style="thin">
        <color rgb="FF003300"/>
      </left>
      <right/>
      <top style="thin">
        <color rgb="FF003300"/>
      </top>
      <bottom/>
      <diagonal/>
    </border>
    <border>
      <left/>
      <right/>
      <top style="thin">
        <color auto="1"/>
      </top>
      <bottom/>
      <diagonal/>
    </border>
    <border>
      <left/>
      <right/>
      <top/>
      <bottom style="thin">
        <color rgb="FF003300"/>
      </bottom>
      <diagonal/>
    </border>
    <border>
      <left style="thin">
        <color theme="1"/>
      </left>
      <right/>
      <top style="thin">
        <color auto="1"/>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bottom style="thin">
        <color indexed="64"/>
      </bottom>
      <diagonal/>
    </border>
    <border>
      <left/>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right style="thin">
        <color indexed="64"/>
      </right>
      <top/>
      <bottom style="medium">
        <color indexed="64"/>
      </bottom>
      <diagonal/>
    </border>
    <border>
      <left/>
      <right/>
      <top style="medium">
        <color indexed="64"/>
      </top>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top/>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thin">
        <color auto="1"/>
      </top>
      <bottom style="medium">
        <color indexed="64"/>
      </bottom>
      <diagonal/>
    </border>
  </borders>
  <cellStyleXfs count="9">
    <xf numFmtId="0" fontId="0" fillId="0" borderId="0"/>
    <xf numFmtId="0" fontId="7" fillId="0" borderId="0"/>
    <xf numFmtId="0" fontId="24" fillId="0" borderId="0"/>
    <xf numFmtId="9" fontId="26" fillId="0" borderId="0" applyFont="0" applyFill="0" applyBorder="0" applyAlignment="0" applyProtection="0"/>
    <xf numFmtId="43" fontId="26" fillId="0" borderId="0" applyFont="0" applyFill="0" applyBorder="0" applyAlignment="0" applyProtection="0"/>
    <xf numFmtId="0" fontId="36" fillId="13" borderId="39" applyNumberFormat="0" applyAlignment="0" applyProtection="0"/>
    <xf numFmtId="0" fontId="37" fillId="14" borderId="40" applyNumberFormat="0" applyAlignment="0" applyProtection="0"/>
    <xf numFmtId="0" fontId="26" fillId="15" borderId="41" applyNumberFormat="0" applyFont="0" applyAlignment="0" applyProtection="0"/>
    <xf numFmtId="0" fontId="39" fillId="0" borderId="0" applyNumberFormat="0" applyFill="0" applyBorder="0" applyAlignment="0" applyProtection="0"/>
  </cellStyleXfs>
  <cellXfs count="186">
    <xf numFmtId="0" fontId="0" fillId="0" borderId="0" xfId="0"/>
    <xf numFmtId="0" fontId="1"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5" xfId="0" applyFont="1" applyBorder="1"/>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8" xfId="0" applyFont="1" applyFill="1" applyBorder="1" applyAlignment="1">
      <alignment horizontal="center" vertical="center"/>
    </xf>
    <xf numFmtId="0" fontId="1" fillId="0" borderId="0" xfId="0" applyFont="1" applyAlignment="1">
      <alignment horizontal="center" vertical="center"/>
    </xf>
    <xf numFmtId="9" fontId="3" fillId="0" borderId="9" xfId="0" applyNumberFormat="1" applyFont="1" applyBorder="1" applyAlignment="1">
      <alignment horizontal="center" vertical="center"/>
    </xf>
    <xf numFmtId="0" fontId="4" fillId="3" borderId="0" xfId="0" applyFont="1" applyFill="1"/>
    <xf numFmtId="0" fontId="5" fillId="0" borderId="0" xfId="0" applyFont="1"/>
    <xf numFmtId="0" fontId="6" fillId="0" borderId="10" xfId="0" applyFont="1" applyBorder="1" applyAlignment="1">
      <alignment horizontal="center" vertical="center" wrapText="1"/>
    </xf>
    <xf numFmtId="0" fontId="8" fillId="0" borderId="0" xfId="0" applyFont="1" applyAlignment="1">
      <alignment horizontal="center"/>
    </xf>
    <xf numFmtId="0" fontId="10" fillId="0" borderId="0" xfId="0" applyFont="1" applyAlignment="1">
      <alignment horizontal="center" vertical="center"/>
    </xf>
    <xf numFmtId="0" fontId="10" fillId="3" borderId="0" xfId="0" applyFont="1" applyFill="1" applyAlignment="1">
      <alignment horizontal="center" vertical="center"/>
    </xf>
    <xf numFmtId="9" fontId="12" fillId="3" borderId="0" xfId="0" applyNumberFormat="1" applyFont="1" applyFill="1" applyAlignment="1">
      <alignment horizontal="center"/>
    </xf>
    <xf numFmtId="0" fontId="11" fillId="3" borderId="0" xfId="0" applyFont="1" applyFill="1" applyAlignment="1">
      <alignment horizontal="center" vertical="center" wrapText="1"/>
    </xf>
    <xf numFmtId="0" fontId="12" fillId="3" borderId="0" xfId="0" applyFont="1" applyFill="1" applyAlignment="1">
      <alignment vertical="center" wrapText="1"/>
    </xf>
    <xf numFmtId="0" fontId="15" fillId="3" borderId="0" xfId="0" applyFont="1" applyFill="1" applyAlignment="1">
      <alignment horizontal="center" vertical="center" wrapText="1"/>
    </xf>
    <xf numFmtId="0" fontId="17" fillId="0" borderId="0" xfId="0" applyFont="1" applyAlignment="1">
      <alignment horizontal="center"/>
    </xf>
    <xf numFmtId="0" fontId="12" fillId="8" borderId="17" xfId="0" applyFont="1" applyFill="1" applyBorder="1" applyAlignment="1">
      <alignment vertical="center" wrapText="1"/>
    </xf>
    <xf numFmtId="0" fontId="12" fillId="8" borderId="18" xfId="0" applyFont="1" applyFill="1" applyBorder="1" applyAlignment="1">
      <alignment vertical="center" wrapText="1"/>
    </xf>
    <xf numFmtId="164" fontId="14" fillId="0" borderId="0" xfId="0" applyNumberFormat="1" applyFont="1" applyAlignment="1">
      <alignment horizontal="center" vertical="center"/>
    </xf>
    <xf numFmtId="0" fontId="14" fillId="3" borderId="0" xfId="0" applyFont="1" applyFill="1" applyAlignment="1">
      <alignment horizontal="center" vertical="center" wrapText="1"/>
    </xf>
    <xf numFmtId="0" fontId="8" fillId="3" borderId="0" xfId="0" applyFont="1" applyFill="1" applyAlignment="1">
      <alignment horizontal="center"/>
    </xf>
    <xf numFmtId="0" fontId="8" fillId="0" borderId="0" xfId="0" applyFont="1" applyAlignment="1">
      <alignment horizontal="center" vertical="center"/>
    </xf>
    <xf numFmtId="0" fontId="12" fillId="3" borderId="0" xfId="0" applyFont="1" applyFill="1" applyAlignment="1">
      <alignment horizontal="center" vertical="center"/>
    </xf>
    <xf numFmtId="0" fontId="13" fillId="3" borderId="0" xfId="0" applyFont="1" applyFill="1" applyAlignment="1">
      <alignment horizontal="center" vertical="center" wrapText="1"/>
    </xf>
    <xf numFmtId="9" fontId="15" fillId="7" borderId="16" xfId="0" applyNumberFormat="1" applyFont="1" applyFill="1" applyBorder="1" applyAlignment="1">
      <alignment horizontal="center" vertical="center" wrapText="1"/>
    </xf>
    <xf numFmtId="164" fontId="23" fillId="3" borderId="0" xfId="0" applyNumberFormat="1" applyFont="1" applyFill="1" applyAlignment="1">
      <alignment horizontal="center" vertical="center"/>
    </xf>
    <xf numFmtId="164" fontId="23" fillId="3" borderId="0" xfId="0" applyNumberFormat="1" applyFont="1" applyFill="1" applyAlignment="1">
      <alignment vertical="center"/>
    </xf>
    <xf numFmtId="0" fontId="14" fillId="0" borderId="27" xfId="0" applyFont="1" applyBorder="1" applyAlignment="1">
      <alignment horizontal="center" vertical="center"/>
    </xf>
    <xf numFmtId="0" fontId="12" fillId="0" borderId="28" xfId="0" applyFont="1" applyBorder="1" applyAlignment="1">
      <alignment horizontal="center" vertical="center" wrapText="1"/>
    </xf>
    <xf numFmtId="1" fontId="16" fillId="3" borderId="0" xfId="0" applyNumberFormat="1" applyFont="1" applyFill="1" applyAlignment="1">
      <alignment horizontal="center" vertical="center"/>
    </xf>
    <xf numFmtId="0" fontId="12" fillId="8" borderId="21" xfId="0" applyFont="1" applyFill="1" applyBorder="1" applyAlignment="1">
      <alignment vertical="center" wrapText="1"/>
    </xf>
    <xf numFmtId="9" fontId="12" fillId="8" borderId="29" xfId="0" applyNumberFormat="1" applyFont="1" applyFill="1" applyBorder="1" applyAlignment="1">
      <alignment horizontal="center" vertical="center" wrapText="1"/>
    </xf>
    <xf numFmtId="9" fontId="15" fillId="7" borderId="28" xfId="0" applyNumberFormat="1" applyFont="1" applyFill="1" applyBorder="1" applyAlignment="1">
      <alignment horizontal="center" vertical="center" wrapText="1"/>
    </xf>
    <xf numFmtId="9" fontId="23" fillId="10" borderId="11" xfId="3" applyFont="1" applyFill="1" applyBorder="1" applyAlignment="1" applyProtection="1">
      <alignment horizontal="center" vertical="center"/>
    </xf>
    <xf numFmtId="165" fontId="23" fillId="10" borderId="23" xfId="3" applyNumberFormat="1" applyFont="1" applyFill="1" applyBorder="1" applyAlignment="1" applyProtection="1">
      <alignment horizontal="center" vertical="center"/>
    </xf>
    <xf numFmtId="165" fontId="14" fillId="0" borderId="0" xfId="3" applyNumberFormat="1" applyFont="1" applyFill="1" applyBorder="1" applyAlignment="1" applyProtection="1">
      <alignment horizontal="center" vertical="center"/>
    </xf>
    <xf numFmtId="165" fontId="23" fillId="10" borderId="9" xfId="3" applyNumberFormat="1" applyFont="1" applyFill="1" applyBorder="1" applyAlignment="1" applyProtection="1">
      <alignment horizontal="center" vertical="center"/>
    </xf>
    <xf numFmtId="0" fontId="19" fillId="2" borderId="9" xfId="1" applyFont="1" applyFill="1" applyBorder="1" applyAlignment="1">
      <alignment horizontal="center" vertical="center"/>
    </xf>
    <xf numFmtId="0" fontId="20" fillId="4" borderId="9" xfId="1" applyFont="1" applyFill="1" applyBorder="1" applyAlignment="1">
      <alignment horizontal="center" vertical="center" wrapText="1"/>
    </xf>
    <xf numFmtId="49" fontId="21" fillId="0" borderId="9" xfId="1" applyNumberFormat="1" applyFont="1" applyBorder="1" applyAlignment="1">
      <alignment horizontal="center" vertical="center" wrapText="1"/>
    </xf>
    <xf numFmtId="0" fontId="22" fillId="0" borderId="9" xfId="1" applyFont="1" applyBorder="1" applyAlignment="1">
      <alignment vertical="top" wrapText="1"/>
    </xf>
    <xf numFmtId="0" fontId="22" fillId="0" borderId="9" xfId="1" applyFont="1" applyBorder="1" applyAlignment="1">
      <alignment horizontal="center" vertical="center" wrapText="1"/>
    </xf>
    <xf numFmtId="0" fontId="20" fillId="4" borderId="9" xfId="1" applyFont="1" applyFill="1" applyBorder="1" applyAlignment="1">
      <alignment horizontal="center" vertical="center"/>
    </xf>
    <xf numFmtId="165" fontId="16" fillId="9" borderId="15" xfId="3" applyNumberFormat="1" applyFont="1" applyFill="1" applyBorder="1" applyAlignment="1" applyProtection="1">
      <alignment horizontal="center" vertical="center"/>
    </xf>
    <xf numFmtId="0" fontId="12" fillId="8" borderId="13" xfId="0" applyFont="1" applyFill="1" applyBorder="1" applyAlignment="1">
      <alignment vertical="center" wrapText="1"/>
    </xf>
    <xf numFmtId="0" fontId="12" fillId="8" borderId="26" xfId="0" applyFont="1" applyFill="1" applyBorder="1" applyAlignment="1">
      <alignment vertical="center" wrapText="1"/>
    </xf>
    <xf numFmtId="0" fontId="12" fillId="0" borderId="35" xfId="0" applyFont="1" applyBorder="1" applyAlignment="1">
      <alignment horizontal="center" vertical="center" wrapText="1"/>
    </xf>
    <xf numFmtId="0" fontId="28" fillId="0" borderId="0" xfId="0" applyFont="1" applyAlignment="1">
      <alignment horizontal="center"/>
    </xf>
    <xf numFmtId="0" fontId="23" fillId="10" borderId="9" xfId="0" applyFont="1" applyFill="1" applyBorder="1" applyAlignment="1">
      <alignment horizontal="center" vertical="center" wrapText="1"/>
    </xf>
    <xf numFmtId="165" fontId="0" fillId="0" borderId="9" xfId="3" applyNumberFormat="1" applyFont="1" applyBorder="1" applyAlignment="1">
      <alignment horizontal="center"/>
    </xf>
    <xf numFmtId="165" fontId="31" fillId="4" borderId="9" xfId="3" applyNumberFormat="1" applyFont="1" applyFill="1" applyBorder="1" applyAlignment="1">
      <alignment horizontal="center" vertical="center"/>
    </xf>
    <xf numFmtId="0" fontId="32" fillId="12" borderId="9" xfId="0" applyFont="1" applyFill="1" applyBorder="1" applyAlignment="1">
      <alignment horizontal="center" vertical="center" wrapText="1"/>
    </xf>
    <xf numFmtId="165" fontId="0" fillId="0" borderId="9" xfId="3" applyNumberFormat="1" applyFont="1" applyBorder="1" applyAlignment="1">
      <alignment horizontal="center" vertical="center"/>
    </xf>
    <xf numFmtId="165" fontId="29" fillId="4" borderId="9" xfId="3" applyNumberFormat="1" applyFont="1" applyFill="1" applyBorder="1" applyAlignment="1">
      <alignment horizontal="center" vertical="center"/>
    </xf>
    <xf numFmtId="43" fontId="0" fillId="0" borderId="0" xfId="4" applyFont="1"/>
    <xf numFmtId="0" fontId="33" fillId="7" borderId="9" xfId="0" applyFont="1" applyFill="1" applyBorder="1" applyAlignment="1">
      <alignment horizontal="center" vertical="center" wrapText="1"/>
    </xf>
    <xf numFmtId="0" fontId="12" fillId="8" borderId="0" xfId="0" applyFont="1" applyFill="1" applyAlignment="1">
      <alignment vertical="center" wrapText="1"/>
    </xf>
    <xf numFmtId="1" fontId="16" fillId="9" borderId="9" xfId="0" applyNumberFormat="1" applyFont="1" applyFill="1" applyBorder="1" applyAlignment="1" applyProtection="1">
      <alignment horizontal="center" vertical="center"/>
      <protection locked="0"/>
    </xf>
    <xf numFmtId="164" fontId="23" fillId="10" borderId="32" xfId="0" applyNumberFormat="1" applyFont="1" applyFill="1" applyBorder="1" applyAlignment="1">
      <alignment horizontal="center" vertical="center"/>
    </xf>
    <xf numFmtId="1" fontId="27" fillId="9" borderId="9" xfId="0" applyNumberFormat="1" applyFont="1" applyFill="1" applyBorder="1" applyAlignment="1" applyProtection="1">
      <alignment horizontal="center" vertical="center"/>
      <protection locked="0"/>
    </xf>
    <xf numFmtId="0" fontId="30" fillId="11" borderId="9" xfId="0" applyFont="1" applyFill="1" applyBorder="1" applyAlignment="1">
      <alignment horizontal="center" vertical="center" wrapText="1"/>
    </xf>
    <xf numFmtId="164" fontId="23" fillId="10" borderId="21" xfId="0" applyNumberFormat="1" applyFont="1" applyFill="1" applyBorder="1" applyAlignment="1">
      <alignment horizontal="center" vertical="center"/>
    </xf>
    <xf numFmtId="164" fontId="23" fillId="10" borderId="0" xfId="0" applyNumberFormat="1" applyFont="1" applyFill="1" applyAlignment="1">
      <alignment horizontal="center" vertical="center"/>
    </xf>
    <xf numFmtId="43" fontId="8" fillId="3" borderId="0" xfId="4" applyFont="1" applyFill="1" applyBorder="1" applyAlignment="1" applyProtection="1">
      <alignment horizontal="center" vertical="center"/>
    </xf>
    <xf numFmtId="0" fontId="40" fillId="15" borderId="41" xfId="8" applyFont="1" applyFill="1" applyBorder="1" applyAlignment="1" applyProtection="1">
      <alignment horizontal="center" vertical="center" wrapText="1"/>
    </xf>
    <xf numFmtId="43" fontId="27" fillId="7" borderId="8" xfId="4" applyFont="1" applyFill="1" applyBorder="1" applyAlignment="1" applyProtection="1">
      <alignment horizontal="center" vertical="center" wrapText="1"/>
      <protection locked="0"/>
    </xf>
    <xf numFmtId="43" fontId="27" fillId="9" borderId="42" xfId="4" applyFont="1" applyFill="1" applyBorder="1" applyAlignment="1" applyProtection="1">
      <alignment horizontal="center" vertical="center" wrapText="1"/>
      <protection locked="0"/>
    </xf>
    <xf numFmtId="43" fontId="39" fillId="7" borderId="8" xfId="8" applyNumberFormat="1" applyFill="1" applyBorder="1" applyAlignment="1" applyProtection="1">
      <alignment horizontal="center" vertical="center" wrapText="1"/>
      <protection locked="0"/>
    </xf>
    <xf numFmtId="0" fontId="41" fillId="0" borderId="0" xfId="0" applyFont="1" applyAlignment="1">
      <alignment horizontal="center" vertical="center"/>
    </xf>
    <xf numFmtId="0" fontId="42" fillId="0" borderId="0" xfId="0" applyFont="1" applyAlignment="1">
      <alignment horizontal="center"/>
    </xf>
    <xf numFmtId="0" fontId="43" fillId="8" borderId="46" xfId="0" applyFont="1" applyFill="1" applyBorder="1" applyAlignment="1">
      <alignment horizontal="center" vertical="center" wrapText="1"/>
    </xf>
    <xf numFmtId="9" fontId="44" fillId="7" borderId="9" xfId="0" applyNumberFormat="1" applyFont="1" applyFill="1" applyBorder="1" applyAlignment="1">
      <alignment horizontal="center" vertical="center" wrapText="1"/>
    </xf>
    <xf numFmtId="2" fontId="27" fillId="9" borderId="9" xfId="0" applyNumberFormat="1" applyFont="1" applyFill="1" applyBorder="1" applyAlignment="1" applyProtection="1">
      <alignment horizontal="center" vertical="center"/>
      <protection locked="0"/>
    </xf>
    <xf numFmtId="164" fontId="38" fillId="16" borderId="47" xfId="0" applyNumberFormat="1" applyFont="1" applyFill="1" applyBorder="1" applyAlignment="1">
      <alignment horizontal="center" vertical="center"/>
    </xf>
    <xf numFmtId="9" fontId="38" fillId="16" borderId="48" xfId="3" applyFont="1" applyFill="1" applyBorder="1" applyAlignment="1" applyProtection="1">
      <alignment horizontal="center" vertical="center"/>
    </xf>
    <xf numFmtId="9" fontId="42" fillId="17" borderId="48" xfId="5" applyNumberFormat="1" applyFont="1" applyFill="1" applyBorder="1" applyAlignment="1" applyProtection="1">
      <alignment horizontal="center" vertical="center"/>
    </xf>
    <xf numFmtId="0" fontId="41" fillId="6" borderId="44" xfId="8" applyFont="1" applyFill="1" applyBorder="1" applyAlignment="1" applyProtection="1">
      <alignment horizontal="center" vertical="center"/>
    </xf>
    <xf numFmtId="0" fontId="45" fillId="18" borderId="37" xfId="0" applyFont="1" applyFill="1" applyBorder="1" applyAlignment="1">
      <alignment vertical="center" wrapText="1"/>
    </xf>
    <xf numFmtId="0" fontId="45" fillId="18" borderId="8" xfId="0" applyFont="1" applyFill="1" applyBorder="1" applyAlignment="1">
      <alignment vertical="center" wrapText="1"/>
    </xf>
    <xf numFmtId="166" fontId="33" fillId="18" borderId="26" xfId="0" applyNumberFormat="1" applyFont="1" applyFill="1" applyBorder="1" applyAlignment="1">
      <alignment horizontal="center" vertical="center" wrapText="1"/>
    </xf>
    <xf numFmtId="166" fontId="33" fillId="18" borderId="13" xfId="0" applyNumberFormat="1" applyFont="1" applyFill="1" applyBorder="1" applyAlignment="1">
      <alignment horizontal="center" vertical="center" wrapText="1"/>
    </xf>
    <xf numFmtId="166" fontId="46" fillId="18" borderId="23" xfId="0" applyNumberFormat="1" applyFont="1" applyFill="1" applyBorder="1" applyAlignment="1">
      <alignment vertical="center" wrapText="1"/>
    </xf>
    <xf numFmtId="166" fontId="46" fillId="18" borderId="49" xfId="0" applyNumberFormat="1" applyFont="1" applyFill="1" applyBorder="1" applyAlignment="1">
      <alignment vertical="center" wrapText="1"/>
    </xf>
    <xf numFmtId="166" fontId="46" fillId="18" borderId="13" xfId="0" applyNumberFormat="1" applyFont="1" applyFill="1" applyBorder="1" applyAlignment="1">
      <alignment vertical="center" wrapText="1"/>
    </xf>
    <xf numFmtId="166" fontId="46" fillId="18" borderId="12" xfId="0" applyNumberFormat="1" applyFont="1" applyFill="1" applyBorder="1" applyAlignment="1">
      <alignment vertical="center" wrapText="1"/>
    </xf>
    <xf numFmtId="166" fontId="46" fillId="18" borderId="19" xfId="0" applyNumberFormat="1" applyFont="1" applyFill="1" applyBorder="1" applyAlignment="1">
      <alignment vertical="center" wrapText="1"/>
    </xf>
    <xf numFmtId="166" fontId="46" fillId="18" borderId="29" xfId="0" applyNumberFormat="1" applyFont="1" applyFill="1" applyBorder="1" applyAlignment="1">
      <alignment vertical="center" wrapText="1"/>
    </xf>
    <xf numFmtId="166" fontId="33" fillId="18" borderId="19" xfId="0" applyNumberFormat="1" applyFont="1" applyFill="1" applyBorder="1" applyAlignment="1">
      <alignment horizontal="center" vertical="center" wrapText="1"/>
    </xf>
    <xf numFmtId="167" fontId="46" fillId="15" borderId="51" xfId="7" applyNumberFormat="1" applyFont="1" applyBorder="1" applyAlignment="1">
      <alignment horizontal="center" vertical="center" wrapText="1"/>
    </xf>
    <xf numFmtId="167" fontId="46" fillId="15" borderId="52" xfId="7" applyNumberFormat="1" applyFont="1" applyBorder="1" applyAlignment="1">
      <alignment horizontal="center" vertical="center" wrapText="1"/>
    </xf>
    <xf numFmtId="0" fontId="33" fillId="18" borderId="14" xfId="0" applyFont="1" applyFill="1" applyBorder="1" applyAlignment="1">
      <alignment horizontal="center" vertical="center"/>
    </xf>
    <xf numFmtId="9" fontId="33" fillId="18" borderId="15" xfId="0" applyNumberFormat="1" applyFont="1" applyFill="1" applyBorder="1" applyAlignment="1">
      <alignment horizontal="center" vertical="center"/>
    </xf>
    <xf numFmtId="166" fontId="8" fillId="15" borderId="53" xfId="7" applyNumberFormat="1" applyFont="1" applyBorder="1" applyAlignment="1">
      <alignment horizontal="center" vertical="center" wrapText="1"/>
    </xf>
    <xf numFmtId="167" fontId="43" fillId="0" borderId="54" xfId="0" applyNumberFormat="1" applyFont="1" applyBorder="1" applyAlignment="1">
      <alignment horizontal="center" vertical="center" wrapText="1"/>
    </xf>
    <xf numFmtId="167" fontId="43" fillId="0" borderId="51" xfId="0" applyNumberFormat="1" applyFont="1" applyBorder="1" applyAlignment="1">
      <alignment horizontal="center" vertical="center" wrapText="1"/>
    </xf>
    <xf numFmtId="167" fontId="43" fillId="0" borderId="52" xfId="0" applyNumberFormat="1" applyFont="1" applyBorder="1" applyAlignment="1">
      <alignment horizontal="center" vertical="center" wrapText="1"/>
    </xf>
    <xf numFmtId="166" fontId="46" fillId="15" borderId="15" xfId="7" applyNumberFormat="1" applyFont="1" applyBorder="1" applyAlignment="1">
      <alignment horizontal="center" vertical="center" wrapText="1"/>
    </xf>
    <xf numFmtId="166" fontId="47" fillId="15" borderId="9" xfId="7" applyNumberFormat="1" applyFont="1" applyBorder="1" applyAlignment="1">
      <alignment horizontal="center" vertical="center" wrapText="1"/>
    </xf>
    <xf numFmtId="2" fontId="38" fillId="14" borderId="9" xfId="6" applyNumberFormat="1" applyFont="1" applyBorder="1" applyAlignment="1" applyProtection="1">
      <alignment horizontal="center"/>
    </xf>
    <xf numFmtId="0" fontId="49" fillId="10" borderId="9" xfId="0" applyFont="1" applyFill="1" applyBorder="1" applyAlignment="1">
      <alignment horizontal="center" vertical="center" wrapText="1"/>
    </xf>
    <xf numFmtId="0" fontId="42" fillId="7" borderId="9" xfId="0" applyFont="1" applyFill="1" applyBorder="1" applyAlignment="1">
      <alignment horizontal="center" vertical="center" wrapText="1"/>
    </xf>
    <xf numFmtId="165" fontId="23" fillId="19" borderId="21" xfId="3" applyNumberFormat="1" applyFont="1" applyFill="1" applyBorder="1" applyAlignment="1" applyProtection="1">
      <alignment horizontal="center" vertical="center"/>
    </xf>
    <xf numFmtId="164" fontId="23" fillId="19" borderId="21" xfId="0" applyNumberFormat="1" applyFont="1" applyFill="1" applyBorder="1" applyAlignment="1">
      <alignment horizontal="center" vertical="center"/>
    </xf>
    <xf numFmtId="164" fontId="23" fillId="19" borderId="0" xfId="0" applyNumberFormat="1" applyFont="1" applyFill="1" applyAlignment="1">
      <alignment horizontal="center" vertical="center"/>
    </xf>
    <xf numFmtId="164" fontId="23" fillId="0" borderId="0" xfId="0" applyNumberFormat="1" applyFont="1" applyAlignment="1">
      <alignment horizontal="center" vertical="center"/>
    </xf>
    <xf numFmtId="9" fontId="23" fillId="0" borderId="0" xfId="3" applyFont="1" applyFill="1" applyBorder="1" applyAlignment="1" applyProtection="1">
      <alignment horizontal="center" vertical="center"/>
    </xf>
    <xf numFmtId="164" fontId="23" fillId="0" borderId="0" xfId="0" applyNumberFormat="1" applyFont="1" applyAlignment="1">
      <alignment vertical="center"/>
    </xf>
    <xf numFmtId="165" fontId="23" fillId="0" borderId="0" xfId="3" applyNumberFormat="1" applyFont="1" applyFill="1" applyBorder="1" applyAlignment="1" applyProtection="1">
      <alignment horizontal="center" vertical="center"/>
    </xf>
    <xf numFmtId="9" fontId="23" fillId="10" borderId="22" xfId="3" applyFont="1" applyFill="1" applyBorder="1" applyAlignment="1" applyProtection="1">
      <alignment horizontal="center" vertical="center"/>
    </xf>
    <xf numFmtId="9" fontId="12" fillId="8" borderId="49" xfId="0" applyNumberFormat="1" applyFont="1" applyFill="1" applyBorder="1" applyAlignment="1">
      <alignment horizontal="center" vertical="center" wrapText="1"/>
    </xf>
    <xf numFmtId="2" fontId="43" fillId="0" borderId="0" xfId="0" applyNumberFormat="1" applyFont="1" applyAlignment="1">
      <alignment horizontal="center"/>
    </xf>
    <xf numFmtId="0" fontId="30" fillId="0" borderId="14" xfId="0" applyFont="1" applyBorder="1" applyAlignment="1">
      <alignment horizontal="left" vertical="center" wrapText="1"/>
    </xf>
    <xf numFmtId="0" fontId="17" fillId="0" borderId="27" xfId="0" applyFont="1" applyBorder="1" applyAlignment="1">
      <alignment wrapText="1"/>
    </xf>
    <xf numFmtId="0" fontId="17" fillId="0" borderId="56" xfId="0" applyFont="1" applyBorder="1" applyAlignment="1">
      <alignment wrapText="1"/>
    </xf>
    <xf numFmtId="0" fontId="50" fillId="0" borderId="57" xfId="0" applyFont="1" applyBorder="1" applyAlignment="1">
      <alignment vertical="center" wrapText="1"/>
    </xf>
    <xf numFmtId="9" fontId="16" fillId="9" borderId="15" xfId="3" applyFont="1" applyFill="1" applyBorder="1" applyAlignment="1" applyProtection="1">
      <alignment horizontal="center" vertical="center"/>
    </xf>
    <xf numFmtId="9" fontId="23" fillId="10" borderId="23" xfId="3" applyFont="1" applyFill="1" applyBorder="1" applyAlignment="1" applyProtection="1">
      <alignment horizontal="center" vertical="center"/>
    </xf>
    <xf numFmtId="0" fontId="1" fillId="0" borderId="9" xfId="0" applyFont="1" applyBorder="1" applyAlignment="1">
      <alignment horizontal="left" readingOrder="1"/>
    </xf>
    <xf numFmtId="0" fontId="1" fillId="0" borderId="9" xfId="0" applyFont="1" applyBorder="1" applyAlignment="1">
      <alignment horizontal="left" vertical="center" wrapText="1"/>
    </xf>
    <xf numFmtId="0" fontId="9" fillId="5" borderId="0" xfId="0" applyFont="1" applyFill="1" applyAlignment="1">
      <alignment horizontal="center" vertical="center"/>
    </xf>
    <xf numFmtId="0" fontId="12" fillId="6" borderId="21" xfId="0" applyFont="1" applyFill="1" applyBorder="1" applyAlignment="1">
      <alignment horizontal="center" vertical="center"/>
    </xf>
    <xf numFmtId="0" fontId="12" fillId="6" borderId="0" xfId="0" applyFont="1" applyFill="1" applyAlignment="1">
      <alignment horizontal="center" vertical="center"/>
    </xf>
    <xf numFmtId="164" fontId="23" fillId="10" borderId="23" xfId="0" applyNumberFormat="1" applyFont="1" applyFill="1" applyBorder="1" applyAlignment="1">
      <alignment horizontal="center" vertical="center"/>
    </xf>
    <xf numFmtId="164" fontId="23" fillId="10" borderId="25" xfId="0" applyNumberFormat="1" applyFont="1" applyFill="1" applyBorder="1" applyAlignment="1">
      <alignment horizontal="center" vertical="center"/>
    </xf>
    <xf numFmtId="164" fontId="23" fillId="10" borderId="30" xfId="0" applyNumberFormat="1" applyFont="1" applyFill="1" applyBorder="1" applyAlignment="1">
      <alignment horizontal="center" vertical="center"/>
    </xf>
    <xf numFmtId="164" fontId="23" fillId="10" borderId="21" xfId="0" applyNumberFormat="1" applyFont="1" applyFill="1" applyBorder="1" applyAlignment="1">
      <alignment horizontal="center" vertical="center"/>
    </xf>
    <xf numFmtId="164" fontId="23" fillId="10" borderId="0" xfId="0" applyNumberFormat="1" applyFont="1" applyFill="1" applyAlignment="1">
      <alignment horizontal="center" vertical="center"/>
    </xf>
    <xf numFmtId="0" fontId="11" fillId="6" borderId="19" xfId="0" applyFont="1" applyFill="1" applyBorder="1" applyAlignment="1">
      <alignment horizontal="center" vertical="center" wrapText="1"/>
    </xf>
    <xf numFmtId="0" fontId="11" fillId="6" borderId="31" xfId="0" applyFont="1" applyFill="1" applyBorder="1" applyAlignment="1">
      <alignment horizontal="center" vertical="center" wrapText="1"/>
    </xf>
    <xf numFmtId="0" fontId="11" fillId="6" borderId="20" xfId="0" applyFont="1" applyFill="1" applyBorder="1" applyAlignment="1">
      <alignment horizontal="center" vertical="center" wrapText="1"/>
    </xf>
    <xf numFmtId="0" fontId="11" fillId="6" borderId="21" xfId="0" applyFont="1" applyFill="1" applyBorder="1" applyAlignment="1">
      <alignment horizontal="center" vertical="center" wrapText="1"/>
    </xf>
    <xf numFmtId="0" fontId="11" fillId="6" borderId="0" xfId="0" applyFont="1" applyFill="1" applyAlignment="1">
      <alignment horizontal="center" vertical="center" wrapText="1"/>
    </xf>
    <xf numFmtId="0" fontId="11" fillId="6" borderId="22" xfId="0" applyFont="1" applyFill="1" applyBorder="1" applyAlignment="1">
      <alignment horizontal="center" vertical="center" wrapText="1"/>
    </xf>
    <xf numFmtId="0" fontId="11" fillId="6" borderId="23" xfId="0" applyFont="1" applyFill="1" applyBorder="1" applyAlignment="1">
      <alignment horizontal="center" vertical="center" wrapText="1"/>
    </xf>
    <xf numFmtId="0" fontId="11" fillId="6" borderId="25" xfId="0" applyFont="1" applyFill="1" applyBorder="1" applyAlignment="1">
      <alignment horizontal="center" vertical="center" wrapText="1"/>
    </xf>
    <xf numFmtId="0" fontId="11" fillId="6" borderId="24" xfId="0" applyFont="1" applyFill="1" applyBorder="1" applyAlignment="1">
      <alignment horizontal="center" vertical="center" wrapText="1"/>
    </xf>
    <xf numFmtId="0" fontId="12" fillId="8" borderId="19" xfId="0" applyFont="1" applyFill="1" applyBorder="1" applyAlignment="1">
      <alignment horizontal="center" vertical="center" wrapText="1"/>
    </xf>
    <xf numFmtId="0" fontId="12" fillId="8" borderId="31" xfId="0" applyFont="1" applyFill="1" applyBorder="1" applyAlignment="1">
      <alignment horizontal="center" vertical="center" wrapText="1"/>
    </xf>
    <xf numFmtId="0" fontId="12" fillId="8" borderId="20" xfId="0" applyFont="1" applyFill="1" applyBorder="1" applyAlignment="1">
      <alignment horizontal="center" vertical="center" wrapText="1"/>
    </xf>
    <xf numFmtId="0" fontId="12" fillId="8" borderId="21" xfId="0" applyFont="1" applyFill="1" applyBorder="1" applyAlignment="1">
      <alignment horizontal="center" vertical="center" wrapText="1"/>
    </xf>
    <xf numFmtId="0" fontId="12" fillId="8" borderId="0" xfId="0" applyFont="1" applyFill="1" applyAlignment="1">
      <alignment horizontal="center" vertical="center" wrapText="1"/>
    </xf>
    <xf numFmtId="0" fontId="12" fillId="8" borderId="22" xfId="0" applyFont="1" applyFill="1" applyBorder="1" applyAlignment="1">
      <alignment horizontal="center" vertical="center" wrapText="1"/>
    </xf>
    <xf numFmtId="0" fontId="12" fillId="0" borderId="19" xfId="0" applyFont="1" applyBorder="1" applyAlignment="1">
      <alignment horizontal="center" vertical="center" wrapText="1"/>
    </xf>
    <xf numFmtId="0" fontId="12" fillId="0" borderId="33" xfId="0" applyFont="1" applyBorder="1" applyAlignment="1">
      <alignment horizontal="center" vertical="center" wrapText="1"/>
    </xf>
    <xf numFmtId="0" fontId="12" fillId="0" borderId="21" xfId="0" applyFont="1" applyBorder="1" applyAlignment="1">
      <alignment horizontal="center" vertical="center" wrapText="1"/>
    </xf>
    <xf numFmtId="0" fontId="12" fillId="0" borderId="34" xfId="0" applyFont="1" applyBorder="1" applyAlignment="1">
      <alignment horizontal="center" vertical="center" wrapText="1"/>
    </xf>
    <xf numFmtId="0" fontId="14" fillId="0" borderId="19" xfId="0" applyFont="1" applyBorder="1" applyAlignment="1">
      <alignment horizontal="center" vertical="center" wrapText="1"/>
    </xf>
    <xf numFmtId="0" fontId="14" fillId="0" borderId="20" xfId="0" applyFont="1" applyBorder="1" applyAlignment="1">
      <alignment horizontal="center" vertical="center" wrapText="1"/>
    </xf>
    <xf numFmtId="0" fontId="14" fillId="0" borderId="21" xfId="0" applyFont="1" applyBorder="1" applyAlignment="1">
      <alignment horizontal="center" vertical="center" wrapText="1"/>
    </xf>
    <xf numFmtId="0" fontId="14" fillId="0" borderId="22" xfId="0" applyFont="1" applyBorder="1" applyAlignment="1">
      <alignment horizontal="center" vertical="center" wrapText="1"/>
    </xf>
    <xf numFmtId="0" fontId="48" fillId="13" borderId="46" xfId="5" applyFont="1" applyBorder="1" applyAlignment="1" applyProtection="1">
      <alignment horizontal="center" vertical="center"/>
    </xf>
    <xf numFmtId="0" fontId="48" fillId="13" borderId="9" xfId="5" applyFont="1" applyBorder="1" applyAlignment="1" applyProtection="1">
      <alignment horizontal="center" vertical="center"/>
    </xf>
    <xf numFmtId="0" fontId="8" fillId="0" borderId="0" xfId="0" applyFont="1" applyAlignment="1">
      <alignment horizontal="center"/>
    </xf>
    <xf numFmtId="0" fontId="38" fillId="6" borderId="43" xfId="0" applyFont="1" applyFill="1" applyBorder="1" applyAlignment="1">
      <alignment horizontal="center" vertical="center" wrapText="1"/>
    </xf>
    <xf numFmtId="0" fontId="38" fillId="6" borderId="46" xfId="0" applyFont="1" applyFill="1" applyBorder="1" applyAlignment="1">
      <alignment horizontal="center" vertical="center" wrapText="1"/>
    </xf>
    <xf numFmtId="9" fontId="33" fillId="7" borderId="44" xfId="0" applyNumberFormat="1" applyFont="1" applyFill="1" applyBorder="1" applyAlignment="1">
      <alignment horizontal="center" vertical="center" wrapText="1"/>
    </xf>
    <xf numFmtId="9" fontId="33" fillId="7" borderId="9" xfId="0" applyNumberFormat="1" applyFont="1" applyFill="1" applyBorder="1" applyAlignment="1">
      <alignment horizontal="center" vertical="center" wrapText="1"/>
    </xf>
    <xf numFmtId="0" fontId="41" fillId="6" borderId="45" xfId="8" applyFont="1" applyFill="1" applyBorder="1" applyAlignment="1" applyProtection="1">
      <alignment horizontal="center" vertical="center"/>
    </xf>
    <xf numFmtId="0" fontId="41" fillId="6" borderId="15" xfId="8" applyFont="1" applyFill="1" applyBorder="1" applyAlignment="1" applyProtection="1">
      <alignment horizontal="center" vertical="center"/>
    </xf>
    <xf numFmtId="0" fontId="33" fillId="18" borderId="19" xfId="0" applyFont="1" applyFill="1" applyBorder="1" applyAlignment="1">
      <alignment horizontal="center" vertical="center"/>
    </xf>
    <xf numFmtId="0" fontId="33" fillId="18" borderId="33" xfId="0" applyFont="1" applyFill="1" applyBorder="1" applyAlignment="1">
      <alignment horizontal="center" vertical="center"/>
    </xf>
    <xf numFmtId="0" fontId="33" fillId="18" borderId="13" xfId="0" applyFont="1" applyFill="1" applyBorder="1" applyAlignment="1">
      <alignment horizontal="center" vertical="center"/>
    </xf>
    <xf numFmtId="0" fontId="33" fillId="18" borderId="50" xfId="0" applyFont="1" applyFill="1" applyBorder="1" applyAlignment="1">
      <alignment horizontal="center" vertical="center"/>
    </xf>
    <xf numFmtId="0" fontId="33" fillId="18" borderId="46" xfId="0" applyFont="1" applyFill="1" applyBorder="1" applyAlignment="1">
      <alignment horizontal="center" vertical="center"/>
    </xf>
    <xf numFmtId="0" fontId="33" fillId="18" borderId="37" xfId="0" applyFont="1" applyFill="1" applyBorder="1" applyAlignment="1">
      <alignment horizontal="center" vertical="center"/>
    </xf>
    <xf numFmtId="0" fontId="33" fillId="18" borderId="9" xfId="0" applyFont="1" applyFill="1" applyBorder="1" applyAlignment="1">
      <alignment horizontal="center" vertical="center"/>
    </xf>
    <xf numFmtId="0" fontId="33" fillId="7" borderId="36" xfId="0" applyFont="1" applyFill="1" applyBorder="1" applyAlignment="1">
      <alignment horizontal="center" vertical="center" wrapText="1"/>
    </xf>
    <xf numFmtId="0" fontId="33" fillId="7" borderId="3" xfId="0" applyFont="1" applyFill="1" applyBorder="1" applyAlignment="1">
      <alignment horizontal="center" vertical="center" wrapText="1"/>
    </xf>
    <xf numFmtId="0" fontId="38" fillId="5" borderId="0" xfId="0" applyFont="1" applyFill="1" applyAlignment="1">
      <alignment horizontal="center" vertical="center"/>
    </xf>
    <xf numFmtId="0" fontId="30" fillId="4" borderId="9" xfId="0" applyFont="1" applyFill="1" applyBorder="1" applyAlignment="1">
      <alignment horizontal="center" vertical="center" wrapText="1"/>
    </xf>
    <xf numFmtId="0" fontId="0" fillId="0" borderId="36" xfId="0" applyBorder="1" applyAlignment="1">
      <alignment horizontal="center"/>
    </xf>
    <xf numFmtId="0" fontId="0" fillId="0" borderId="3" xfId="0" applyBorder="1" applyAlignment="1">
      <alignment horizontal="center"/>
    </xf>
    <xf numFmtId="0" fontId="30" fillId="11" borderId="9" xfId="0" applyFont="1" applyFill="1" applyBorder="1" applyAlignment="1">
      <alignment horizontal="center" vertical="center" wrapText="1"/>
    </xf>
    <xf numFmtId="0" fontId="0" fillId="0" borderId="37" xfId="0" applyBorder="1" applyAlignment="1">
      <alignment horizontal="center"/>
    </xf>
    <xf numFmtId="0" fontId="0" fillId="0" borderId="38" xfId="0" applyBorder="1" applyAlignment="1">
      <alignment horizontal="center"/>
    </xf>
    <xf numFmtId="0" fontId="23" fillId="10" borderId="6" xfId="0" applyFont="1" applyFill="1" applyBorder="1" applyAlignment="1">
      <alignment horizontal="center" vertical="center" wrapText="1"/>
    </xf>
    <xf numFmtId="0" fontId="23" fillId="10" borderId="18" xfId="0" applyFont="1" applyFill="1" applyBorder="1" applyAlignment="1">
      <alignment horizontal="center" vertical="center" wrapText="1"/>
    </xf>
    <xf numFmtId="0" fontId="23" fillId="10" borderId="55" xfId="0" applyFont="1" applyFill="1" applyBorder="1" applyAlignment="1">
      <alignment horizontal="center" vertical="center" wrapText="1"/>
    </xf>
    <xf numFmtId="0" fontId="23" fillId="10" borderId="0" xfId="0" applyFont="1" applyFill="1" applyAlignment="1">
      <alignment horizontal="center" vertical="center" wrapText="1"/>
    </xf>
  </cellXfs>
  <cellStyles count="9">
    <cellStyle name="Calculation" xfId="5" builtinId="22"/>
    <cellStyle name="Check Cell" xfId="6" builtinId="23"/>
    <cellStyle name="Comma" xfId="4" builtinId="3"/>
    <cellStyle name="Hyperlink" xfId="8" builtinId="8"/>
    <cellStyle name="Normal" xfId="0" builtinId="0"/>
    <cellStyle name="Normal 2" xfId="2" xr:uid="{00000000-0005-0000-0000-000006000000}"/>
    <cellStyle name="Normal 3" xfId="1" xr:uid="{00000000-0005-0000-0000-000007000000}"/>
    <cellStyle name="Note" xfId="7" builtinId="1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7</xdr:col>
      <xdr:colOff>39778</xdr:colOff>
      <xdr:row>6</xdr:row>
      <xdr:rowOff>15127</xdr:rowOff>
    </xdr:from>
    <xdr:ext cx="5070103" cy="1218981"/>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5821039" y="1679931"/>
          <a:ext cx="5070103" cy="12189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b="1" i="0">
              <a:solidFill>
                <a:schemeClr val="tx1"/>
              </a:solidFill>
              <a:effectLst/>
              <a:latin typeface="+mn-lt"/>
              <a:ea typeface="+mn-ea"/>
              <a:cs typeface="+mn-cs"/>
            </a:rPr>
            <a:t>Scope</a:t>
          </a:r>
          <a:r>
            <a:rPr lang="en-US" sz="1100" b="1" i="0" baseline="0">
              <a:solidFill>
                <a:schemeClr val="tx1"/>
              </a:solidFill>
              <a:effectLst/>
              <a:latin typeface="+mn-lt"/>
              <a:ea typeface="+mn-ea"/>
              <a:cs typeface="+mn-cs"/>
            </a:rPr>
            <a:t> of work Summary :</a:t>
          </a:r>
          <a:endParaRPr lang="en-US" sz="1000">
            <a:latin typeface="Arial" panose="020B0604020202020204" pitchFamily="34" charset="0"/>
            <a:cs typeface="Arial" panose="020B0604020202020204" pitchFamily="34" charset="0"/>
          </a:endParaRPr>
        </a:p>
        <a:p>
          <a:pPr marL="0" marR="0" indent="0" defTabSz="914400" eaLnBrk="1" fontAlgn="auto" latinLnBrk="0" hangingPunct="1">
            <a:lnSpc>
              <a:spcPct val="100000"/>
            </a:lnSpc>
            <a:spcBef>
              <a:spcPts val="0"/>
            </a:spcBef>
            <a:spcAft>
              <a:spcPts val="0"/>
            </a:spcAft>
            <a:buClrTx/>
            <a:buSzTx/>
            <a:buFontTx/>
            <a:buNone/>
            <a:tabLst/>
            <a:defRPr/>
          </a:pPr>
          <a:endParaRPr lang="en-US" sz="1000">
            <a:latin typeface="Arial" panose="020B0604020202020204" pitchFamily="34" charset="0"/>
            <a:cs typeface="Arial" panose="020B0604020202020204"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000">
              <a:latin typeface="Arial" panose="020B0604020202020204" pitchFamily="34" charset="0"/>
              <a:cs typeface="Arial" panose="020B0604020202020204" pitchFamily="34" charset="0"/>
            </a:rPr>
            <a:t>The evaluation framework covers both the technical and commercial evaluation of all received proposals</a:t>
          </a:r>
        </a:p>
        <a:p>
          <a:endParaRPr lang="en-US" sz="1000" baseline="0">
            <a:latin typeface="Arial" panose="020B0604020202020204" pitchFamily="34" charset="0"/>
            <a:cs typeface="Arial" panose="020B0604020202020204" pitchFamily="34" charset="0"/>
          </a:endParaRPr>
        </a:p>
      </xdr:txBody>
    </xdr:sp>
    <xdr:clientData/>
  </xdr:oneCellAnchor>
  <xdr:oneCellAnchor>
    <xdr:from>
      <xdr:col>7</xdr:col>
      <xdr:colOff>84043</xdr:colOff>
      <xdr:row>10</xdr:row>
      <xdr:rowOff>66114</xdr:rowOff>
    </xdr:from>
    <xdr:ext cx="5731810" cy="2656916"/>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6314514" y="2419349"/>
          <a:ext cx="5731810" cy="26569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00" b="1" i="1" baseline="0">
              <a:latin typeface="Arial" panose="020B0604020202020204" pitchFamily="34" charset="0"/>
              <a:cs typeface="Arial" panose="020B0604020202020204" pitchFamily="34" charset="0"/>
            </a:rPr>
            <a:t>The Bidders for this RfP are:</a:t>
          </a:r>
        </a:p>
        <a:p>
          <a:endParaRPr lang="en-US" sz="1000" b="1" i="1" baseline="0">
            <a:latin typeface="Arial" panose="020B0604020202020204" pitchFamily="34" charset="0"/>
            <a:cs typeface="Arial" panose="020B0604020202020204" pitchFamily="34" charset="0"/>
          </a:endParaRPr>
        </a:p>
        <a:p>
          <a:endParaRPr lang="en-US" sz="1000" baseline="0">
            <a:latin typeface="Arial" panose="020B0604020202020204" pitchFamily="34" charset="0"/>
            <a:cs typeface="Arial" panose="020B0604020202020204" pitchFamily="34" charset="0"/>
          </a:endParaRPr>
        </a:p>
        <a:p>
          <a:r>
            <a:rPr lang="en-US" sz="1000" b="1" i="1" baseline="0">
              <a:latin typeface="Arial" panose="020B0604020202020204" pitchFamily="34" charset="0"/>
              <a:cs typeface="Arial" panose="020B0604020202020204" pitchFamily="34" charset="0"/>
            </a:rPr>
            <a:t>Technical Proposal Evaluation:</a:t>
          </a:r>
        </a:p>
        <a:p>
          <a:r>
            <a:rPr lang="en-US" sz="1000" baseline="0">
              <a:latin typeface="Arial" panose="020B0604020202020204" pitchFamily="34" charset="0"/>
              <a:cs typeface="Arial" panose="020B0604020202020204" pitchFamily="34" charset="0"/>
            </a:rPr>
            <a:t>Bidders are ranked based on the following weighted technical criteria:</a:t>
          </a:r>
        </a:p>
        <a:p>
          <a:endParaRPr lang="en-US" sz="1000" baseline="0">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u="sng">
              <a:solidFill>
                <a:sysClr val="windowText" lastClr="000000"/>
              </a:solidFill>
              <a:effectLst/>
              <a:latin typeface="+mn-lt"/>
              <a:ea typeface="+mn-ea"/>
              <a:cs typeface="+mn-cs"/>
            </a:rPr>
            <a:t>Minimum accepted score for the technical evaluation is: 70% </a:t>
          </a:r>
          <a:endParaRPr lang="en-GB" sz="1000">
            <a:solidFill>
              <a:sysClr val="windowText" lastClr="000000"/>
            </a:solidFill>
            <a:effectLst/>
          </a:endParaRPr>
        </a:p>
        <a:p>
          <a:endParaRPr lang="en-US" sz="1000" baseline="0">
            <a:latin typeface="Arial" panose="020B0604020202020204" pitchFamily="34" charset="0"/>
            <a:cs typeface="Arial" panose="020B0604020202020204" pitchFamily="34" charset="0"/>
          </a:endParaRPr>
        </a:p>
        <a:p>
          <a:r>
            <a:rPr lang="en-US" sz="1100" b="1" i="1" baseline="0">
              <a:solidFill>
                <a:schemeClr val="tx1"/>
              </a:solidFill>
              <a:effectLst/>
              <a:latin typeface="+mn-lt"/>
              <a:ea typeface="+mn-ea"/>
              <a:cs typeface="+mn-cs"/>
            </a:rPr>
            <a:t>The Bidders for this RFP are:</a:t>
          </a:r>
          <a:endParaRPr lang="en-GB" sz="1000">
            <a:effectLst/>
          </a:endParaRPr>
        </a:p>
        <a:p>
          <a:r>
            <a:rPr lang="en-US" sz="1100" b="1" i="1" baseline="0">
              <a:solidFill>
                <a:schemeClr val="tx1"/>
              </a:solidFill>
              <a:effectLst/>
              <a:latin typeface="+mn-lt"/>
              <a:ea typeface="+mn-ea"/>
              <a:cs typeface="+mn-cs"/>
            </a:rPr>
            <a:t>1-  BOP</a:t>
          </a:r>
        </a:p>
        <a:p>
          <a:r>
            <a:rPr lang="en-US" sz="1100" b="1" i="1" baseline="0">
              <a:solidFill>
                <a:sysClr val="windowText" lastClr="000000"/>
              </a:solidFill>
              <a:effectLst/>
              <a:latin typeface="+mn-lt"/>
              <a:ea typeface="+mn-ea"/>
              <a:cs typeface="+mn-cs"/>
            </a:rPr>
            <a:t>2-PwC Middle East</a:t>
          </a:r>
        </a:p>
        <a:p>
          <a:r>
            <a:rPr lang="en-US" sz="1100" b="1" i="1" baseline="0">
              <a:solidFill>
                <a:sysClr val="windowText" lastClr="000000"/>
              </a:solidFill>
              <a:effectLst/>
              <a:latin typeface="+mn-lt"/>
              <a:ea typeface="+mn-ea"/>
              <a:cs typeface="+mn-cs"/>
            </a:rPr>
            <a:t>3 - Nordicity</a:t>
          </a:r>
        </a:p>
        <a:p>
          <a:r>
            <a:rPr lang="en-US" sz="1100" b="1" i="1" baseline="0">
              <a:solidFill>
                <a:sysClr val="windowText" lastClr="000000"/>
              </a:solidFill>
              <a:effectLst/>
              <a:latin typeface="+mn-lt"/>
              <a:ea typeface="+mn-ea"/>
              <a:cs typeface="+mn-cs"/>
            </a:rPr>
            <a:t>4-Alvarez and Marsal </a:t>
          </a:r>
        </a:p>
        <a:p>
          <a:endParaRPr lang="en-US" sz="1000" baseline="0">
            <a:latin typeface="Arial" panose="020B0604020202020204" pitchFamily="34" charset="0"/>
            <a:cs typeface="Arial" panose="020B0604020202020204" pitchFamily="34" charset="0"/>
          </a:endParaRPr>
        </a:p>
      </xdr:txBody>
    </xdr:sp>
    <xdr:clientData/>
  </xdr:oneCellAnchor>
  <xdr:oneCellAnchor>
    <xdr:from>
      <xdr:col>7</xdr:col>
      <xdr:colOff>20735</xdr:colOff>
      <xdr:row>5</xdr:row>
      <xdr:rowOff>0</xdr:rowOff>
    </xdr:from>
    <xdr:ext cx="2948499" cy="29880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5783360" y="1362075"/>
          <a:ext cx="2948499" cy="298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1" i="1" u="none">
              <a:solidFill>
                <a:srgbClr val="003300"/>
              </a:solidFill>
              <a:latin typeface="Arial" panose="020B0604020202020204" pitchFamily="34" charset="0"/>
              <a:cs typeface="Arial" panose="020B0604020202020204" pitchFamily="34" charset="0"/>
            </a:rPr>
            <a:t>Evaluation</a:t>
          </a:r>
          <a:r>
            <a:rPr lang="en-US" sz="1400" b="1" i="1" u="none" baseline="0">
              <a:solidFill>
                <a:srgbClr val="003300"/>
              </a:solidFill>
              <a:latin typeface="Arial" panose="020B0604020202020204" pitchFamily="34" charset="0"/>
              <a:cs typeface="Arial" panose="020B0604020202020204" pitchFamily="34" charset="0"/>
            </a:rPr>
            <a:t> Framework Overview</a:t>
          </a:r>
          <a:endParaRPr lang="en-US" sz="1400" b="1" i="1" u="none">
            <a:solidFill>
              <a:srgbClr val="003300"/>
            </a:solidFill>
            <a:latin typeface="Arial" panose="020B0604020202020204" pitchFamily="34" charset="0"/>
            <a:cs typeface="Arial" panose="020B0604020202020204" pitchFamily="34" charset="0"/>
          </a:endParaRPr>
        </a:p>
      </xdr:txBody>
    </xdr:sp>
    <xdr:clientData/>
  </xdr:oneCellAnchor>
  <xdr:oneCellAnchor>
    <xdr:from>
      <xdr:col>0</xdr:col>
      <xdr:colOff>616327</xdr:colOff>
      <xdr:row>19</xdr:row>
      <xdr:rowOff>30615</xdr:rowOff>
    </xdr:from>
    <xdr:ext cx="4556308" cy="977191"/>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606802" y="3916815"/>
          <a:ext cx="4556308" cy="9771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000">
              <a:solidFill>
                <a:schemeClr val="tx1"/>
              </a:solidFill>
              <a:effectLst/>
              <a:latin typeface="Arial" panose="020B0604020202020204" pitchFamily="34" charset="0"/>
              <a:ea typeface="+mn-ea"/>
              <a:cs typeface="Arial" panose="020B0604020202020204" pitchFamily="34" charset="0"/>
            </a:rPr>
            <a:t>The bidder evaluation file</a:t>
          </a:r>
          <a:r>
            <a:rPr lang="en-US" sz="1000" baseline="0">
              <a:solidFill>
                <a:schemeClr val="tx1"/>
              </a:solidFill>
              <a:effectLst/>
              <a:latin typeface="Arial" panose="020B0604020202020204" pitchFamily="34" charset="0"/>
              <a:ea typeface="+mn-ea"/>
              <a:cs typeface="Arial" panose="020B0604020202020204" pitchFamily="34" charset="0"/>
            </a:rPr>
            <a:t> </a:t>
          </a:r>
          <a:r>
            <a:rPr lang="en-US" sz="1000">
              <a:solidFill>
                <a:schemeClr val="tx1"/>
              </a:solidFill>
              <a:effectLst/>
              <a:latin typeface="Arial" panose="020B0604020202020204" pitchFamily="34" charset="0"/>
              <a:ea typeface="+mn-ea"/>
              <a:cs typeface="Arial" panose="020B0604020202020204" pitchFamily="34" charset="0"/>
            </a:rPr>
            <a:t>consists of the following sheets:</a:t>
          </a:r>
        </a:p>
        <a:p>
          <a:r>
            <a:rPr lang="en-US" sz="1000">
              <a:solidFill>
                <a:schemeClr val="tx1"/>
              </a:solidFill>
              <a:effectLst/>
              <a:latin typeface="Arial" panose="020B0604020202020204" pitchFamily="34" charset="0"/>
              <a:ea typeface="+mn-ea"/>
              <a:cs typeface="Arial" panose="020B0604020202020204" pitchFamily="34" charset="0"/>
            </a:rPr>
            <a:t>- </a:t>
          </a:r>
          <a:r>
            <a:rPr lang="en-US" sz="900" b="1" i="1">
              <a:solidFill>
                <a:schemeClr val="tx1"/>
              </a:solidFill>
              <a:effectLst/>
              <a:latin typeface="Arial" panose="020B0604020202020204" pitchFamily="34" charset="0"/>
              <a:ea typeface="+mn-ea"/>
              <a:cs typeface="Arial" panose="020B0604020202020204" pitchFamily="34" charset="0"/>
            </a:rPr>
            <a:t>Cover</a:t>
          </a:r>
          <a:r>
            <a:rPr lang="en-US" sz="1000">
              <a:solidFill>
                <a:schemeClr val="tx1"/>
              </a:solidFill>
              <a:effectLst/>
              <a:latin typeface="Arial" panose="020B0604020202020204" pitchFamily="34" charset="0"/>
              <a:ea typeface="+mn-ea"/>
              <a:cs typeface="Arial" panose="020B0604020202020204" pitchFamily="34" charset="0"/>
            </a:rPr>
            <a:t>:</a:t>
          </a:r>
          <a:r>
            <a:rPr lang="en-US" sz="1000" baseline="0">
              <a:solidFill>
                <a:schemeClr val="tx1"/>
              </a:solidFill>
              <a:effectLst/>
              <a:latin typeface="Arial" panose="020B0604020202020204" pitchFamily="34" charset="0"/>
              <a:ea typeface="+mn-ea"/>
              <a:cs typeface="Arial" panose="020B0604020202020204" pitchFamily="34" charset="0"/>
            </a:rPr>
            <a:t> Overview </a:t>
          </a:r>
        </a:p>
        <a:p>
          <a:r>
            <a:rPr lang="en-US" sz="1000" baseline="0">
              <a:solidFill>
                <a:schemeClr val="tx1"/>
              </a:solidFill>
              <a:effectLst/>
              <a:latin typeface="Arial" panose="020B0604020202020204" pitchFamily="34" charset="0"/>
              <a:ea typeface="+mn-ea"/>
              <a:cs typeface="Arial" panose="020B0604020202020204" pitchFamily="34" charset="0"/>
            </a:rPr>
            <a:t>- </a:t>
          </a:r>
          <a:r>
            <a:rPr lang="en-US" sz="900" b="1" i="1" baseline="0">
              <a:solidFill>
                <a:schemeClr val="tx1"/>
              </a:solidFill>
              <a:effectLst/>
              <a:latin typeface="Arial" panose="020B0604020202020204" pitchFamily="34" charset="0"/>
              <a:ea typeface="+mn-ea"/>
              <a:cs typeface="Arial" panose="020B0604020202020204" pitchFamily="34" charset="0"/>
            </a:rPr>
            <a:t>Scoring Guidelines: </a:t>
          </a:r>
          <a:r>
            <a:rPr lang="en-US" sz="1000" baseline="0">
              <a:solidFill>
                <a:schemeClr val="tx1"/>
              </a:solidFill>
              <a:effectLst/>
              <a:latin typeface="Arial" panose="020B0604020202020204" pitchFamily="34" charset="0"/>
              <a:ea typeface="+mn-ea"/>
              <a:cs typeface="Arial" panose="020B0604020202020204" pitchFamily="34" charset="0"/>
            </a:rPr>
            <a:t>Ratings and descriptions for the scores</a:t>
          </a:r>
        </a:p>
        <a:p>
          <a:r>
            <a:rPr lang="en-US" sz="1000" baseline="0">
              <a:solidFill>
                <a:schemeClr val="tx1"/>
              </a:solidFill>
              <a:effectLst/>
              <a:latin typeface="Arial" panose="020B0604020202020204" pitchFamily="34" charset="0"/>
              <a:ea typeface="+mn-ea"/>
              <a:cs typeface="Arial" panose="020B0604020202020204" pitchFamily="34" charset="0"/>
            </a:rPr>
            <a:t>- </a:t>
          </a:r>
          <a:r>
            <a:rPr lang="en-US" sz="900" b="1" i="1" baseline="0">
              <a:solidFill>
                <a:schemeClr val="tx1"/>
              </a:solidFill>
              <a:effectLst/>
              <a:latin typeface="Arial" panose="020B0604020202020204" pitchFamily="34" charset="0"/>
              <a:ea typeface="+mn-ea"/>
              <a:cs typeface="Arial" panose="020B0604020202020204" pitchFamily="34" charset="0"/>
            </a:rPr>
            <a:t>Evaluation Criteria and Overall Ranking</a:t>
          </a:r>
          <a:endParaRPr lang="en-US" sz="1000" baseline="0">
            <a:solidFill>
              <a:schemeClr val="tx1"/>
            </a:solidFill>
            <a:effectLst/>
            <a:latin typeface="Arial" panose="020B0604020202020204" pitchFamily="34" charset="0"/>
            <a:ea typeface="+mn-ea"/>
            <a:cs typeface="Arial" panose="020B0604020202020204" pitchFamily="34" charset="0"/>
          </a:endParaRPr>
        </a:p>
        <a:p>
          <a:r>
            <a:rPr lang="en-US" sz="1000" baseline="0">
              <a:solidFill>
                <a:schemeClr val="tx1"/>
              </a:solidFill>
              <a:effectLst/>
              <a:latin typeface="Arial" panose="020B0604020202020204" pitchFamily="34" charset="0"/>
              <a:ea typeface="+mn-ea"/>
              <a:cs typeface="Arial" panose="020B0604020202020204" pitchFamily="34" charset="0"/>
            </a:rPr>
            <a:t>- </a:t>
          </a:r>
          <a:r>
            <a:rPr lang="en-US" sz="900" b="1" i="1" baseline="0">
              <a:solidFill>
                <a:schemeClr val="tx1"/>
              </a:solidFill>
              <a:effectLst/>
              <a:latin typeface="Arial" panose="020B0604020202020204" pitchFamily="34" charset="0"/>
              <a:ea typeface="+mn-ea"/>
              <a:cs typeface="Arial" panose="020B0604020202020204" pitchFamily="34" charset="0"/>
            </a:rPr>
            <a:t>Scoring per </a:t>
          </a:r>
          <a:r>
            <a:rPr lang="en-US" sz="1000" b="1" i="1" baseline="0">
              <a:solidFill>
                <a:schemeClr val="tx1"/>
              </a:solidFill>
              <a:effectLst/>
              <a:latin typeface="Arial" panose="020B0604020202020204" pitchFamily="34" charset="0"/>
              <a:ea typeface="+mn-ea"/>
              <a:cs typeface="Arial" panose="020B0604020202020204" pitchFamily="34" charset="0"/>
            </a:rPr>
            <a:t>d</a:t>
          </a:r>
          <a:r>
            <a:rPr lang="en-US" sz="900" b="1" i="1" baseline="0">
              <a:solidFill>
                <a:schemeClr val="tx1"/>
              </a:solidFill>
              <a:effectLst/>
              <a:latin typeface="Arial" panose="020B0604020202020204" pitchFamily="34" charset="0"/>
              <a:ea typeface="+mn-ea"/>
              <a:cs typeface="Arial" panose="020B0604020202020204" pitchFamily="34" charset="0"/>
            </a:rPr>
            <a:t>etailed requirement</a:t>
          </a:r>
          <a:r>
            <a:rPr lang="en-US" sz="1000" b="1" i="1" baseline="0">
              <a:solidFill>
                <a:schemeClr val="tx1"/>
              </a:solidFill>
              <a:effectLst/>
              <a:latin typeface="Arial" panose="020B0604020202020204" pitchFamily="34" charset="0"/>
              <a:ea typeface="+mn-ea"/>
              <a:cs typeface="Arial" panose="020B0604020202020204" pitchFamily="34" charset="0"/>
            </a:rPr>
            <a:t>s</a:t>
          </a:r>
          <a:r>
            <a:rPr lang="en-US" sz="1000" b="0" i="0" baseline="0">
              <a:solidFill>
                <a:schemeClr val="tx1"/>
              </a:solidFill>
              <a:effectLst/>
              <a:latin typeface="Arial" panose="020B0604020202020204" pitchFamily="34" charset="0"/>
              <a:ea typeface="+mn-ea"/>
              <a:cs typeface="Arial" panose="020B0604020202020204" pitchFamily="34" charset="0"/>
            </a:rPr>
            <a:t>:</a:t>
          </a:r>
          <a:r>
            <a:rPr lang="en-US" sz="1000" baseline="0">
              <a:solidFill>
                <a:schemeClr val="tx1"/>
              </a:solidFill>
              <a:effectLst/>
              <a:latin typeface="Arial" panose="020B0604020202020204" pitchFamily="34" charset="0"/>
              <a:ea typeface="+mn-ea"/>
              <a:cs typeface="Arial" panose="020B0604020202020204" pitchFamily="34" charset="0"/>
            </a:rPr>
            <a:t> Evaluates the detailed requirements according to </a:t>
          </a:r>
          <a:r>
            <a:rPr lang="en-US" sz="1000" b="0" baseline="0">
              <a:solidFill>
                <a:schemeClr val="tx1"/>
              </a:solidFill>
              <a:effectLst/>
              <a:latin typeface="Arial" panose="020B0604020202020204" pitchFamily="34" charset="0"/>
              <a:ea typeface="+mn-ea"/>
              <a:cs typeface="Arial" panose="020B0604020202020204" pitchFamily="34" charset="0"/>
            </a:rPr>
            <a:t>requirement section in</a:t>
          </a:r>
          <a:r>
            <a:rPr lang="en-US" sz="1000" baseline="0">
              <a:solidFill>
                <a:schemeClr val="tx1"/>
              </a:solidFill>
              <a:effectLst/>
              <a:latin typeface="Arial" panose="020B0604020202020204" pitchFamily="34" charset="0"/>
              <a:ea typeface="+mn-ea"/>
              <a:cs typeface="Arial" panose="020B0604020202020204" pitchFamily="34" charset="0"/>
            </a:rPr>
            <a:t> the RFP </a:t>
          </a:r>
          <a:r>
            <a:rPr lang="en-US" sz="1000" b="1" baseline="0">
              <a:solidFill>
                <a:schemeClr val="tx1"/>
              </a:solidFill>
              <a:effectLst/>
              <a:latin typeface="Arial" panose="020B0604020202020204" pitchFamily="34" charset="0"/>
              <a:ea typeface="+mn-ea"/>
              <a:cs typeface="Arial" panose="020B0604020202020204" pitchFamily="34" charset="0"/>
            </a:rPr>
            <a:t>(Input Sheet Only)</a:t>
          </a:r>
        </a:p>
      </xdr:txBody>
    </xdr:sp>
    <xdr:clientData/>
  </xdr:oneCellAnchor>
  <xdr:twoCellAnchor editAs="oneCell">
    <xdr:from>
      <xdr:col>0</xdr:col>
      <xdr:colOff>591671</xdr:colOff>
      <xdr:row>1</xdr:row>
      <xdr:rowOff>62753</xdr:rowOff>
    </xdr:from>
    <xdr:to>
      <xdr:col>5</xdr:col>
      <xdr:colOff>941295</xdr:colOff>
      <xdr:row>3</xdr:row>
      <xdr:rowOff>133267</xdr:rowOff>
    </xdr:to>
    <xdr:pic>
      <xdr:nvPicPr>
        <xdr:cNvPr id="9" name="pasted-image.pdf" descr="pasted-image.pdf">
          <a:extLst>
            <a:ext uri="{FF2B5EF4-FFF2-40B4-BE49-F238E27FC236}">
              <a16:creationId xmlns:a16="http://schemas.microsoft.com/office/drawing/2014/main" id="{00000000-0008-0000-0000-00000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t="-1448" r="20145" b="-2"/>
        <a:stretch>
          <a:fillRect/>
        </a:stretch>
      </xdr:blipFill>
      <xdr:spPr bwMode="auto">
        <a:xfrm>
          <a:off x="591671" y="148478"/>
          <a:ext cx="3397624" cy="7277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8695</xdr:colOff>
      <xdr:row>16</xdr:row>
      <xdr:rowOff>152401</xdr:rowOff>
    </xdr:from>
    <xdr:to>
      <xdr:col>5</xdr:col>
      <xdr:colOff>117371</xdr:colOff>
      <xdr:row>18</xdr:row>
      <xdr:rowOff>92612</xdr:rowOff>
    </xdr:to>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618295" y="3524251"/>
          <a:ext cx="2547076" cy="2831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lgn="ctr"/>
          <a:r>
            <a:rPr lang="en-US" sz="1400" b="1" i="1" u="none" noProof="0">
              <a:solidFill>
                <a:srgbClr val="003300"/>
              </a:solidFill>
              <a:latin typeface="Arial" panose="020B0604020202020204" pitchFamily="34" charset="0"/>
              <a:ea typeface="+mn-ea"/>
              <a:cs typeface="Arial" panose="020B0604020202020204" pitchFamily="34" charset="0"/>
            </a:rPr>
            <a:t>Bidders technical evaluation</a:t>
          </a:r>
          <a:endParaRPr lang="en-US" sz="1400" b="1" i="1" u="none">
            <a:solidFill>
              <a:srgbClr val="003300"/>
            </a:solidFill>
            <a:latin typeface="Arial" panose="020B0604020202020204" pitchFamily="34" charset="0"/>
            <a:ea typeface="+mn-ea"/>
            <a:cs typeface="Arial" panose="020B0604020202020204" pitchFamily="34" charset="0"/>
          </a:endParaRPr>
        </a:p>
      </xdr:txBody>
    </xdr:sp>
    <xdr:clientData/>
  </xdr:twoCellAnchor>
  <xdr:twoCellAnchor>
    <xdr:from>
      <xdr:col>0</xdr:col>
      <xdr:colOff>421340</xdr:colOff>
      <xdr:row>5</xdr:row>
      <xdr:rowOff>89648</xdr:rowOff>
    </xdr:from>
    <xdr:to>
      <xdr:col>6</xdr:col>
      <xdr:colOff>645458</xdr:colOff>
      <xdr:row>11</xdr:row>
      <xdr:rowOff>44824</xdr:rowOff>
    </xdr:to>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21340" y="1464236"/>
          <a:ext cx="4938059" cy="11504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i="0" baseline="0">
              <a:latin typeface="Arial" panose="020B0604020202020204" pitchFamily="34" charset="0"/>
              <a:cs typeface="Arial" panose="020B0604020202020204" pitchFamily="34" charset="0"/>
            </a:rPr>
            <a:t>Subject:  Culture Sector Strategic Baselining, Metrics and Reporting</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876301</xdr:colOff>
      <xdr:row>0</xdr:row>
      <xdr:rowOff>1</xdr:rowOff>
    </xdr:from>
    <xdr:to>
      <xdr:col>4</xdr:col>
      <xdr:colOff>1629615</xdr:colOff>
      <xdr:row>0</xdr:row>
      <xdr:rowOff>1114144</xdr:rowOff>
    </xdr:to>
    <xdr:pic>
      <xdr:nvPicPr>
        <xdr:cNvPr id="3" name="Picture 2">
          <a:extLst>
            <a:ext uri="{FF2B5EF4-FFF2-40B4-BE49-F238E27FC236}">
              <a16:creationId xmlns:a16="http://schemas.microsoft.com/office/drawing/2014/main" id="{00000000-0008-0000-0400-000002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303125" y="1"/>
          <a:ext cx="3449169" cy="1109381"/>
        </a:xfrm>
        <a:prstGeom prst="rect">
          <a:avLst/>
        </a:prstGeom>
        <a:noFill/>
        <a:ln>
          <a:noFill/>
        </a:ln>
      </xdr:spPr>
    </xdr:pic>
    <xdr:clientData/>
  </xdr:twoCellAnchor>
</xdr:wsDr>
</file>

<file path=xl/persons/person.xml><?xml version="1.0" encoding="utf-8"?>
<personList xmlns="http://schemas.microsoft.com/office/spreadsheetml/2018/threadedcomments" xmlns:x="http://schemas.openxmlformats.org/spreadsheetml/2006/main">
  <person displayName="Daniel N Agyeman" id="{4C2B4F60-8C37-4900-88E9-EBB99E06F70A}" userId="Daniel N Agyeman"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0" dT="2022-12-07T13:52:03.27" personId="{4C2B4F60-8C37-4900-88E9-EBB99E06F70A}" id="{9F2AA1DB-F301-484E-BC96-56B1A057863F}">
    <text>Is this required?</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4.bin"/><Relationship Id="rId1" Type="http://schemas.openxmlformats.org/officeDocument/2006/relationships/hyperlink" Target="mailto:M.alhusennan@rcu.gov.sa" TargetMode="Externa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tint="0.499984740745262"/>
    <pageSetUpPr fitToPage="1"/>
  </sheetPr>
  <dimension ref="B1:AC50"/>
  <sheetViews>
    <sheetView showGridLines="0" topLeftCell="A13" zoomScale="85" zoomScaleNormal="85" zoomScaleSheetLayoutView="55" workbookViewId="0">
      <selection activeCell="C31" sqref="C31"/>
    </sheetView>
  </sheetViews>
  <sheetFormatPr defaultColWidth="0" defaultRowHeight="0" customHeight="1" zeroHeight="1"/>
  <cols>
    <col min="1" max="5" width="9.140625" style="1" customWidth="1"/>
    <col min="6" max="6" width="21.42578125" style="1" customWidth="1"/>
    <col min="7" max="7" width="19.42578125" style="1" customWidth="1"/>
    <col min="8" max="8" width="3.140625" style="1" customWidth="1"/>
    <col min="9" max="9" width="18.42578125" style="1" customWidth="1"/>
    <col min="10" max="10" width="24.42578125" style="1" customWidth="1"/>
    <col min="11" max="11" width="8.42578125" style="1" customWidth="1"/>
    <col min="12" max="12" width="14.42578125" style="1" customWidth="1"/>
    <col min="13" max="14" width="2.42578125" style="1" customWidth="1"/>
    <col min="15" max="15" width="8.140625" style="1" customWidth="1"/>
    <col min="16" max="16" width="9.140625" style="1" customWidth="1"/>
    <col min="17" max="17" width="15.42578125" style="1" customWidth="1"/>
    <col min="18" max="19" width="9.140625" style="1" customWidth="1"/>
    <col min="20" max="20" width="2.42578125" style="1" customWidth="1"/>
    <col min="21" max="21" width="6.140625" style="1" hidden="1" customWidth="1"/>
    <col min="22" max="22" width="9.140625" style="1" hidden="1" customWidth="1"/>
    <col min="23" max="23" width="7.42578125" style="1" hidden="1" customWidth="1"/>
    <col min="24" max="26" width="0" style="1" hidden="1" customWidth="1"/>
    <col min="27" max="27" width="6.140625" style="1" hidden="1" customWidth="1"/>
    <col min="28" max="28" width="9.140625" style="1" hidden="1" customWidth="1"/>
    <col min="29" max="29" width="7.42578125" style="1" hidden="1" customWidth="1"/>
    <col min="30" max="16384" width="0" style="1" hidden="1"/>
  </cols>
  <sheetData>
    <row r="1" spans="8:21" ht="6.75" customHeight="1">
      <c r="U1" s="2"/>
    </row>
    <row r="2" spans="8:21" ht="18.75" customHeight="1"/>
    <row r="3" spans="8:21" ht="34.5" customHeight="1"/>
    <row r="4" spans="8:21" ht="15" customHeight="1"/>
    <row r="5" spans="8:21" ht="34.5" customHeight="1"/>
    <row r="6" spans="8:21" ht="23.65" customHeight="1">
      <c r="H6" s="5"/>
      <c r="I6" s="5"/>
      <c r="J6" s="5"/>
      <c r="K6" s="5"/>
      <c r="L6" s="5"/>
      <c r="M6" s="5"/>
    </row>
    <row r="7" spans="8:21" ht="14.25">
      <c r="H7" s="3"/>
    </row>
    <row r="8" spans="8:21" ht="14.25"/>
    <row r="9" spans="8:21" ht="14.25"/>
    <row r="10" spans="8:21" ht="14.25"/>
    <row r="11" spans="8:21" ht="14.25"/>
    <row r="12" spans="8:21" ht="14.25"/>
    <row r="13" spans="8:21" ht="14.25"/>
    <row r="14" spans="8:21" ht="14.25"/>
    <row r="15" spans="8:21" ht="14.25"/>
    <row r="16" spans="8:21" ht="14.25"/>
    <row r="17" spans="2:11" ht="14.25"/>
    <row r="18" spans="2:11" ht="14.25"/>
    <row r="19" spans="2:11" ht="14.25"/>
    <row r="20" spans="2:11" ht="14.25">
      <c r="B20" s="6"/>
      <c r="C20" s="4"/>
      <c r="D20" s="4"/>
      <c r="E20" s="4"/>
      <c r="F20" s="4"/>
    </row>
    <row r="21" spans="2:11" ht="14.25"/>
    <row r="22" spans="2:11" ht="14.25"/>
    <row r="23" spans="2:11" ht="19.5" customHeight="1"/>
    <row r="24" spans="2:11" ht="19.5" customHeight="1"/>
    <row r="25" spans="2:11" ht="19.5" customHeight="1"/>
    <row r="26" spans="2:11" ht="14.25">
      <c r="I26" s="7" t="s">
        <v>0</v>
      </c>
      <c r="J26" s="8"/>
      <c r="K26" s="9" t="s">
        <v>1</v>
      </c>
    </row>
    <row r="27" spans="2:11" ht="15">
      <c r="H27" s="10">
        <v>1</v>
      </c>
      <c r="I27" s="124" t="s">
        <v>17</v>
      </c>
      <c r="J27" s="124"/>
      <c r="K27" s="11">
        <v>0.7</v>
      </c>
    </row>
    <row r="28" spans="2:11" ht="15">
      <c r="H28" s="10">
        <v>2</v>
      </c>
      <c r="I28" s="125" t="s">
        <v>14</v>
      </c>
      <c r="J28" s="125"/>
      <c r="K28" s="11">
        <v>0.3</v>
      </c>
    </row>
    <row r="29" spans="2:11" ht="14.25">
      <c r="H29" s="10"/>
    </row>
    <row r="30" spans="2:11" ht="14.25">
      <c r="H30" s="12"/>
    </row>
    <row r="31" spans="2:11" ht="14.25">
      <c r="H31" s="12"/>
      <c r="J31" s="13"/>
    </row>
    <row r="32" spans="2:11" ht="14.25">
      <c r="H32" s="12"/>
    </row>
    <row r="33" spans="7:10" ht="14.25" hidden="1"/>
    <row r="34" spans="7:10" ht="14.25" hidden="1"/>
    <row r="35" spans="7:10" ht="14.25" hidden="1"/>
    <row r="36" spans="7:10" ht="14.25" hidden="1"/>
    <row r="37" spans="7:10" ht="14.25" hidden="1"/>
    <row r="38" spans="7:10" ht="14.25" hidden="1"/>
    <row r="39" spans="7:10" ht="14.25" hidden="1"/>
    <row r="40" spans="7:10" ht="14.25" hidden="1"/>
    <row r="41" spans="7:10" ht="14.25" hidden="1"/>
    <row r="42" spans="7:10" ht="14.25" hidden="1">
      <c r="I42" s="14"/>
      <c r="J42" s="14"/>
    </row>
    <row r="43" spans="7:10" ht="14.25">
      <c r="G43" s="14"/>
      <c r="H43" s="14"/>
    </row>
    <row r="44" spans="7:10" ht="14.25"/>
    <row r="49" s="1" customFormat="1" ht="0" hidden="1" customHeight="1"/>
    <row r="50" s="1" customFormat="1" ht="0" hidden="1" customHeight="1"/>
  </sheetData>
  <sheetProtection selectLockedCells="1" selectUnlockedCells="1"/>
  <mergeCells count="2">
    <mergeCell ref="I27:J27"/>
    <mergeCell ref="I28:J28"/>
  </mergeCells>
  <pageMargins left="0.7" right="0.7" top="0.75" bottom="0.75" header="0.3" footer="0.3"/>
  <pageSetup paperSize="9" scale="82"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tint="0.499984740745262"/>
    <pageSetUpPr fitToPage="1"/>
  </sheetPr>
  <dimension ref="A1:E6"/>
  <sheetViews>
    <sheetView showGridLines="0" showWhiteSpace="0" view="pageBreakPreview" topLeftCell="B3" zoomScale="70" zoomScaleNormal="90" zoomScaleSheetLayoutView="70" zoomScalePageLayoutView="10" workbookViewId="0">
      <selection activeCell="H5" sqref="H5"/>
    </sheetView>
  </sheetViews>
  <sheetFormatPr defaultColWidth="8.85546875" defaultRowHeight="15"/>
  <cols>
    <col min="2" max="2" width="18.42578125" customWidth="1"/>
    <col min="3" max="3" width="7.85546875" bestFit="1" customWidth="1"/>
    <col min="4" max="4" width="103" customWidth="1"/>
    <col min="5" max="5" width="18.42578125" bestFit="1" customWidth="1"/>
  </cols>
  <sheetData>
    <row r="1" spans="1:5">
      <c r="A1" s="1"/>
      <c r="B1" s="1"/>
      <c r="C1" s="1"/>
      <c r="D1" s="1"/>
      <c r="E1" s="1"/>
    </row>
    <row r="2" spans="1:5" ht="28.5" customHeight="1">
      <c r="A2" s="1"/>
      <c r="B2" s="1"/>
      <c r="C2" s="1"/>
      <c r="D2" s="1"/>
      <c r="E2" s="1"/>
    </row>
    <row r="3" spans="1:5">
      <c r="A3" s="1"/>
      <c r="B3" s="44" t="s">
        <v>2</v>
      </c>
      <c r="C3" s="44" t="s">
        <v>3</v>
      </c>
      <c r="D3" s="44" t="s">
        <v>4</v>
      </c>
      <c r="E3" s="44" t="s">
        <v>8</v>
      </c>
    </row>
    <row r="4" spans="1:5" ht="165.75">
      <c r="A4" s="1"/>
      <c r="B4" s="45" t="s">
        <v>5</v>
      </c>
      <c r="C4" s="46" t="s">
        <v>9</v>
      </c>
      <c r="D4" s="47" t="s">
        <v>18</v>
      </c>
      <c r="E4" s="48" t="s">
        <v>10</v>
      </c>
    </row>
    <row r="5" spans="1:5" ht="356.65" customHeight="1">
      <c r="A5" s="1"/>
      <c r="B5" s="45" t="s">
        <v>6</v>
      </c>
      <c r="C5" s="46" t="s">
        <v>11</v>
      </c>
      <c r="D5" s="47" t="s">
        <v>19</v>
      </c>
      <c r="E5" s="48" t="s">
        <v>12</v>
      </c>
    </row>
    <row r="6" spans="1:5" ht="165.75">
      <c r="A6" s="1"/>
      <c r="B6" s="49" t="s">
        <v>7</v>
      </c>
      <c r="C6" s="46" t="s">
        <v>13</v>
      </c>
      <c r="D6" s="47" t="s">
        <v>20</v>
      </c>
      <c r="E6" s="48" t="s">
        <v>12</v>
      </c>
    </row>
  </sheetData>
  <pageMargins left="0.7" right="0.7" top="0.75" bottom="0.75" header="0.3" footer="0.3"/>
  <pageSetup paperSize="9" scale="55" orientation="portrait" horizontalDpi="1200" verticalDpi="120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36"/>
  <sheetViews>
    <sheetView topLeftCell="G14" zoomScale="65" zoomScaleNormal="50" workbookViewId="0">
      <selection activeCell="K10" sqref="K10"/>
    </sheetView>
  </sheetViews>
  <sheetFormatPr defaultColWidth="9.140625" defaultRowHeight="12.75"/>
  <cols>
    <col min="1" max="1" width="1.85546875" style="15" customWidth="1"/>
    <col min="2" max="2" width="41.28515625" style="15" customWidth="1"/>
    <col min="3" max="3" width="31.85546875" style="15" customWidth="1"/>
    <col min="4" max="4" width="6.28515625" style="15" customWidth="1"/>
    <col min="5" max="5" width="78.28515625" style="15" customWidth="1"/>
    <col min="6" max="6" width="20.140625" style="15" customWidth="1"/>
    <col min="7" max="7" width="5.28515625" style="27" customWidth="1"/>
    <col min="8" max="11" width="29.28515625" style="28" customWidth="1"/>
    <col min="12" max="12" width="5.28515625" style="27" customWidth="1"/>
    <col min="13" max="13" width="4" style="27" customWidth="1"/>
    <col min="14" max="17" width="29.28515625" style="28" customWidth="1"/>
    <col min="18" max="34" width="9.140625" style="15"/>
    <col min="35" max="35" width="9.140625" style="15" customWidth="1"/>
    <col min="36" max="16384" width="9.140625" style="15"/>
  </cols>
  <sheetData>
    <row r="1" spans="1:17" ht="12.75" customHeight="1">
      <c r="B1" s="126" t="s">
        <v>45</v>
      </c>
      <c r="C1" s="126"/>
      <c r="D1" s="126"/>
      <c r="E1" s="126"/>
      <c r="F1" s="126"/>
      <c r="G1" s="126"/>
      <c r="H1" s="126"/>
      <c r="I1" s="126"/>
      <c r="J1" s="126"/>
      <c r="K1" s="126"/>
      <c r="L1" s="126"/>
      <c r="M1" s="126"/>
      <c r="N1" s="126"/>
      <c r="O1" s="126"/>
      <c r="P1" s="126"/>
      <c r="Q1" s="126"/>
    </row>
    <row r="2" spans="1:17" ht="12.75" customHeight="1">
      <c r="B2" s="126"/>
      <c r="C2" s="126"/>
      <c r="D2" s="126"/>
      <c r="E2" s="126"/>
      <c r="F2" s="126"/>
      <c r="G2" s="126"/>
      <c r="H2" s="126"/>
      <c r="I2" s="126"/>
      <c r="J2" s="126"/>
      <c r="K2" s="126"/>
      <c r="L2" s="126"/>
      <c r="M2" s="126"/>
      <c r="N2" s="126"/>
      <c r="O2" s="126"/>
      <c r="P2" s="126"/>
      <c r="Q2" s="126"/>
    </row>
    <row r="3" spans="1:17" ht="26.25" customHeight="1">
      <c r="B3" s="126"/>
      <c r="C3" s="126"/>
      <c r="D3" s="126"/>
      <c r="E3" s="126"/>
      <c r="F3" s="126"/>
      <c r="G3" s="126"/>
      <c r="H3" s="126"/>
      <c r="I3" s="126"/>
      <c r="J3" s="126"/>
      <c r="K3" s="126"/>
      <c r="L3" s="126"/>
      <c r="M3" s="126"/>
      <c r="N3" s="126"/>
      <c r="O3" s="126"/>
      <c r="P3" s="126"/>
      <c r="Q3" s="126"/>
    </row>
    <row r="4" spans="1:17" ht="24" thickBot="1">
      <c r="B4" s="16"/>
      <c r="C4" s="16"/>
      <c r="D4" s="16"/>
      <c r="E4" s="16"/>
      <c r="F4" s="16"/>
      <c r="G4" s="17"/>
      <c r="H4" s="16"/>
      <c r="I4" s="16"/>
      <c r="J4" s="16"/>
      <c r="K4" s="16"/>
      <c r="L4" s="17"/>
      <c r="M4" s="17"/>
      <c r="N4" s="16"/>
      <c r="O4" s="16"/>
      <c r="P4" s="16"/>
      <c r="Q4" s="16"/>
    </row>
    <row r="5" spans="1:17" ht="18.75">
      <c r="B5" s="134" t="s">
        <v>23</v>
      </c>
      <c r="C5" s="135"/>
      <c r="D5" s="136"/>
      <c r="E5" s="134" t="s">
        <v>21</v>
      </c>
      <c r="F5" s="136" t="s">
        <v>15</v>
      </c>
      <c r="G5" s="18"/>
      <c r="H5" s="127" t="s">
        <v>22</v>
      </c>
      <c r="I5" s="128"/>
      <c r="J5" s="128"/>
      <c r="K5" s="128"/>
      <c r="L5" s="18"/>
      <c r="M5" s="29"/>
      <c r="N5" s="127" t="s">
        <v>16</v>
      </c>
      <c r="O5" s="128"/>
      <c r="P5" s="128"/>
      <c r="Q5" s="128"/>
    </row>
    <row r="6" spans="1:17" ht="18.75">
      <c r="B6" s="137"/>
      <c r="C6" s="138"/>
      <c r="D6" s="139"/>
      <c r="E6" s="137"/>
      <c r="F6" s="139"/>
      <c r="G6" s="19"/>
      <c r="H6" s="127"/>
      <c r="I6" s="128"/>
      <c r="J6" s="128"/>
      <c r="K6" s="128"/>
      <c r="L6" s="19"/>
      <c r="M6" s="29"/>
      <c r="N6" s="127"/>
      <c r="O6" s="128"/>
      <c r="P6" s="128"/>
      <c r="Q6" s="128"/>
    </row>
    <row r="7" spans="1:17" ht="36" customHeight="1" thickBot="1">
      <c r="B7" s="140"/>
      <c r="C7" s="141"/>
      <c r="D7" s="142"/>
      <c r="E7" s="140"/>
      <c r="F7" s="142"/>
      <c r="G7" s="19"/>
      <c r="H7" s="62" t="s">
        <v>60</v>
      </c>
      <c r="I7" s="62" t="s">
        <v>62</v>
      </c>
      <c r="J7" s="62" t="s">
        <v>61</v>
      </c>
      <c r="K7" s="62" t="s">
        <v>63</v>
      </c>
      <c r="L7" s="19"/>
      <c r="M7" s="30"/>
      <c r="N7" s="62" t="str">
        <f>H7</f>
        <v>BOP:</v>
      </c>
      <c r="O7" s="62" t="str">
        <f>I7</f>
        <v>Nordicity</v>
      </c>
      <c r="P7" s="62" t="str">
        <f>J7</f>
        <v>PwC Middle East</v>
      </c>
      <c r="Q7" s="62" t="str">
        <f>K7</f>
        <v>Alvarez and Marsal</v>
      </c>
    </row>
    <row r="8" spans="1:17" ht="19.5" thickBot="1">
      <c r="A8" s="22"/>
      <c r="B8" s="143" t="s">
        <v>17</v>
      </c>
      <c r="C8" s="144"/>
      <c r="D8" s="145"/>
      <c r="E8" s="37"/>
      <c r="F8" s="38">
        <v>0.7</v>
      </c>
      <c r="G8" s="20"/>
      <c r="H8" s="37"/>
      <c r="I8" s="63"/>
      <c r="J8" s="63"/>
      <c r="K8" s="63"/>
      <c r="L8" s="20"/>
      <c r="M8" s="20"/>
      <c r="N8" s="51"/>
      <c r="O8" s="52"/>
      <c r="P8" s="52"/>
      <c r="Q8" s="52"/>
    </row>
    <row r="9" spans="1:17" ht="87.4" customHeight="1" thickBot="1">
      <c r="A9" s="22"/>
      <c r="B9" s="153" t="s">
        <v>49</v>
      </c>
      <c r="C9" s="154"/>
      <c r="D9" s="34">
        <v>1</v>
      </c>
      <c r="E9" s="119" t="s">
        <v>70</v>
      </c>
      <c r="F9" s="39">
        <v>0.05</v>
      </c>
      <c r="G9" s="21"/>
      <c r="H9" s="64">
        <v>5</v>
      </c>
      <c r="I9" s="64">
        <v>2</v>
      </c>
      <c r="J9" s="64">
        <v>5</v>
      </c>
      <c r="K9" s="64">
        <v>4</v>
      </c>
      <c r="L9" s="21"/>
      <c r="M9" s="36"/>
      <c r="N9" s="122">
        <f t="shared" ref="N9:N16" si="0">F9*H9/5</f>
        <v>0.05</v>
      </c>
      <c r="O9" s="122">
        <f>F9*I9/5</f>
        <v>0.02</v>
      </c>
      <c r="P9" s="122">
        <f>F9*J9/5</f>
        <v>0.05</v>
      </c>
      <c r="Q9" s="122">
        <f t="shared" ref="Q9:Q16" si="1">F9*K9/5</f>
        <v>0.04</v>
      </c>
    </row>
    <row r="10" spans="1:17" ht="63.75" thickBot="1">
      <c r="A10" s="22"/>
      <c r="B10" s="155"/>
      <c r="C10" s="156"/>
      <c r="D10" s="34">
        <v>2</v>
      </c>
      <c r="E10" s="120" t="s">
        <v>71</v>
      </c>
      <c r="F10" s="31">
        <v>0.1</v>
      </c>
      <c r="G10" s="21"/>
      <c r="H10" s="64">
        <v>5</v>
      </c>
      <c r="I10" s="64">
        <v>4</v>
      </c>
      <c r="J10" s="64">
        <v>5</v>
      </c>
      <c r="K10" s="64">
        <v>5</v>
      </c>
      <c r="L10" s="21"/>
      <c r="M10" s="36"/>
      <c r="N10" s="122">
        <f t="shared" si="0"/>
        <v>0.1</v>
      </c>
      <c r="O10" s="122">
        <f t="shared" ref="O10:O16" si="2">F10*I10/5</f>
        <v>0.08</v>
      </c>
      <c r="P10" s="122">
        <f t="shared" ref="P10:P16" si="3">F10*J10/5</f>
        <v>0.1</v>
      </c>
      <c r="Q10" s="122">
        <f t="shared" si="1"/>
        <v>0.1</v>
      </c>
    </row>
    <row r="11" spans="1:17" ht="85.15" customHeight="1" thickBot="1">
      <c r="A11" s="22"/>
      <c r="B11" s="155"/>
      <c r="C11" s="156"/>
      <c r="D11" s="34">
        <v>3</v>
      </c>
      <c r="E11" s="120" t="s">
        <v>72</v>
      </c>
      <c r="F11" s="31">
        <v>0.1</v>
      </c>
      <c r="G11" s="21"/>
      <c r="H11" s="64">
        <v>2</v>
      </c>
      <c r="I11" s="64">
        <v>2</v>
      </c>
      <c r="J11" s="64">
        <v>4</v>
      </c>
      <c r="K11" s="64">
        <v>3</v>
      </c>
      <c r="L11" s="21"/>
      <c r="M11" s="36"/>
      <c r="N11" s="122">
        <f t="shared" si="0"/>
        <v>0.04</v>
      </c>
      <c r="O11" s="122">
        <f t="shared" si="2"/>
        <v>0.04</v>
      </c>
      <c r="P11" s="122">
        <f t="shared" si="3"/>
        <v>0.08</v>
      </c>
      <c r="Q11" s="122">
        <f t="shared" si="1"/>
        <v>6.0000000000000012E-2</v>
      </c>
    </row>
    <row r="12" spans="1:17" ht="96.4" customHeight="1" thickBot="1">
      <c r="A12" s="22"/>
      <c r="B12" s="155"/>
      <c r="C12" s="156"/>
      <c r="D12" s="34">
        <v>4</v>
      </c>
      <c r="E12" s="120" t="s">
        <v>73</v>
      </c>
      <c r="F12" s="31">
        <v>0.05</v>
      </c>
      <c r="G12" s="21"/>
      <c r="H12" s="64">
        <v>2</v>
      </c>
      <c r="I12" s="64">
        <v>3</v>
      </c>
      <c r="J12" s="64">
        <v>5</v>
      </c>
      <c r="K12" s="64">
        <v>2</v>
      </c>
      <c r="L12" s="21"/>
      <c r="M12" s="36"/>
      <c r="N12" s="122">
        <f t="shared" si="0"/>
        <v>0.02</v>
      </c>
      <c r="O12" s="122">
        <f t="shared" si="2"/>
        <v>3.0000000000000006E-2</v>
      </c>
      <c r="P12" s="122">
        <f t="shared" si="3"/>
        <v>0.05</v>
      </c>
      <c r="Q12" s="122">
        <f t="shared" si="1"/>
        <v>0.02</v>
      </c>
    </row>
    <row r="13" spans="1:17" ht="95.25" thickBot="1">
      <c r="A13" s="22"/>
      <c r="B13" s="155"/>
      <c r="C13" s="156"/>
      <c r="D13" s="34">
        <v>5</v>
      </c>
      <c r="E13" s="120" t="s">
        <v>74</v>
      </c>
      <c r="F13" s="39">
        <v>0.1</v>
      </c>
      <c r="G13" s="21"/>
      <c r="H13" s="64">
        <v>2</v>
      </c>
      <c r="I13" s="64">
        <v>4</v>
      </c>
      <c r="J13" s="64">
        <v>5</v>
      </c>
      <c r="K13" s="64">
        <v>5</v>
      </c>
      <c r="L13" s="21"/>
      <c r="M13" s="36"/>
      <c r="N13" s="122">
        <f t="shared" si="0"/>
        <v>0.04</v>
      </c>
      <c r="O13" s="122">
        <f t="shared" si="2"/>
        <v>0.08</v>
      </c>
      <c r="P13" s="122">
        <f t="shared" si="3"/>
        <v>0.1</v>
      </c>
      <c r="Q13" s="122">
        <f t="shared" si="1"/>
        <v>0.1</v>
      </c>
    </row>
    <row r="14" spans="1:17" ht="79.5" thickBot="1">
      <c r="A14" s="22"/>
      <c r="B14" s="155"/>
      <c r="C14" s="156"/>
      <c r="D14" s="34">
        <v>6</v>
      </c>
      <c r="E14" s="120" t="s">
        <v>75</v>
      </c>
      <c r="F14" s="31">
        <v>0.1</v>
      </c>
      <c r="G14" s="21"/>
      <c r="H14" s="64">
        <v>5</v>
      </c>
      <c r="I14" s="64">
        <v>2</v>
      </c>
      <c r="J14" s="64">
        <v>2</v>
      </c>
      <c r="K14" s="64">
        <v>2</v>
      </c>
      <c r="L14" s="21"/>
      <c r="M14" s="36"/>
      <c r="N14" s="122">
        <f t="shared" si="0"/>
        <v>0.1</v>
      </c>
      <c r="O14" s="122">
        <f t="shared" si="2"/>
        <v>0.04</v>
      </c>
      <c r="P14" s="122">
        <f t="shared" si="3"/>
        <v>0.04</v>
      </c>
      <c r="Q14" s="122">
        <f t="shared" si="1"/>
        <v>0.04</v>
      </c>
    </row>
    <row r="15" spans="1:17" ht="48" thickBot="1">
      <c r="A15" s="22"/>
      <c r="B15" s="155"/>
      <c r="C15" s="156"/>
      <c r="D15" s="34">
        <v>7</v>
      </c>
      <c r="E15" s="120" t="s">
        <v>76</v>
      </c>
      <c r="F15" s="31">
        <v>0.1</v>
      </c>
      <c r="G15" s="21"/>
      <c r="H15" s="64">
        <v>4</v>
      </c>
      <c r="I15" s="64">
        <v>3</v>
      </c>
      <c r="J15" s="64">
        <v>4</v>
      </c>
      <c r="K15" s="64">
        <v>3</v>
      </c>
      <c r="L15" s="21"/>
      <c r="M15" s="36"/>
      <c r="N15" s="122">
        <f t="shared" si="0"/>
        <v>0.08</v>
      </c>
      <c r="O15" s="122">
        <f t="shared" si="2"/>
        <v>6.0000000000000012E-2</v>
      </c>
      <c r="P15" s="122">
        <f t="shared" si="3"/>
        <v>0.08</v>
      </c>
      <c r="Q15" s="122">
        <f t="shared" si="1"/>
        <v>6.0000000000000012E-2</v>
      </c>
    </row>
    <row r="16" spans="1:17" ht="91.15" customHeight="1" thickBot="1">
      <c r="A16" s="22"/>
      <c r="B16" s="155"/>
      <c r="C16" s="156"/>
      <c r="D16" s="34">
        <v>8</v>
      </c>
      <c r="E16" s="121" t="s">
        <v>77</v>
      </c>
      <c r="F16" s="31">
        <v>0.1</v>
      </c>
      <c r="G16" s="21"/>
      <c r="H16" s="64">
        <v>4</v>
      </c>
      <c r="I16" s="64">
        <v>3</v>
      </c>
      <c r="J16" s="64">
        <v>5</v>
      </c>
      <c r="K16" s="64">
        <v>4</v>
      </c>
      <c r="L16" s="21"/>
      <c r="M16" s="36"/>
      <c r="N16" s="122">
        <f t="shared" si="0"/>
        <v>0.08</v>
      </c>
      <c r="O16" s="122">
        <f t="shared" si="2"/>
        <v>6.0000000000000012E-2</v>
      </c>
      <c r="P16" s="122">
        <f t="shared" si="3"/>
        <v>0.1</v>
      </c>
      <c r="Q16" s="122">
        <f t="shared" si="1"/>
        <v>0.08</v>
      </c>
    </row>
    <row r="17" spans="1:17" ht="16.5" thickBot="1">
      <c r="B17" s="129" t="s">
        <v>24</v>
      </c>
      <c r="C17" s="130"/>
      <c r="D17" s="130"/>
      <c r="E17" s="131"/>
      <c r="F17" s="40">
        <f>SUM(F9:F16)</f>
        <v>0.7</v>
      </c>
      <c r="G17" s="32"/>
      <c r="H17" s="65"/>
      <c r="I17" s="65"/>
      <c r="J17" s="65"/>
      <c r="K17" s="65"/>
      <c r="L17" s="32"/>
      <c r="M17" s="33"/>
      <c r="N17" s="123">
        <f>SUM(N9:N16)</f>
        <v>0.51</v>
      </c>
      <c r="O17" s="123">
        <f>SUM(O9:O16)</f>
        <v>0.41</v>
      </c>
      <c r="P17" s="123">
        <f>SUM(P9:P16)</f>
        <v>0.6</v>
      </c>
      <c r="Q17" s="123">
        <f>SUM(Q9:Q16)</f>
        <v>0.5</v>
      </c>
    </row>
    <row r="18" spans="1:17" ht="33" customHeight="1">
      <c r="B18" s="68"/>
      <c r="C18" s="69"/>
      <c r="D18" s="69"/>
      <c r="E18" s="69"/>
      <c r="F18" s="115"/>
      <c r="G18" s="32"/>
      <c r="H18" s="109"/>
      <c r="I18" s="110"/>
      <c r="J18" s="110"/>
      <c r="K18" s="110"/>
      <c r="L18" s="32"/>
      <c r="M18" s="33"/>
      <c r="N18" s="108"/>
      <c r="O18" s="108"/>
      <c r="P18" s="108"/>
      <c r="Q18" s="108"/>
    </row>
    <row r="19" spans="1:17" ht="15.75">
      <c r="B19" s="111"/>
      <c r="C19" s="111"/>
      <c r="D19" s="111"/>
      <c r="E19" s="111"/>
      <c r="F19" s="112"/>
      <c r="G19" s="111"/>
      <c r="H19" s="111"/>
      <c r="I19" s="111"/>
      <c r="J19" s="111"/>
      <c r="K19" s="111"/>
      <c r="L19" s="111"/>
      <c r="M19" s="113"/>
      <c r="N19" s="114"/>
      <c r="O19" s="114"/>
      <c r="P19" s="114"/>
      <c r="Q19" s="114"/>
    </row>
    <row r="20" spans="1:17" ht="19.5" thickBot="1">
      <c r="B20" s="146" t="s">
        <v>14</v>
      </c>
      <c r="C20" s="147"/>
      <c r="D20" s="148"/>
      <c r="E20" s="23"/>
      <c r="F20" s="116">
        <v>0.3</v>
      </c>
      <c r="G20" s="20"/>
      <c r="H20" s="37"/>
      <c r="I20" s="63"/>
      <c r="J20" s="63"/>
      <c r="K20" s="63"/>
      <c r="L20" s="20"/>
      <c r="M20" s="20"/>
      <c r="N20" s="23"/>
      <c r="O20" s="24"/>
      <c r="P20" s="24"/>
      <c r="Q20" s="24"/>
    </row>
    <row r="21" spans="1:17" ht="18.75">
      <c r="A21" s="22"/>
      <c r="B21" s="149"/>
      <c r="C21" s="150"/>
      <c r="D21" s="35">
        <v>1</v>
      </c>
      <c r="E21" s="118" t="s">
        <v>50</v>
      </c>
      <c r="F21" s="31">
        <v>0.05</v>
      </c>
      <c r="G21" s="21"/>
      <c r="H21" s="66"/>
      <c r="I21" s="66"/>
      <c r="J21" s="66"/>
      <c r="K21" s="66"/>
      <c r="L21" s="21"/>
      <c r="M21" s="36"/>
      <c r="N21" s="50">
        <v>0</v>
      </c>
      <c r="O21" s="50">
        <v>0</v>
      </c>
      <c r="P21" s="50">
        <v>0</v>
      </c>
      <c r="Q21" s="50">
        <v>0</v>
      </c>
    </row>
    <row r="22" spans="1:17" ht="18.75">
      <c r="A22" s="22"/>
      <c r="B22" s="151"/>
      <c r="C22" s="152"/>
      <c r="D22" s="53">
        <v>2</v>
      </c>
      <c r="E22" s="118" t="s">
        <v>51</v>
      </c>
      <c r="F22" s="31">
        <v>0.05</v>
      </c>
      <c r="G22" s="21"/>
      <c r="H22" s="64"/>
      <c r="I22" s="64"/>
      <c r="J22" s="64"/>
      <c r="K22" s="64"/>
      <c r="L22" s="21"/>
      <c r="M22" s="36"/>
      <c r="N22" s="50">
        <v>0</v>
      </c>
      <c r="O22" s="50">
        <v>0</v>
      </c>
      <c r="P22" s="50">
        <v>0</v>
      </c>
      <c r="Q22" s="50">
        <v>0</v>
      </c>
    </row>
    <row r="23" spans="1:17" ht="18.75">
      <c r="A23" s="22"/>
      <c r="B23" s="151"/>
      <c r="C23" s="152"/>
      <c r="D23" s="53">
        <v>3</v>
      </c>
      <c r="E23" s="118" t="s">
        <v>51</v>
      </c>
      <c r="F23" s="31">
        <v>0.05</v>
      </c>
      <c r="G23" s="21"/>
      <c r="H23" s="64"/>
      <c r="I23" s="64"/>
      <c r="J23" s="64"/>
      <c r="K23" s="64"/>
      <c r="L23" s="21"/>
      <c r="M23" s="36"/>
      <c r="N23" s="50">
        <v>0</v>
      </c>
      <c r="O23" s="50">
        <v>0</v>
      </c>
      <c r="P23" s="50">
        <v>0</v>
      </c>
      <c r="Q23" s="50">
        <v>0</v>
      </c>
    </row>
    <row r="24" spans="1:17" ht="18.75">
      <c r="A24" s="22"/>
      <c r="B24" s="151"/>
      <c r="C24" s="152"/>
      <c r="D24" s="53">
        <v>4</v>
      </c>
      <c r="E24" s="118" t="s">
        <v>51</v>
      </c>
      <c r="F24" s="31">
        <v>0.05</v>
      </c>
      <c r="G24" s="21"/>
      <c r="H24" s="64"/>
      <c r="I24" s="64"/>
      <c r="J24" s="64"/>
      <c r="K24" s="64"/>
      <c r="L24" s="21"/>
      <c r="M24" s="36"/>
      <c r="N24" s="50">
        <v>0</v>
      </c>
      <c r="O24" s="50">
        <v>0</v>
      </c>
      <c r="P24" s="50">
        <v>0</v>
      </c>
      <c r="Q24" s="50">
        <v>0</v>
      </c>
    </row>
    <row r="25" spans="1:17" ht="18.75">
      <c r="A25" s="22"/>
      <c r="B25" s="151"/>
      <c r="C25" s="152"/>
      <c r="D25" s="53">
        <v>5</v>
      </c>
      <c r="E25" s="118" t="s">
        <v>51</v>
      </c>
      <c r="F25" s="31">
        <v>0.05</v>
      </c>
      <c r="G25" s="21"/>
      <c r="H25" s="64"/>
      <c r="I25" s="64"/>
      <c r="J25" s="64"/>
      <c r="K25" s="64"/>
      <c r="L25" s="21"/>
      <c r="M25" s="36"/>
      <c r="N25" s="50">
        <v>0</v>
      </c>
      <c r="O25" s="50">
        <v>0</v>
      </c>
      <c r="P25" s="50">
        <v>0</v>
      </c>
      <c r="Q25" s="50">
        <v>0</v>
      </c>
    </row>
    <row r="26" spans="1:17" ht="18.75">
      <c r="A26" s="22"/>
      <c r="B26" s="151"/>
      <c r="C26" s="152"/>
      <c r="D26" s="53">
        <v>6</v>
      </c>
      <c r="E26" s="118" t="s">
        <v>51</v>
      </c>
      <c r="F26" s="31">
        <v>0.05</v>
      </c>
      <c r="G26" s="21"/>
      <c r="H26" s="64"/>
      <c r="I26" s="64"/>
      <c r="J26" s="64"/>
      <c r="K26" s="64"/>
      <c r="L26" s="21"/>
      <c r="M26" s="36"/>
      <c r="N26" s="50">
        <v>0</v>
      </c>
      <c r="O26" s="50">
        <v>0</v>
      </c>
      <c r="P26" s="50">
        <v>0</v>
      </c>
      <c r="Q26" s="50">
        <v>0</v>
      </c>
    </row>
    <row r="27" spans="1:17" ht="16.5" thickBot="1">
      <c r="B27" s="129" t="s">
        <v>24</v>
      </c>
      <c r="C27" s="130"/>
      <c r="D27" s="130"/>
      <c r="E27" s="131"/>
      <c r="F27" s="40">
        <f>SUM(F21:F26)</f>
        <v>0.3</v>
      </c>
      <c r="G27" s="32"/>
      <c r="H27" s="65">
        <f>SUM(H21:H26)</f>
        <v>0</v>
      </c>
      <c r="I27" s="65">
        <f t="shared" ref="I27:J27" si="4">SUM(I21:I26)</f>
        <v>0</v>
      </c>
      <c r="J27" s="65">
        <f t="shared" si="4"/>
        <v>0</v>
      </c>
      <c r="K27" s="65">
        <f t="shared" ref="K27" si="5">SUM(K21:K26)</f>
        <v>0</v>
      </c>
      <c r="L27" s="32"/>
      <c r="M27" s="32"/>
      <c r="N27" s="41">
        <v>0</v>
      </c>
      <c r="O27" s="41">
        <v>0</v>
      </c>
      <c r="P27" s="41">
        <v>0</v>
      </c>
      <c r="Q27" s="41">
        <v>0</v>
      </c>
    </row>
    <row r="28" spans="1:17" ht="15.75" customHeight="1">
      <c r="B28" s="25"/>
      <c r="C28" s="25"/>
      <c r="D28" s="25"/>
      <c r="E28" s="25"/>
      <c r="F28" s="25"/>
      <c r="G28" s="26"/>
      <c r="H28" s="25"/>
      <c r="I28" s="25"/>
      <c r="J28" s="25"/>
      <c r="K28" s="25"/>
      <c r="L28" s="26"/>
      <c r="N28" s="42"/>
      <c r="O28" s="42"/>
      <c r="P28" s="42"/>
      <c r="Q28" s="42"/>
    </row>
    <row r="29" spans="1:17" ht="30.75" customHeight="1">
      <c r="B29" s="132" t="s">
        <v>25</v>
      </c>
      <c r="C29" s="133"/>
      <c r="D29" s="133"/>
      <c r="E29" s="133"/>
      <c r="F29" s="133"/>
      <c r="G29" s="133"/>
      <c r="H29" s="133"/>
      <c r="I29" s="133"/>
      <c r="J29" s="133"/>
      <c r="K29" s="133"/>
      <c r="N29" s="43">
        <f>N17+N27</f>
        <v>0.51</v>
      </c>
      <c r="O29" s="43">
        <f t="shared" ref="O29:P29" si="6">O17+O27</f>
        <v>0.41</v>
      </c>
      <c r="P29" s="43">
        <f t="shared" si="6"/>
        <v>0.6</v>
      </c>
      <c r="Q29" s="43">
        <f>Q17+Q27</f>
        <v>0.5</v>
      </c>
    </row>
    <row r="30" spans="1:17" ht="19.5" customHeight="1">
      <c r="B30" s="54">
        <v>5</v>
      </c>
      <c r="C30" s="54"/>
    </row>
    <row r="31" spans="1:17" ht="13.5" customHeight="1">
      <c r="B31" s="54">
        <v>4</v>
      </c>
      <c r="C31" s="54"/>
    </row>
    <row r="32" spans="1:17" ht="13.5" customHeight="1">
      <c r="B32" s="54">
        <v>3</v>
      </c>
      <c r="C32" s="54"/>
    </row>
    <row r="33" spans="2:3" ht="13.5" customHeight="1">
      <c r="B33" s="54">
        <v>2</v>
      </c>
      <c r="C33" s="54"/>
    </row>
    <row r="34" spans="2:3" ht="13.5" customHeight="1">
      <c r="B34" s="54">
        <v>1</v>
      </c>
      <c r="C34" s="54"/>
    </row>
    <row r="35" spans="2:3" ht="13.5" customHeight="1">
      <c r="B35" s="54">
        <v>0</v>
      </c>
      <c r="C35" s="54"/>
    </row>
    <row r="36" spans="2:3" ht="13.5" customHeight="1">
      <c r="B36" s="54"/>
      <c r="C36" s="54"/>
    </row>
  </sheetData>
  <mergeCells count="13">
    <mergeCell ref="B1:Q3"/>
    <mergeCell ref="H5:K6"/>
    <mergeCell ref="N5:Q6"/>
    <mergeCell ref="B27:E27"/>
    <mergeCell ref="B29:K29"/>
    <mergeCell ref="B5:D7"/>
    <mergeCell ref="E5:E7"/>
    <mergeCell ref="F5:F7"/>
    <mergeCell ref="B8:D8"/>
    <mergeCell ref="B17:E17"/>
    <mergeCell ref="B20:D20"/>
    <mergeCell ref="B21:C26"/>
    <mergeCell ref="B9:C16"/>
  </mergeCells>
  <dataValidations count="1">
    <dataValidation type="list" allowBlank="1" showInputMessage="1" showErrorMessage="1" sqref="M21:M26 H9:K16 H21:K26 M9:M16" xr:uid="{00000000-0002-0000-0400-000000000000}">
      <formula1>$B$30:$B$34</formula1>
    </dataValidation>
  </dataValidation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J77"/>
  <sheetViews>
    <sheetView topLeftCell="A6" zoomScale="80" zoomScaleNormal="80" workbookViewId="0">
      <selection activeCell="G6" sqref="G1:I1048576"/>
    </sheetView>
  </sheetViews>
  <sheetFormatPr defaultColWidth="9.28515625" defaultRowHeight="12.75"/>
  <cols>
    <col min="1" max="1" width="64.85546875" style="15" bestFit="1" customWidth="1"/>
    <col min="2" max="2" width="12.42578125" style="15" customWidth="1"/>
    <col min="3" max="3" width="40.5703125" style="15" customWidth="1"/>
    <col min="4" max="5" width="37.85546875" style="15" customWidth="1"/>
    <col min="6" max="6" width="39.85546875" style="28" bestFit="1" customWidth="1"/>
    <col min="7" max="7" width="33.5703125" style="70" customWidth="1"/>
    <col min="8" max="8" width="38.140625" style="70" customWidth="1"/>
    <col min="9" max="9" width="38.42578125" style="70" customWidth="1"/>
    <col min="10" max="10" width="19.42578125" style="15" customWidth="1"/>
    <col min="11" max="16384" width="9.28515625" style="15"/>
  </cols>
  <sheetData>
    <row r="1" spans="1:36" ht="92.25" customHeight="1">
      <c r="A1" s="159"/>
      <c r="B1" s="159"/>
      <c r="C1" s="159"/>
      <c r="D1" s="159"/>
      <c r="E1" s="159"/>
      <c r="F1" s="159"/>
    </row>
    <row r="2" spans="1:36" ht="25.5">
      <c r="A2" s="175" t="s">
        <v>34</v>
      </c>
      <c r="B2" s="175"/>
      <c r="C2" s="175"/>
      <c r="D2" s="175"/>
      <c r="E2" s="175"/>
      <c r="F2" s="175"/>
      <c r="G2" s="71" t="s">
        <v>47</v>
      </c>
      <c r="J2" s="70"/>
      <c r="K2" s="70"/>
      <c r="L2" s="70"/>
      <c r="M2" s="70"/>
      <c r="N2" s="70"/>
      <c r="O2" s="70"/>
      <c r="P2" s="70"/>
      <c r="Q2" s="70"/>
      <c r="R2" s="70"/>
      <c r="S2" s="70"/>
      <c r="T2" s="70"/>
      <c r="U2" s="70"/>
      <c r="V2" s="70"/>
      <c r="W2" s="70"/>
      <c r="X2" s="70"/>
      <c r="Y2" s="70"/>
      <c r="Z2" s="70"/>
      <c r="AA2" s="70"/>
      <c r="AB2" s="70"/>
      <c r="AC2" s="70"/>
      <c r="AD2" s="70"/>
      <c r="AE2" s="70"/>
      <c r="AF2" s="70"/>
      <c r="AG2" s="70"/>
      <c r="AH2" s="70"/>
      <c r="AI2" s="70"/>
      <c r="AJ2" s="70"/>
    </row>
    <row r="3" spans="1:36">
      <c r="A3" s="175"/>
      <c r="B3" s="175"/>
      <c r="C3" s="175"/>
      <c r="D3" s="175"/>
      <c r="E3" s="175"/>
      <c r="F3" s="175"/>
      <c r="G3" s="72" t="s">
        <v>46</v>
      </c>
      <c r="J3" s="70"/>
      <c r="K3" s="70"/>
      <c r="L3" s="70"/>
      <c r="M3" s="70"/>
      <c r="N3" s="70"/>
      <c r="O3" s="70"/>
      <c r="P3" s="70"/>
      <c r="Q3" s="70"/>
      <c r="R3" s="70"/>
      <c r="S3" s="70"/>
      <c r="T3" s="70"/>
      <c r="U3" s="70"/>
      <c r="V3" s="70"/>
      <c r="W3" s="70"/>
      <c r="X3" s="70"/>
      <c r="Y3" s="70"/>
      <c r="Z3" s="70"/>
      <c r="AA3" s="70"/>
      <c r="AB3" s="70"/>
      <c r="AC3" s="70"/>
      <c r="AD3" s="70"/>
      <c r="AE3" s="70"/>
      <c r="AF3" s="70"/>
      <c r="AG3" s="70"/>
      <c r="AH3" s="70"/>
      <c r="AI3" s="70"/>
      <c r="AJ3" s="70"/>
    </row>
    <row r="4" spans="1:36" ht="25.5">
      <c r="A4" s="175"/>
      <c r="B4" s="175"/>
      <c r="C4" s="175"/>
      <c r="D4" s="175"/>
      <c r="E4" s="175"/>
      <c r="F4" s="175"/>
      <c r="G4" s="73" t="s">
        <v>35</v>
      </c>
      <c r="J4" s="70"/>
      <c r="K4" s="70"/>
      <c r="L4" s="70"/>
      <c r="M4" s="70"/>
      <c r="N4" s="70"/>
      <c r="O4" s="70"/>
      <c r="P4" s="70"/>
      <c r="Q4" s="70"/>
      <c r="R4" s="70"/>
      <c r="S4" s="70"/>
      <c r="T4" s="70"/>
      <c r="U4" s="70"/>
      <c r="V4" s="70"/>
      <c r="W4" s="70"/>
      <c r="X4" s="70"/>
      <c r="Y4" s="70"/>
      <c r="Z4" s="70"/>
      <c r="AA4" s="70"/>
      <c r="AB4" s="70"/>
      <c r="AC4" s="70"/>
      <c r="AD4" s="70"/>
      <c r="AE4" s="70"/>
      <c r="AF4" s="70"/>
      <c r="AG4" s="70"/>
      <c r="AH4" s="70"/>
      <c r="AI4" s="70"/>
      <c r="AJ4" s="70"/>
    </row>
    <row r="5" spans="1:36" ht="15">
      <c r="A5" s="175"/>
      <c r="B5" s="175"/>
      <c r="C5" s="175"/>
      <c r="D5" s="175"/>
      <c r="E5" s="175"/>
      <c r="F5" s="175"/>
      <c r="G5" s="74" t="s">
        <v>36</v>
      </c>
      <c r="J5" s="70"/>
      <c r="K5" s="70"/>
      <c r="L5" s="70"/>
      <c r="M5" s="70"/>
      <c r="N5" s="70"/>
      <c r="O5" s="70"/>
      <c r="P5" s="70"/>
      <c r="Q5" s="70"/>
      <c r="R5" s="70"/>
      <c r="S5" s="70"/>
      <c r="T5" s="70"/>
      <c r="U5" s="70"/>
      <c r="V5" s="70"/>
      <c r="W5" s="70"/>
      <c r="X5" s="70"/>
      <c r="Y5" s="70"/>
      <c r="Z5" s="70"/>
      <c r="AA5" s="70"/>
      <c r="AB5" s="70"/>
      <c r="AC5" s="70"/>
      <c r="AD5" s="70"/>
      <c r="AE5" s="70"/>
      <c r="AF5" s="70"/>
      <c r="AG5" s="70"/>
      <c r="AH5" s="70"/>
      <c r="AI5" s="70"/>
      <c r="AJ5" s="70"/>
    </row>
    <row r="6" spans="1:36" ht="13.5" thickBot="1">
      <c r="C6" s="75"/>
      <c r="D6" s="75"/>
      <c r="E6" s="75"/>
      <c r="F6" s="75"/>
      <c r="G6" s="76"/>
      <c r="J6" s="70"/>
      <c r="K6" s="70"/>
      <c r="L6" s="70"/>
      <c r="M6" s="70"/>
      <c r="N6" s="70"/>
      <c r="O6" s="70"/>
      <c r="P6" s="70"/>
      <c r="Q6" s="70"/>
      <c r="R6" s="70"/>
      <c r="S6" s="70"/>
      <c r="T6" s="70"/>
      <c r="U6" s="70"/>
      <c r="V6" s="70"/>
      <c r="W6" s="70"/>
      <c r="X6" s="70"/>
      <c r="Y6" s="70"/>
      <c r="Z6" s="70"/>
      <c r="AA6" s="70"/>
      <c r="AB6" s="70"/>
      <c r="AC6" s="70"/>
      <c r="AD6" s="70"/>
      <c r="AE6" s="70"/>
      <c r="AF6" s="70"/>
      <c r="AG6" s="70"/>
      <c r="AH6" s="70"/>
      <c r="AI6" s="70"/>
      <c r="AJ6" s="70"/>
    </row>
    <row r="7" spans="1:36" ht="15" customHeight="1">
      <c r="A7" s="160" t="s">
        <v>23</v>
      </c>
      <c r="B7" s="162" t="s">
        <v>15</v>
      </c>
      <c r="C7" s="164" t="str">
        <f>'Detailed scoring sheet'!H7</f>
        <v>BOP:</v>
      </c>
      <c r="D7" s="164" t="str">
        <f>'Detailed scoring sheet'!I7</f>
        <v>Nordicity</v>
      </c>
      <c r="E7" s="164" t="str">
        <f>'Detailed scoring sheet'!J7</f>
        <v>PwC Middle East</v>
      </c>
      <c r="F7" s="164" t="str">
        <f>'Detailed scoring sheet'!K7</f>
        <v>Alvarez and Marsal</v>
      </c>
      <c r="G7" s="15"/>
      <c r="H7" s="15"/>
      <c r="I7" s="15"/>
    </row>
    <row r="8" spans="1:36">
      <c r="A8" s="161"/>
      <c r="B8" s="163"/>
      <c r="C8" s="165"/>
      <c r="D8" s="165"/>
      <c r="E8" s="165"/>
      <c r="F8" s="165"/>
      <c r="G8" s="15"/>
      <c r="H8" s="15"/>
      <c r="I8" s="15"/>
    </row>
    <row r="9" spans="1:36" ht="26.25" customHeight="1">
      <c r="A9" s="161"/>
      <c r="B9" s="163"/>
      <c r="C9" s="173" t="s">
        <v>3</v>
      </c>
      <c r="D9" s="174"/>
      <c r="E9" s="174"/>
      <c r="F9" s="174"/>
      <c r="G9" s="15"/>
      <c r="H9" s="15"/>
      <c r="I9" s="15"/>
    </row>
    <row r="10" spans="1:36">
      <c r="A10" s="77" t="s">
        <v>37</v>
      </c>
      <c r="B10" s="78">
        <v>1</v>
      </c>
      <c r="C10" s="79" t="e">
        <f>C77</f>
        <v>#DIV/0!</v>
      </c>
      <c r="D10" s="79">
        <f>D77</f>
        <v>0</v>
      </c>
      <c r="E10" s="79" t="e">
        <f>E77</f>
        <v>#DIV/0!</v>
      </c>
      <c r="F10" s="79" t="e">
        <f t="shared" ref="F10" si="0">F77</f>
        <v>#DIV/0!</v>
      </c>
      <c r="G10" s="15"/>
      <c r="H10" s="15"/>
      <c r="I10" s="15"/>
    </row>
    <row r="11" spans="1:36" ht="13.5" thickBot="1">
      <c r="A11" s="80" t="s">
        <v>38</v>
      </c>
      <c r="B11" s="81">
        <f>B10</f>
        <v>1</v>
      </c>
      <c r="C11" s="82" t="e" cm="1">
        <f t="array" ref="C11">SUMPRODUCT($B$10:$B$10,C10:C10/5)</f>
        <v>#DIV/0!</v>
      </c>
      <c r="D11" s="82">
        <f>SUMPRODUCT($B$10:$B$10,D10:D10/5)</f>
        <v>0</v>
      </c>
      <c r="E11" s="82" t="e">
        <f>SUMPRODUCT($B$10:$B$10,E10:E10/5)</f>
        <v>#DIV/0!</v>
      </c>
      <c r="F11" s="82" t="e">
        <f t="shared" ref="F11" si="1">SUMPRODUCT($B$10:$B$10,F10:F10/5)</f>
        <v>#DIV/0!</v>
      </c>
      <c r="G11" s="15"/>
      <c r="H11" s="15"/>
      <c r="I11" s="15"/>
    </row>
    <row r="12" spans="1:36" ht="18.75" customHeight="1" thickBot="1">
      <c r="C12" s="117" t="e">
        <f>C11*0.3</f>
        <v>#DIV/0!</v>
      </c>
      <c r="D12" s="117">
        <f t="shared" ref="D12:E12" si="2">D11*0.3</f>
        <v>0</v>
      </c>
      <c r="E12" s="117" t="e">
        <f t="shared" si="2"/>
        <v>#DIV/0!</v>
      </c>
      <c r="F12" s="117" t="e">
        <f t="shared" ref="F12" si="3">F11*0.3</f>
        <v>#DIV/0!</v>
      </c>
      <c r="G12" s="15"/>
      <c r="H12" s="15"/>
      <c r="I12" s="15"/>
    </row>
    <row r="13" spans="1:36" ht="51.6" customHeight="1" thickBot="1">
      <c r="A13" s="166" t="s">
        <v>4</v>
      </c>
      <c r="B13" s="167"/>
      <c r="C13" s="83" t="str">
        <f>C7</f>
        <v>BOP:</v>
      </c>
      <c r="D13" s="83" t="str">
        <f>D7</f>
        <v>Nordicity</v>
      </c>
      <c r="E13" s="83" t="str">
        <f>E7</f>
        <v>PwC Middle East</v>
      </c>
      <c r="F13" s="83" t="str">
        <f t="shared" ref="F13" si="4">F7</f>
        <v>Alvarez and Marsal</v>
      </c>
      <c r="G13" s="15"/>
      <c r="H13" s="15"/>
      <c r="I13" s="15"/>
    </row>
    <row r="14" spans="1:36" ht="21" customHeight="1" thickBot="1">
      <c r="A14" s="84" t="s">
        <v>52</v>
      </c>
      <c r="B14" s="85"/>
      <c r="C14" s="86"/>
      <c r="D14" s="87"/>
      <c r="E14" s="87"/>
      <c r="F14" s="87"/>
      <c r="G14" s="15"/>
      <c r="H14" s="15"/>
      <c r="I14" s="15"/>
    </row>
    <row r="15" spans="1:36" ht="21" customHeight="1" thickBot="1">
      <c r="A15" s="84" t="s">
        <v>53</v>
      </c>
      <c r="B15" s="85"/>
      <c r="C15" s="86"/>
      <c r="D15" s="87"/>
      <c r="E15" s="87"/>
      <c r="F15" s="87"/>
      <c r="G15" s="15"/>
      <c r="H15" s="15"/>
      <c r="I15" s="15"/>
    </row>
    <row r="16" spans="1:36" ht="21" customHeight="1" thickBot="1">
      <c r="A16" s="84" t="s">
        <v>54</v>
      </c>
      <c r="B16" s="85"/>
      <c r="C16" s="86"/>
      <c r="D16" s="87"/>
      <c r="E16" s="87"/>
      <c r="F16" s="87"/>
      <c r="G16" s="15"/>
      <c r="H16" s="15"/>
      <c r="I16" s="15"/>
    </row>
    <row r="17" spans="1:9" ht="21" customHeight="1" thickBot="1">
      <c r="A17" s="84" t="s">
        <v>55</v>
      </c>
      <c r="B17" s="85"/>
      <c r="C17" s="86"/>
      <c r="D17" s="87"/>
      <c r="E17" s="87"/>
      <c r="F17" s="87"/>
      <c r="G17" s="15"/>
      <c r="H17" s="15"/>
      <c r="I17" s="15"/>
    </row>
    <row r="18" spans="1:9" ht="21" customHeight="1" thickBot="1">
      <c r="A18" s="84" t="s">
        <v>56</v>
      </c>
      <c r="B18" s="85"/>
      <c r="C18" s="86"/>
      <c r="D18" s="87"/>
      <c r="E18" s="87"/>
      <c r="F18" s="87"/>
      <c r="G18" s="15"/>
      <c r="H18" s="15"/>
      <c r="I18" s="15"/>
    </row>
    <row r="19" spans="1:9" ht="21" customHeight="1" thickBot="1">
      <c r="A19" s="84" t="s">
        <v>57</v>
      </c>
      <c r="B19" s="85"/>
      <c r="C19" s="86"/>
      <c r="D19" s="87"/>
      <c r="E19" s="87"/>
      <c r="F19" s="87"/>
      <c r="G19" s="15"/>
      <c r="H19" s="15"/>
      <c r="I19" s="15"/>
    </row>
    <row r="20" spans="1:9" ht="21" customHeight="1" thickBot="1">
      <c r="A20" s="84" t="s">
        <v>58</v>
      </c>
      <c r="B20" s="85"/>
      <c r="C20" s="86"/>
      <c r="D20" s="87"/>
      <c r="E20" s="87"/>
      <c r="F20" s="87"/>
      <c r="G20" s="15"/>
      <c r="H20" s="15"/>
      <c r="I20" s="15"/>
    </row>
    <row r="21" spans="1:9" ht="21" customHeight="1" thickBot="1">
      <c r="A21" s="84" t="s">
        <v>59</v>
      </c>
      <c r="B21" s="85"/>
      <c r="C21" s="86"/>
      <c r="D21" s="87"/>
      <c r="E21" s="87"/>
      <c r="F21" s="87"/>
      <c r="G21" s="15"/>
      <c r="H21" s="15"/>
      <c r="I21" s="15"/>
    </row>
    <row r="22" spans="1:9" ht="21" hidden="1" customHeight="1" thickBot="1">
      <c r="A22" s="88"/>
      <c r="B22" s="89"/>
      <c r="C22" s="87"/>
      <c r="D22" s="87"/>
      <c r="E22" s="87"/>
      <c r="F22" s="87"/>
      <c r="G22" s="15"/>
      <c r="H22" s="15"/>
      <c r="I22" s="15"/>
    </row>
    <row r="23" spans="1:9" ht="21" hidden="1" customHeight="1" thickBot="1">
      <c r="A23" s="90"/>
      <c r="B23" s="91"/>
      <c r="C23" s="87"/>
      <c r="D23" s="87"/>
      <c r="E23" s="87"/>
      <c r="F23" s="87"/>
      <c r="G23" s="15"/>
      <c r="H23" s="15"/>
      <c r="I23" s="15"/>
    </row>
    <row r="24" spans="1:9" ht="21" hidden="1" customHeight="1" thickBot="1">
      <c r="A24" s="90"/>
      <c r="B24" s="91"/>
      <c r="C24" s="87"/>
      <c r="D24" s="87"/>
      <c r="E24" s="87"/>
      <c r="F24" s="87"/>
      <c r="G24" s="15"/>
      <c r="H24" s="15"/>
      <c r="I24" s="15"/>
    </row>
    <row r="25" spans="1:9" ht="21" hidden="1" customHeight="1" thickBot="1">
      <c r="A25" s="90"/>
      <c r="B25" s="91"/>
      <c r="C25" s="87"/>
      <c r="D25" s="87"/>
      <c r="E25" s="87"/>
      <c r="F25" s="87"/>
      <c r="G25" s="15"/>
      <c r="H25" s="15"/>
      <c r="I25" s="15"/>
    </row>
    <row r="26" spans="1:9" ht="21" hidden="1" customHeight="1" thickBot="1">
      <c r="A26" s="90"/>
      <c r="B26" s="91"/>
      <c r="C26" s="87"/>
      <c r="D26" s="87"/>
      <c r="E26" s="87"/>
      <c r="F26" s="87"/>
      <c r="G26" s="15"/>
      <c r="H26" s="15"/>
      <c r="I26" s="15"/>
    </row>
    <row r="27" spans="1:9" ht="21" hidden="1" customHeight="1" thickBot="1">
      <c r="A27" s="90"/>
      <c r="B27" s="91"/>
      <c r="C27" s="87"/>
      <c r="D27" s="87"/>
      <c r="E27" s="87"/>
      <c r="F27" s="87"/>
      <c r="G27" s="15"/>
      <c r="H27" s="15"/>
      <c r="I27" s="15"/>
    </row>
    <row r="28" spans="1:9" ht="21" hidden="1" customHeight="1" thickBot="1">
      <c r="A28" s="90"/>
      <c r="B28" s="91"/>
      <c r="C28" s="87"/>
      <c r="D28" s="87"/>
      <c r="E28" s="87"/>
      <c r="F28" s="87"/>
      <c r="G28" s="15"/>
      <c r="H28" s="15"/>
      <c r="I28" s="15"/>
    </row>
    <row r="29" spans="1:9" ht="21" hidden="1" customHeight="1" thickBot="1">
      <c r="A29" s="90"/>
      <c r="B29" s="91"/>
      <c r="C29" s="87"/>
      <c r="D29" s="87"/>
      <c r="E29" s="87"/>
      <c r="F29" s="87"/>
      <c r="G29" s="15"/>
      <c r="H29" s="15"/>
      <c r="I29" s="15"/>
    </row>
    <row r="30" spans="1:9" ht="21" hidden="1" customHeight="1" thickBot="1">
      <c r="A30" s="90"/>
      <c r="B30" s="91"/>
      <c r="C30" s="87"/>
      <c r="D30" s="87"/>
      <c r="E30" s="87"/>
      <c r="F30" s="87"/>
      <c r="G30" s="15"/>
      <c r="H30" s="15"/>
      <c r="I30" s="15"/>
    </row>
    <row r="31" spans="1:9" ht="21" hidden="1" customHeight="1" thickBot="1">
      <c r="A31" s="90"/>
      <c r="B31" s="91"/>
      <c r="C31" s="87"/>
      <c r="D31" s="87"/>
      <c r="E31" s="87"/>
      <c r="F31" s="87"/>
      <c r="G31" s="15"/>
      <c r="H31" s="15"/>
      <c r="I31" s="15"/>
    </row>
    <row r="32" spans="1:9" ht="21" hidden="1" customHeight="1" thickBot="1">
      <c r="A32" s="90"/>
      <c r="B32" s="91"/>
      <c r="C32" s="87"/>
      <c r="D32" s="87"/>
      <c r="E32" s="87"/>
      <c r="F32" s="87"/>
      <c r="G32" s="15"/>
      <c r="H32" s="15"/>
      <c r="I32" s="15"/>
    </row>
    <row r="33" spans="1:9" ht="21" hidden="1" customHeight="1" thickBot="1">
      <c r="A33" s="90"/>
      <c r="B33" s="91"/>
      <c r="C33" s="87"/>
      <c r="D33" s="87"/>
      <c r="E33" s="87"/>
      <c r="F33" s="87"/>
      <c r="G33" s="15"/>
      <c r="H33" s="15"/>
      <c r="I33" s="15"/>
    </row>
    <row r="34" spans="1:9" ht="21" hidden="1" customHeight="1" thickBot="1">
      <c r="A34" s="90"/>
      <c r="B34" s="91"/>
      <c r="C34" s="87"/>
      <c r="D34" s="87"/>
      <c r="E34" s="87"/>
      <c r="F34" s="87"/>
      <c r="G34" s="15"/>
      <c r="H34" s="15"/>
      <c r="I34" s="15"/>
    </row>
    <row r="35" spans="1:9" ht="21" hidden="1" customHeight="1" thickBot="1">
      <c r="A35" s="90"/>
      <c r="B35" s="91"/>
      <c r="C35" s="87"/>
      <c r="D35" s="87"/>
      <c r="E35" s="87"/>
      <c r="F35" s="87"/>
      <c r="G35" s="15"/>
      <c r="H35" s="15"/>
      <c r="I35" s="15"/>
    </row>
    <row r="36" spans="1:9" ht="21" hidden="1" customHeight="1" thickBot="1">
      <c r="A36" s="90"/>
      <c r="B36" s="91"/>
      <c r="C36" s="87"/>
      <c r="D36" s="87"/>
      <c r="E36" s="87"/>
      <c r="F36" s="87"/>
      <c r="G36" s="15"/>
      <c r="H36" s="15"/>
      <c r="I36" s="15"/>
    </row>
    <row r="37" spans="1:9" ht="21" hidden="1" customHeight="1" thickBot="1">
      <c r="A37" s="90"/>
      <c r="B37" s="91"/>
      <c r="C37" s="87"/>
      <c r="D37" s="87"/>
      <c r="E37" s="87"/>
      <c r="F37" s="87"/>
      <c r="G37" s="15"/>
      <c r="H37" s="15"/>
      <c r="I37" s="15"/>
    </row>
    <row r="38" spans="1:9" ht="21" hidden="1" customHeight="1" thickBot="1">
      <c r="A38" s="90"/>
      <c r="B38" s="91"/>
      <c r="C38" s="87"/>
      <c r="D38" s="87"/>
      <c r="E38" s="87"/>
      <c r="F38" s="87"/>
      <c r="G38" s="15"/>
      <c r="H38" s="15"/>
      <c r="I38" s="15"/>
    </row>
    <row r="39" spans="1:9" ht="21" hidden="1" customHeight="1" thickBot="1">
      <c r="A39" s="90"/>
      <c r="B39" s="91"/>
      <c r="C39" s="87"/>
      <c r="D39" s="87"/>
      <c r="E39" s="87"/>
      <c r="F39" s="87"/>
      <c r="G39" s="15"/>
      <c r="H39" s="15"/>
      <c r="I39" s="15"/>
    </row>
    <row r="40" spans="1:9" ht="21" hidden="1" customHeight="1" thickBot="1">
      <c r="A40" s="90"/>
      <c r="B40" s="91"/>
      <c r="C40" s="87"/>
      <c r="D40" s="87"/>
      <c r="E40" s="87"/>
      <c r="F40" s="87"/>
      <c r="G40" s="15"/>
      <c r="H40" s="15"/>
      <c r="I40" s="15"/>
    </row>
    <row r="41" spans="1:9" ht="21" hidden="1" customHeight="1" thickBot="1">
      <c r="A41" s="90"/>
      <c r="B41" s="91"/>
      <c r="C41" s="87"/>
      <c r="D41" s="87"/>
      <c r="E41" s="87"/>
      <c r="F41" s="87"/>
      <c r="G41" s="15"/>
      <c r="H41" s="15"/>
      <c r="I41" s="15"/>
    </row>
    <row r="42" spans="1:9" ht="21" hidden="1" customHeight="1" thickBot="1">
      <c r="A42" s="90"/>
      <c r="B42" s="91"/>
      <c r="C42" s="87"/>
      <c r="D42" s="87"/>
      <c r="E42" s="87"/>
      <c r="F42" s="87"/>
      <c r="G42" s="15"/>
      <c r="H42" s="15"/>
      <c r="I42" s="15"/>
    </row>
    <row r="43" spans="1:9" ht="21" hidden="1" customHeight="1" thickBot="1">
      <c r="A43" s="90"/>
      <c r="B43" s="91"/>
      <c r="C43" s="87"/>
      <c r="D43" s="87"/>
      <c r="E43" s="87"/>
      <c r="F43" s="87"/>
      <c r="G43" s="15"/>
      <c r="H43" s="15"/>
      <c r="I43" s="15"/>
    </row>
    <row r="44" spans="1:9" ht="21" hidden="1" customHeight="1" thickBot="1">
      <c r="A44" s="90"/>
      <c r="B44" s="91"/>
      <c r="C44" s="87"/>
      <c r="D44" s="87"/>
      <c r="E44" s="87"/>
      <c r="F44" s="87"/>
      <c r="G44" s="15"/>
      <c r="H44" s="15"/>
      <c r="I44" s="15"/>
    </row>
    <row r="45" spans="1:9" ht="21" hidden="1" customHeight="1" thickBot="1">
      <c r="A45" s="90"/>
      <c r="B45" s="91"/>
      <c r="C45" s="87"/>
      <c r="D45" s="87"/>
      <c r="E45" s="87"/>
      <c r="F45" s="87"/>
      <c r="G45" s="15"/>
      <c r="H45" s="15"/>
      <c r="I45" s="15"/>
    </row>
    <row r="46" spans="1:9" ht="21" hidden="1" customHeight="1" thickBot="1">
      <c r="A46" s="90"/>
      <c r="B46" s="91"/>
      <c r="C46" s="87"/>
      <c r="D46" s="87"/>
      <c r="E46" s="87"/>
      <c r="F46" s="87"/>
      <c r="G46" s="15"/>
      <c r="H46" s="15"/>
      <c r="I46" s="15"/>
    </row>
    <row r="47" spans="1:9" ht="21" hidden="1" customHeight="1" thickBot="1">
      <c r="A47" s="90"/>
      <c r="B47" s="91"/>
      <c r="C47" s="87"/>
      <c r="D47" s="87"/>
      <c r="E47" s="87"/>
      <c r="F47" s="87"/>
      <c r="G47" s="15"/>
      <c r="H47" s="15"/>
      <c r="I47" s="15"/>
    </row>
    <row r="48" spans="1:9" ht="21" hidden="1" customHeight="1" thickBot="1">
      <c r="A48" s="90"/>
      <c r="B48" s="91"/>
      <c r="C48" s="87"/>
      <c r="D48" s="87"/>
      <c r="E48" s="87"/>
      <c r="F48" s="87"/>
      <c r="G48" s="15"/>
      <c r="H48" s="15"/>
      <c r="I48" s="15"/>
    </row>
    <row r="49" spans="1:9" ht="21" hidden="1" customHeight="1" thickBot="1">
      <c r="A49" s="90"/>
      <c r="B49" s="91"/>
      <c r="C49" s="87"/>
      <c r="D49" s="87"/>
      <c r="E49" s="87"/>
      <c r="F49" s="87"/>
      <c r="G49" s="15"/>
      <c r="H49" s="15"/>
      <c r="I49" s="15"/>
    </row>
    <row r="50" spans="1:9" ht="21" hidden="1" customHeight="1" thickBot="1">
      <c r="A50" s="90"/>
      <c r="B50" s="91"/>
      <c r="C50" s="87"/>
      <c r="D50" s="87"/>
      <c r="E50" s="87"/>
      <c r="F50" s="87"/>
      <c r="G50" s="15"/>
      <c r="H50" s="15"/>
      <c r="I50" s="15"/>
    </row>
    <row r="51" spans="1:9" ht="21" hidden="1" customHeight="1" thickBot="1">
      <c r="A51" s="90"/>
      <c r="B51" s="91"/>
      <c r="C51" s="87"/>
      <c r="D51" s="87"/>
      <c r="E51" s="87"/>
      <c r="F51" s="87"/>
      <c r="G51" s="15"/>
      <c r="H51" s="15"/>
      <c r="I51" s="15"/>
    </row>
    <row r="52" spans="1:9" ht="21" hidden="1" customHeight="1" thickBot="1">
      <c r="A52" s="90"/>
      <c r="B52" s="91"/>
      <c r="C52" s="87"/>
      <c r="D52" s="87"/>
      <c r="E52" s="87"/>
      <c r="F52" s="87"/>
      <c r="G52" s="15"/>
      <c r="H52" s="15"/>
      <c r="I52" s="15"/>
    </row>
    <row r="53" spans="1:9" ht="21" hidden="1" customHeight="1" thickBot="1">
      <c r="A53" s="90"/>
      <c r="B53" s="91"/>
      <c r="C53" s="87"/>
      <c r="D53" s="87"/>
      <c r="E53" s="87"/>
      <c r="F53" s="87"/>
      <c r="G53" s="15"/>
      <c r="H53" s="15"/>
      <c r="I53" s="15"/>
    </row>
    <row r="54" spans="1:9" ht="21" hidden="1" customHeight="1" thickBot="1">
      <c r="A54" s="90"/>
      <c r="B54" s="91"/>
      <c r="C54" s="87"/>
      <c r="D54" s="87"/>
      <c r="E54" s="87"/>
      <c r="F54" s="87"/>
      <c r="G54" s="15"/>
      <c r="H54" s="15"/>
      <c r="I54" s="15"/>
    </row>
    <row r="55" spans="1:9" ht="21" hidden="1" customHeight="1" thickBot="1">
      <c r="A55" s="90"/>
      <c r="B55" s="91"/>
      <c r="C55" s="87"/>
      <c r="D55" s="87"/>
      <c r="E55" s="87"/>
      <c r="F55" s="87"/>
      <c r="G55" s="15"/>
      <c r="H55" s="15"/>
      <c r="I55" s="15"/>
    </row>
    <row r="56" spans="1:9" ht="21" hidden="1" customHeight="1" thickBot="1">
      <c r="A56" s="90"/>
      <c r="B56" s="91"/>
      <c r="C56" s="87"/>
      <c r="D56" s="87"/>
      <c r="E56" s="87"/>
      <c r="F56" s="87"/>
      <c r="G56" s="15"/>
      <c r="H56" s="15"/>
      <c r="I56" s="15"/>
    </row>
    <row r="57" spans="1:9" ht="21" hidden="1" customHeight="1" thickBot="1">
      <c r="A57" s="90"/>
      <c r="B57" s="91"/>
      <c r="C57" s="87"/>
      <c r="D57" s="87"/>
      <c r="E57" s="87"/>
      <c r="F57" s="87"/>
      <c r="G57" s="15"/>
      <c r="H57" s="15"/>
      <c r="I57" s="15"/>
    </row>
    <row r="58" spans="1:9" ht="21" hidden="1" customHeight="1" thickBot="1">
      <c r="A58" s="90"/>
      <c r="B58" s="91"/>
      <c r="C58" s="87"/>
      <c r="D58" s="87"/>
      <c r="E58" s="87"/>
      <c r="F58" s="87"/>
      <c r="G58" s="15"/>
      <c r="H58" s="15"/>
      <c r="I58" s="15"/>
    </row>
    <row r="59" spans="1:9" ht="21" hidden="1" customHeight="1" thickBot="1">
      <c r="A59" s="90"/>
      <c r="B59" s="91"/>
      <c r="C59" s="87"/>
      <c r="D59" s="87"/>
      <c r="E59" s="87"/>
      <c r="F59" s="87"/>
      <c r="G59" s="15"/>
      <c r="H59" s="15"/>
      <c r="I59" s="15"/>
    </row>
    <row r="60" spans="1:9" ht="21" hidden="1" customHeight="1" thickBot="1">
      <c r="A60" s="90"/>
      <c r="B60" s="91"/>
      <c r="C60" s="87"/>
      <c r="D60" s="87"/>
      <c r="E60" s="87"/>
      <c r="F60" s="87"/>
      <c r="G60" s="15"/>
      <c r="H60" s="15"/>
      <c r="I60" s="15"/>
    </row>
    <row r="61" spans="1:9" ht="21" hidden="1" customHeight="1" thickBot="1">
      <c r="A61" s="90"/>
      <c r="B61" s="91"/>
      <c r="C61" s="87"/>
      <c r="D61" s="87"/>
      <c r="E61" s="87"/>
      <c r="F61" s="87"/>
      <c r="G61" s="15"/>
      <c r="H61" s="15"/>
      <c r="I61" s="15"/>
    </row>
    <row r="62" spans="1:9" ht="21" hidden="1" customHeight="1" thickBot="1">
      <c r="A62" s="90"/>
      <c r="B62" s="91"/>
      <c r="C62" s="87"/>
      <c r="D62" s="87"/>
      <c r="E62" s="87"/>
      <c r="F62" s="87"/>
      <c r="G62" s="15"/>
      <c r="H62" s="15"/>
      <c r="I62" s="15"/>
    </row>
    <row r="63" spans="1:9" ht="21" hidden="1" customHeight="1" thickBot="1">
      <c r="A63" s="90"/>
      <c r="B63" s="91"/>
      <c r="C63" s="87"/>
      <c r="D63" s="87"/>
      <c r="E63" s="87"/>
      <c r="F63" s="87"/>
      <c r="G63" s="15"/>
      <c r="H63" s="15"/>
      <c r="I63" s="15"/>
    </row>
    <row r="64" spans="1:9" ht="21" hidden="1" customHeight="1" thickBot="1">
      <c r="A64" s="90"/>
      <c r="B64" s="91"/>
      <c r="C64" s="87"/>
      <c r="D64" s="87"/>
      <c r="E64" s="87"/>
      <c r="F64" s="87"/>
      <c r="G64" s="15"/>
      <c r="H64" s="15"/>
      <c r="I64" s="15"/>
    </row>
    <row r="65" spans="1:9" ht="21" hidden="1" customHeight="1" thickBot="1">
      <c r="A65" s="90"/>
      <c r="B65" s="91"/>
      <c r="C65" s="87"/>
      <c r="D65" s="87"/>
      <c r="E65" s="87"/>
      <c r="F65" s="87"/>
      <c r="G65" s="15"/>
      <c r="H65" s="15"/>
      <c r="I65" s="15"/>
    </row>
    <row r="66" spans="1:9" ht="21" hidden="1" customHeight="1" thickBot="1">
      <c r="A66" s="90"/>
      <c r="B66" s="91"/>
      <c r="C66" s="87"/>
      <c r="D66" s="87"/>
      <c r="E66" s="87"/>
      <c r="F66" s="87"/>
      <c r="G66" s="15"/>
      <c r="H66" s="15"/>
      <c r="I66" s="15"/>
    </row>
    <row r="67" spans="1:9" ht="21" hidden="1" customHeight="1" thickBot="1">
      <c r="A67" s="90"/>
      <c r="B67" s="91"/>
      <c r="C67" s="87"/>
      <c r="D67" s="87"/>
      <c r="E67" s="87"/>
      <c r="F67" s="87"/>
      <c r="G67" s="15"/>
      <c r="H67" s="15"/>
      <c r="I67" s="15"/>
    </row>
    <row r="68" spans="1:9" ht="21" hidden="1" customHeight="1" thickBot="1">
      <c r="A68" s="90"/>
      <c r="B68" s="91"/>
      <c r="C68" s="87"/>
      <c r="D68" s="87"/>
      <c r="E68" s="87"/>
      <c r="F68" s="87"/>
      <c r="G68" s="15"/>
      <c r="H68" s="15"/>
      <c r="I68" s="15"/>
    </row>
    <row r="69" spans="1:9" ht="21" hidden="1" customHeight="1" thickBot="1">
      <c r="A69" s="90"/>
      <c r="B69" s="91"/>
      <c r="C69" s="87"/>
      <c r="D69" s="87"/>
      <c r="E69" s="87"/>
      <c r="F69" s="87"/>
      <c r="G69" s="15"/>
      <c r="H69" s="15"/>
      <c r="I69" s="15"/>
    </row>
    <row r="70" spans="1:9" ht="21" hidden="1" customHeight="1" thickBot="1">
      <c r="A70" s="90"/>
      <c r="B70" s="91"/>
      <c r="C70" s="87"/>
      <c r="D70" s="87"/>
      <c r="E70" s="87"/>
      <c r="F70" s="87"/>
      <c r="G70" s="15"/>
      <c r="H70" s="15"/>
      <c r="I70" s="15"/>
    </row>
    <row r="71" spans="1:9" ht="21" hidden="1" customHeight="1" thickBot="1">
      <c r="A71" s="92"/>
      <c r="B71" s="93"/>
      <c r="C71" s="94"/>
      <c r="D71" s="94"/>
      <c r="E71" s="94"/>
      <c r="F71" s="94"/>
      <c r="G71" s="15"/>
      <c r="H71" s="15"/>
      <c r="I71" s="15"/>
    </row>
    <row r="72" spans="1:9" ht="17.100000000000001" customHeight="1" thickBot="1">
      <c r="A72" s="168" t="s">
        <v>39</v>
      </c>
      <c r="B72" s="169"/>
      <c r="C72" s="95">
        <f>SUM(C14:C71)</f>
        <v>0</v>
      </c>
      <c r="D72" s="95">
        <f>SUM(D14:D71)</f>
        <v>0</v>
      </c>
      <c r="E72" s="96">
        <f>SUM(E14:E71)</f>
        <v>0</v>
      </c>
      <c r="F72" s="96">
        <f>SUM(F14:F71)</f>
        <v>0</v>
      </c>
      <c r="G72" s="15"/>
      <c r="H72" s="15"/>
      <c r="I72" s="15"/>
    </row>
    <row r="73" spans="1:9" ht="13.5" thickBot="1">
      <c r="A73" s="97" t="s">
        <v>40</v>
      </c>
      <c r="B73" s="98">
        <v>0.15</v>
      </c>
      <c r="C73" s="99">
        <f>C72*B73</f>
        <v>0</v>
      </c>
      <c r="D73" s="99">
        <f>D72*B73</f>
        <v>0</v>
      </c>
      <c r="E73" s="99">
        <f>B73*E72</f>
        <v>0</v>
      </c>
      <c r="F73" s="99">
        <f t="shared" ref="F73" si="5">C73*F72</f>
        <v>0</v>
      </c>
      <c r="G73" s="15"/>
      <c r="H73" s="15"/>
      <c r="I73" s="15"/>
    </row>
    <row r="74" spans="1:9" ht="13.5" thickBot="1">
      <c r="A74" s="170" t="s">
        <v>41</v>
      </c>
      <c r="B74" s="171"/>
      <c r="C74" s="100">
        <f>SUM(C72:C73)</f>
        <v>0</v>
      </c>
      <c r="D74" s="101">
        <f>SUM(D72:D73)</f>
        <v>0</v>
      </c>
      <c r="E74" s="102">
        <f>SUM(E72:E73)</f>
        <v>0</v>
      </c>
      <c r="F74" s="102">
        <f t="shared" ref="F74" si="6">SUM(F72:F73)</f>
        <v>0</v>
      </c>
      <c r="G74" s="15"/>
      <c r="H74" s="15"/>
      <c r="I74" s="15"/>
    </row>
    <row r="75" spans="1:9" ht="63" customHeight="1">
      <c r="A75" s="170" t="s">
        <v>42</v>
      </c>
      <c r="B75" s="172"/>
      <c r="C75" s="103"/>
      <c r="D75" s="103"/>
      <c r="E75" s="103"/>
      <c r="F75" s="103"/>
      <c r="G75" s="15"/>
      <c r="H75" s="15"/>
      <c r="I75" s="15"/>
    </row>
    <row r="76" spans="1:9" ht="77.45" customHeight="1">
      <c r="A76" s="170" t="s">
        <v>43</v>
      </c>
      <c r="B76" s="172"/>
      <c r="C76" s="104"/>
      <c r="D76" s="104"/>
      <c r="E76" s="104"/>
      <c r="F76" s="104"/>
      <c r="G76" s="15"/>
      <c r="H76" s="15"/>
      <c r="I76" s="15"/>
    </row>
    <row r="77" spans="1:9">
      <c r="A77" s="157" t="s">
        <v>44</v>
      </c>
      <c r="B77" s="158"/>
      <c r="C77" s="105" t="e">
        <f>D74/C74*5</f>
        <v>#DIV/0!</v>
      </c>
      <c r="D77" s="105"/>
      <c r="E77" s="105" t="e">
        <f>D74/E74*5</f>
        <v>#DIV/0!</v>
      </c>
      <c r="F77" s="105" t="e">
        <f>D74/F74*5</f>
        <v>#DIV/0!</v>
      </c>
      <c r="G77" s="15"/>
      <c r="H77" s="15"/>
      <c r="I77" s="15"/>
    </row>
  </sheetData>
  <mergeCells count="15">
    <mergeCell ref="A77:B77"/>
    <mergeCell ref="A1:F1"/>
    <mergeCell ref="A7:A9"/>
    <mergeCell ref="B7:B9"/>
    <mergeCell ref="C7:C8"/>
    <mergeCell ref="D7:D8"/>
    <mergeCell ref="E7:E8"/>
    <mergeCell ref="A13:B13"/>
    <mergeCell ref="A72:B72"/>
    <mergeCell ref="A74:B74"/>
    <mergeCell ref="A75:B75"/>
    <mergeCell ref="A76:B76"/>
    <mergeCell ref="F7:F8"/>
    <mergeCell ref="C9:F9"/>
    <mergeCell ref="A2:F5"/>
  </mergeCells>
  <conditionalFormatting sqref="C11:D11">
    <cfRule type="colorScale" priority="10">
      <colorScale>
        <cfvo type="min"/>
        <cfvo type="percentile" val="50"/>
        <cfvo type="max"/>
        <color rgb="FFF8696B"/>
        <color rgb="FFFCFCFF"/>
        <color rgb="FF63BE7B"/>
      </colorScale>
    </cfRule>
  </conditionalFormatting>
  <conditionalFormatting sqref="C74:D74">
    <cfRule type="colorScale" priority="11">
      <colorScale>
        <cfvo type="min"/>
        <cfvo type="max"/>
        <color rgb="FF92D050"/>
        <color rgb="FFFF0000"/>
      </colorScale>
    </cfRule>
  </conditionalFormatting>
  <conditionalFormatting sqref="C74:D74">
    <cfRule type="colorScale" priority="13">
      <colorScale>
        <cfvo type="min"/>
        <cfvo type="percentile" val="50"/>
        <cfvo type="max"/>
        <color rgb="FF63BE7B"/>
        <color rgb="FFFFEB84"/>
        <color rgb="FFF8696B"/>
      </colorScale>
    </cfRule>
  </conditionalFormatting>
  <conditionalFormatting sqref="C11:D11">
    <cfRule type="colorScale" priority="14">
      <colorScale>
        <cfvo type="min"/>
        <cfvo type="percentile" val="50"/>
        <cfvo type="max"/>
        <color rgb="FFF8696B"/>
        <color rgb="FFFFEB84"/>
        <color rgb="FF63BE7B"/>
      </colorScale>
    </cfRule>
  </conditionalFormatting>
  <conditionalFormatting sqref="C10:D10">
    <cfRule type="colorScale" priority="15">
      <colorScale>
        <cfvo type="min"/>
        <cfvo type="percentile" val="50"/>
        <cfvo type="max"/>
        <color rgb="FFF8696B"/>
        <color rgb="FFFFEB84"/>
        <color rgb="FF63BE7B"/>
      </colorScale>
    </cfRule>
  </conditionalFormatting>
  <conditionalFormatting sqref="E74:F74">
    <cfRule type="colorScale" priority="16">
      <colorScale>
        <cfvo type="min"/>
        <cfvo type="max"/>
        <color rgb="FF92D050"/>
        <color rgb="FFFF0000"/>
      </colorScale>
    </cfRule>
  </conditionalFormatting>
  <conditionalFormatting sqref="E74:F74">
    <cfRule type="colorScale" priority="17">
      <colorScale>
        <cfvo type="min"/>
        <cfvo type="percentile" val="50"/>
        <cfvo type="max"/>
        <color rgb="FF63BE7B"/>
        <color rgb="FFFFEB84"/>
        <color rgb="FFF8696B"/>
      </colorScale>
    </cfRule>
  </conditionalFormatting>
  <conditionalFormatting sqref="E11:F11">
    <cfRule type="colorScale" priority="18">
      <colorScale>
        <cfvo type="min"/>
        <cfvo type="percentile" val="50"/>
        <cfvo type="max"/>
        <color rgb="FFF8696B"/>
        <color rgb="FFFCFCFF"/>
        <color rgb="FF63BE7B"/>
      </colorScale>
    </cfRule>
  </conditionalFormatting>
  <conditionalFormatting sqref="E11:F11">
    <cfRule type="colorScale" priority="19">
      <colorScale>
        <cfvo type="min"/>
        <cfvo type="percentile" val="50"/>
        <cfvo type="max"/>
        <color rgb="FFF8696B"/>
        <color rgb="FFFFEB84"/>
        <color rgb="FF63BE7B"/>
      </colorScale>
    </cfRule>
  </conditionalFormatting>
  <conditionalFormatting sqref="E10:F10">
    <cfRule type="colorScale" priority="20">
      <colorScale>
        <cfvo type="min"/>
        <cfvo type="percentile" val="50"/>
        <cfvo type="max"/>
        <color rgb="FFF8696B"/>
        <color rgb="FFFFEB84"/>
        <color rgb="FF63BE7B"/>
      </colorScale>
    </cfRule>
  </conditionalFormatting>
  <conditionalFormatting sqref="C77:F77">
    <cfRule type="colorScale" priority="21">
      <colorScale>
        <cfvo type="min"/>
        <cfvo type="percentile" val="50"/>
        <cfvo type="max"/>
        <color rgb="FFF8696B"/>
        <color rgb="FFFFEB84"/>
        <color rgb="FF63BE7B"/>
      </colorScale>
    </cfRule>
  </conditionalFormatting>
  <conditionalFormatting sqref="C74:F74">
    <cfRule type="colorScale" priority="22">
      <colorScale>
        <cfvo type="min"/>
        <cfvo type="percentile" val="50"/>
        <cfvo type="max"/>
        <color rgb="FF63BE7B"/>
        <color rgb="FFFFEB84"/>
        <color rgb="FFF8696B"/>
      </colorScale>
    </cfRule>
  </conditionalFormatting>
  <conditionalFormatting sqref="C10:F11">
    <cfRule type="colorScale" priority="23">
      <colorScale>
        <cfvo type="min"/>
        <cfvo type="percentile" val="50"/>
        <cfvo type="max"/>
        <color rgb="FF63BE7B"/>
        <color rgb="FFFFEB84"/>
        <color rgb="FFF8696B"/>
      </colorScale>
    </cfRule>
  </conditionalFormatting>
  <conditionalFormatting sqref="C11:F11">
    <cfRule type="colorScale" priority="24">
      <colorScale>
        <cfvo type="min"/>
        <cfvo type="percentile" val="50"/>
        <cfvo type="max"/>
        <color rgb="FFF8696B"/>
        <color rgb="FFFFEB84"/>
        <color rgb="FF63BE7B"/>
      </colorScale>
    </cfRule>
  </conditionalFormatting>
  <conditionalFormatting sqref="C10:F10">
    <cfRule type="colorScale" priority="25">
      <colorScale>
        <cfvo type="min"/>
        <cfvo type="percentile" val="50"/>
        <cfvo type="max"/>
        <color rgb="FFF8696B"/>
        <color rgb="FFFFEB84"/>
        <color rgb="FF63BE7B"/>
      </colorScale>
    </cfRule>
  </conditionalFormatting>
  <dataValidations count="1">
    <dataValidation showDropDown="1" showInputMessage="1" showErrorMessage="1" sqref="C10:F10" xr:uid="{00000000-0002-0000-0300-000000000000}"/>
  </dataValidations>
  <hyperlinks>
    <hyperlink ref="G5" r:id="rId1" xr:uid="{00000000-0004-0000-0300-000000000000}"/>
  </hyperlinks>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sheetPr>
  <dimension ref="A1:E24"/>
  <sheetViews>
    <sheetView tabSelected="1" zoomScale="85" zoomScaleNormal="85" workbookViewId="0">
      <selection activeCell="E8" sqref="E8"/>
    </sheetView>
  </sheetViews>
  <sheetFormatPr defaultColWidth="29" defaultRowHeight="15"/>
  <cols>
    <col min="2" max="4" width="29.28515625" customWidth="1"/>
  </cols>
  <sheetData>
    <row r="1" spans="1:5" ht="15.75">
      <c r="A1" s="182" t="s">
        <v>26</v>
      </c>
      <c r="B1" s="183"/>
      <c r="C1" s="183"/>
      <c r="D1" s="183"/>
      <c r="E1" s="183"/>
    </row>
    <row r="2" spans="1:5" ht="15.75">
      <c r="A2" s="55" t="s">
        <v>27</v>
      </c>
      <c r="B2" s="107" t="str">
        <f>Commercial!C7</f>
        <v>BOP:</v>
      </c>
      <c r="C2" s="107" t="str">
        <f>Commercial!D7</f>
        <v>Nordicity</v>
      </c>
      <c r="D2" s="107" t="str">
        <f>Commercial!E7</f>
        <v>PwC Middle East</v>
      </c>
      <c r="E2" s="107" t="str">
        <f>Commercial!F7</f>
        <v>Alvarez and Marsal</v>
      </c>
    </row>
    <row r="3" spans="1:5" ht="15.75">
      <c r="A3" s="67" t="s">
        <v>64</v>
      </c>
      <c r="B3" s="56"/>
      <c r="C3" s="56"/>
      <c r="D3" s="56"/>
      <c r="E3" s="56"/>
    </row>
    <row r="4" spans="1:5" ht="15.75">
      <c r="A4" s="67" t="s">
        <v>65</v>
      </c>
      <c r="B4" s="56"/>
      <c r="C4" s="56"/>
      <c r="D4" s="56"/>
      <c r="E4" s="56"/>
    </row>
    <row r="5" spans="1:5" ht="15.75">
      <c r="A5" s="67" t="s">
        <v>66</v>
      </c>
      <c r="B5" s="56"/>
      <c r="C5" s="56"/>
      <c r="D5" s="56"/>
      <c r="E5" s="56"/>
    </row>
    <row r="6" spans="1:5" ht="15.75">
      <c r="A6" s="67" t="s">
        <v>67</v>
      </c>
      <c r="B6" s="56"/>
      <c r="C6" s="56"/>
      <c r="D6" s="56"/>
      <c r="E6" s="56"/>
    </row>
    <row r="7" spans="1:5" ht="15.75">
      <c r="A7" s="67" t="s">
        <v>68</v>
      </c>
      <c r="B7" s="56"/>
      <c r="C7" s="56"/>
      <c r="D7" s="56"/>
      <c r="E7" s="56"/>
    </row>
    <row r="8" spans="1:5" ht="15.75">
      <c r="A8" s="67" t="s">
        <v>69</v>
      </c>
      <c r="B8" s="56">
        <v>0.51</v>
      </c>
      <c r="C8" s="56">
        <v>0.41</v>
      </c>
      <c r="D8" s="56">
        <v>0.6</v>
      </c>
      <c r="E8" s="56">
        <v>0.5</v>
      </c>
    </row>
    <row r="9" spans="1:5" ht="15.75">
      <c r="A9" s="55" t="s">
        <v>28</v>
      </c>
      <c r="B9" s="57">
        <f>AVERAGE(B3:B8)</f>
        <v>0.51</v>
      </c>
      <c r="C9" s="57">
        <f>AVERAGE(C3:C8)</f>
        <v>0.41</v>
      </c>
      <c r="D9" s="57">
        <f>AVERAGE(D3:D8)</f>
        <v>0.6</v>
      </c>
      <c r="E9" s="57">
        <f>AVERAGE(E3:E8)</f>
        <v>0.5</v>
      </c>
    </row>
    <row r="10" spans="1:5" ht="15.75">
      <c r="A10" s="106" t="s">
        <v>48</v>
      </c>
      <c r="B10" s="58" t="s">
        <v>29</v>
      </c>
      <c r="C10" s="58" t="s">
        <v>29</v>
      </c>
      <c r="D10" s="58" t="s">
        <v>29</v>
      </c>
      <c r="E10" s="58" t="s">
        <v>29</v>
      </c>
    </row>
    <row r="11" spans="1:5">
      <c r="A11" s="177"/>
      <c r="B11" s="178"/>
      <c r="C11" s="178"/>
      <c r="D11" s="178"/>
    </row>
    <row r="12" spans="1:5" ht="15.75">
      <c r="A12" s="184" t="s">
        <v>30</v>
      </c>
      <c r="B12" s="185"/>
      <c r="C12" s="185"/>
      <c r="D12" s="185"/>
      <c r="E12" s="185"/>
    </row>
    <row r="13" spans="1:5">
      <c r="A13" s="179" t="s">
        <v>31</v>
      </c>
      <c r="B13" s="107" t="str">
        <f>B2</f>
        <v>BOP:</v>
      </c>
      <c r="C13" s="107" t="str">
        <f>C2</f>
        <v>Nordicity</v>
      </c>
      <c r="D13" s="107" t="str">
        <f>D2</f>
        <v>PwC Middle East</v>
      </c>
      <c r="E13" s="107" t="str">
        <f>E2</f>
        <v>Alvarez and Marsal</v>
      </c>
    </row>
    <row r="14" spans="1:5">
      <c r="A14" s="179"/>
      <c r="B14" s="56"/>
      <c r="C14" s="56"/>
      <c r="D14" s="56"/>
      <c r="E14" s="56"/>
    </row>
    <row r="15" spans="1:5">
      <c r="A15" s="180"/>
      <c r="B15" s="181"/>
      <c r="C15" s="181"/>
      <c r="D15" s="181"/>
    </row>
    <row r="16" spans="1:5" ht="15.75" customHeight="1">
      <c r="A16" s="182" t="s">
        <v>32</v>
      </c>
      <c r="B16" s="183"/>
      <c r="C16" s="183"/>
      <c r="D16" s="183"/>
      <c r="E16" s="183"/>
    </row>
    <row r="17" spans="1:5">
      <c r="A17" s="176" t="s">
        <v>33</v>
      </c>
      <c r="B17" s="59">
        <f>B9</f>
        <v>0.51</v>
      </c>
      <c r="C17" s="59">
        <f>C9</f>
        <v>0.41</v>
      </c>
      <c r="D17" s="59">
        <f>D9</f>
        <v>0.6</v>
      </c>
      <c r="E17" s="59">
        <f>E9</f>
        <v>0.5</v>
      </c>
    </row>
    <row r="18" spans="1:5">
      <c r="A18" s="176"/>
      <c r="B18" s="59">
        <f>B14</f>
        <v>0</v>
      </c>
      <c r="C18" s="59">
        <f t="shared" ref="C18:E18" si="0">C14</f>
        <v>0</v>
      </c>
      <c r="D18" s="59">
        <f t="shared" si="0"/>
        <v>0</v>
      </c>
      <c r="E18" s="59">
        <f t="shared" si="0"/>
        <v>0</v>
      </c>
    </row>
    <row r="19" spans="1:5" ht="15.75">
      <c r="A19" s="55" t="s">
        <v>25</v>
      </c>
      <c r="B19" s="60">
        <f>SUM(B17:B18)</f>
        <v>0.51</v>
      </c>
      <c r="C19" s="60">
        <f>SUM(C17:C18)</f>
        <v>0.41</v>
      </c>
      <c r="D19" s="60">
        <f t="shared" ref="D19:E19" si="1">SUM(D17:D18)</f>
        <v>0.6</v>
      </c>
      <c r="E19" s="60">
        <f t="shared" si="1"/>
        <v>0.5</v>
      </c>
    </row>
    <row r="24" spans="1:5">
      <c r="E24" s="61"/>
    </row>
  </sheetData>
  <mergeCells count="7">
    <mergeCell ref="A17:A18"/>
    <mergeCell ref="A11:D11"/>
    <mergeCell ref="A13:A14"/>
    <mergeCell ref="A15:D15"/>
    <mergeCell ref="A1:E1"/>
    <mergeCell ref="A12:E12"/>
    <mergeCell ref="A16:E16"/>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vt:lpstr>
      <vt:lpstr>Scoring Guidelines</vt:lpstr>
      <vt:lpstr>Detailed scoring sheet</vt:lpstr>
      <vt:lpstr>Commercial</vt:lpstr>
      <vt:lpstr>Final score</vt:lpstr>
    </vt:vector>
  </TitlesOfParts>
  <Company>KPMG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kpmg</dc:creator>
  <cp:lastModifiedBy>Enrico Cunanan</cp:lastModifiedBy>
  <cp:lastPrinted>2022-06-02T09:29:33Z</cp:lastPrinted>
  <dcterms:created xsi:type="dcterms:W3CDTF">2018-01-03T10:16:43Z</dcterms:created>
  <dcterms:modified xsi:type="dcterms:W3CDTF">2023-01-26T09:09:07Z</dcterms:modified>
</cp:coreProperties>
</file>