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3905"/>
  </bookViews>
  <sheets>
    <sheet name="Invoice" sheetId="9" r:id="rId1"/>
    <sheet name="Invoice_Detail" sheetId="10" r:id="rId2"/>
  </sheets>
  <externalReferences>
    <externalReference r:id="rId3"/>
  </externalReferences>
  <definedNames>
    <definedName name="DBFTOXLS">[1]!DBFTOXLS</definedName>
    <definedName name="dm" localSheetId="0">#REF!</definedName>
    <definedName name="dm">#REF!</definedName>
    <definedName name="EX" localSheetId="0">#REF!</definedName>
    <definedName name="EX">#REF!</definedName>
    <definedName name="pound" localSheetId="0">#REF!</definedName>
    <definedName name="pound">#REF!</definedName>
    <definedName name="_xlnm.Print_Area" localSheetId="1">Invoice_Detail!$A$1:$N$74</definedName>
    <definedName name="product">[1]!product</definedName>
    <definedName name="rm" localSheetId="0">#REF!</definedName>
    <definedName name="rm">#REF!</definedName>
    <definedName name="TOADDTION">[1]!TOADDTION</definedName>
    <definedName name="TOEDDTING">[1]!TOEDDTING</definedName>
    <definedName name="TOINQUIRY">[1]!TOINQUIRY</definedName>
    <definedName name="TOTALPRINT">[1]!TOTALPRINT</definedName>
    <definedName name="usd" localSheetId="0">#REF!</definedName>
    <definedName name="usd">#REF!</definedName>
    <definedName name="WON" localSheetId="0">#REF!</definedName>
    <definedName name="WON">#REF!</definedName>
    <definedName name="yen" localSheetId="0">#REF!</definedName>
    <definedName name="yen">#REF!</definedName>
  </definedNames>
  <calcPr calcId="145621"/>
</workbook>
</file>

<file path=xl/calcChain.xml><?xml version="1.0" encoding="utf-8"?>
<calcChain xmlns="http://schemas.openxmlformats.org/spreadsheetml/2006/main">
  <c r="N67" i="10" l="1"/>
  <c r="N62" i="10" l="1"/>
  <c r="L28" i="9"/>
  <c r="L27" i="9" l="1"/>
  <c r="N66" i="10" l="1"/>
  <c r="N61" i="10"/>
  <c r="L53" i="10"/>
  <c r="L38" i="10"/>
  <c r="L36" i="10"/>
  <c r="L34" i="10"/>
  <c r="L13" i="10"/>
  <c r="L57" i="10" l="1"/>
  <c r="L55" i="10"/>
  <c r="L59" i="10"/>
  <c r="L44" i="10"/>
  <c r="N44" i="10" s="1"/>
  <c r="L42" i="10"/>
  <c r="N42" i="10" s="1"/>
  <c r="L40" i="10"/>
  <c r="N40" i="10" s="1"/>
  <c r="L19" i="10"/>
  <c r="L17" i="10"/>
  <c r="L15" i="10"/>
  <c r="L11" i="10"/>
  <c r="L9" i="10"/>
  <c r="M7" i="10"/>
  <c r="J6" i="9"/>
  <c r="N72" i="10" l="1"/>
  <c r="N65" i="10"/>
  <c r="N59" i="10"/>
  <c r="N57" i="10"/>
  <c r="N55" i="10"/>
  <c r="N53" i="10"/>
  <c r="L50" i="10"/>
  <c r="N50" i="10" s="1"/>
  <c r="L48" i="10"/>
  <c r="N48" i="10" s="1"/>
  <c r="L46" i="10"/>
  <c r="N46" i="10" s="1"/>
  <c r="N38" i="10"/>
  <c r="N36" i="10"/>
  <c r="N34" i="10"/>
  <c r="L31" i="10"/>
  <c r="N31" i="10" s="1"/>
  <c r="L29" i="10"/>
  <c r="N29" i="10" s="1"/>
  <c r="L27" i="10"/>
  <c r="N27" i="10" s="1"/>
  <c r="N25" i="10"/>
  <c r="N19" i="10"/>
  <c r="N15" i="10"/>
  <c r="L21" i="10"/>
  <c r="N21" i="10" s="1"/>
  <c r="L25" i="10"/>
  <c r="L23" i="10"/>
  <c r="N23" i="10" s="1"/>
  <c r="N17" i="10"/>
  <c r="N11" i="10"/>
  <c r="N13" i="10"/>
  <c r="N9" i="10"/>
  <c r="N52" i="10" l="1"/>
  <c r="L52" i="10"/>
  <c r="N33" i="10"/>
  <c r="L33" i="10"/>
  <c r="L29" i="9"/>
  <c r="N60" i="10" l="1"/>
  <c r="N74" i="10" s="1"/>
  <c r="L32" i="9"/>
</calcChain>
</file>

<file path=xl/sharedStrings.xml><?xml version="1.0" encoding="utf-8"?>
<sst xmlns="http://schemas.openxmlformats.org/spreadsheetml/2006/main" count="132" uniqueCount="101">
  <si>
    <t>Subject</t>
  </si>
  <si>
    <t>* Remark</t>
  </si>
  <si>
    <t>EA</t>
  </si>
  <si>
    <t/>
  </si>
  <si>
    <t>TOTAL :</t>
  </si>
  <si>
    <t>No</t>
    <phoneticPr fontId="8" type="noConversion"/>
  </si>
  <si>
    <t>Description</t>
    <phoneticPr fontId="8" type="noConversion"/>
  </si>
  <si>
    <t>Price</t>
    <phoneticPr fontId="8" type="noConversion"/>
  </si>
  <si>
    <t>Unit</t>
    <phoneticPr fontId="8" type="noConversion"/>
  </si>
  <si>
    <t>Q'ty</t>
    <phoneticPr fontId="8" type="noConversion"/>
  </si>
  <si>
    <t>Currency : US$</t>
    <phoneticPr fontId="5" type="noConversion"/>
  </si>
  <si>
    <t>Hull No.</t>
    <phoneticPr fontId="5" type="noConversion"/>
  </si>
  <si>
    <t>Centum Science Park, 79, Centum jungang-ro, Heaundae-gu, Busan 612-022, Korea
Tel : +82 52 204 7600~1 / FAX: +82 52 204 7602 / E-MAIL : sales@hyundai-gs.com</t>
    <phoneticPr fontId="5" type="noConversion"/>
  </si>
  <si>
    <t>Ship Name</t>
    <phoneticPr fontId="5" type="noConversion"/>
  </si>
  <si>
    <t>Page</t>
    <phoneticPr fontId="5" type="noConversion"/>
  </si>
  <si>
    <t>S. C. Jung</t>
    <phoneticPr fontId="5" type="noConversion"/>
  </si>
  <si>
    <t>Head of Parts &amp; Technical Sales Dep’t</t>
    <phoneticPr fontId="5" type="noConversion"/>
  </si>
  <si>
    <t xml:space="preserve">Product Type </t>
    <phoneticPr fontId="5" type="noConversion"/>
  </si>
  <si>
    <t>Unit Price</t>
    <phoneticPr fontId="8" type="noConversion"/>
  </si>
  <si>
    <t>Your PO No.</t>
    <phoneticPr fontId="5" type="noConversion"/>
  </si>
  <si>
    <t>Prepared For :</t>
    <phoneticPr fontId="5" type="noConversion"/>
  </si>
  <si>
    <t xml:space="preserve">   1)  Please make the remittance to our above account with this invoice number.</t>
    <phoneticPr fontId="5" type="noConversion"/>
  </si>
  <si>
    <t xml:space="preserve">   2)  For amounts overdue, interest of 1.5% per month will be charged.</t>
    <phoneticPr fontId="5" type="noConversion"/>
  </si>
  <si>
    <t xml:space="preserve">   3)  Terms of Payment : By net T/T within 30 days from the date of invoice.</t>
    <phoneticPr fontId="5" type="noConversion"/>
  </si>
  <si>
    <t xml:space="preserve">   4)  It would be much appreciated if the remittance details could be advised to us upon payment being made.</t>
    <phoneticPr fontId="5" type="noConversion"/>
  </si>
  <si>
    <t>Freight Charge :</t>
    <phoneticPr fontId="5" type="noConversion"/>
  </si>
  <si>
    <t>Discount :</t>
    <phoneticPr fontId="5" type="noConversion"/>
  </si>
  <si>
    <t>Invoiced Amount :</t>
    <phoneticPr fontId="5" type="noConversion"/>
  </si>
  <si>
    <t>1 of 1</t>
    <phoneticPr fontId="5" type="noConversion"/>
  </si>
  <si>
    <t>KEB Hana Bank (CENTUMCITY)</t>
    <phoneticPr fontId="5" type="noConversion"/>
  </si>
  <si>
    <t>Swift Code: KOEXKRSE</t>
    <phoneticPr fontId="5" type="noConversion"/>
  </si>
  <si>
    <t>6th Floor, Centum Science Park, 79, Centum</t>
    <phoneticPr fontId="5" type="noConversion"/>
  </si>
  <si>
    <t>jungang-ro, Haeundae-gu, Busan 48058, Korea</t>
    <phoneticPr fontId="5" type="noConversion"/>
  </si>
  <si>
    <t>Beneficiary: Hyundai Global Service Co., Ltd.
Swift Code: KOEXKRSE</t>
    <phoneticPr fontId="5" type="noConversion"/>
  </si>
  <si>
    <t>Bank A/C : 44591000249138</t>
    <phoneticPr fontId="5" type="noConversion"/>
  </si>
  <si>
    <t xml:space="preserve"> </t>
  </si>
  <si>
    <t>TO</t>
  </si>
  <si>
    <t>Ship No.</t>
  </si>
  <si>
    <t>Work Name</t>
  </si>
  <si>
    <t>Sub.</t>
  </si>
  <si>
    <t>Description</t>
  </si>
  <si>
    <t>Service Hours</t>
  </si>
  <si>
    <t>Q'ty</t>
  </si>
  <si>
    <t>M/H</t>
  </si>
  <si>
    <t>day</t>
  </si>
  <si>
    <t>TTL
M/H</t>
  </si>
  <si>
    <t>Unit Price
(USD)</t>
  </si>
  <si>
    <t>Total Price
(USD)</t>
  </si>
  <si>
    <t>Service Rate</t>
  </si>
  <si>
    <t>Weekday</t>
  </si>
  <si>
    <t>Full day (4~8hrs)</t>
  </si>
  <si>
    <t>0800
~
1700</t>
  </si>
  <si>
    <t>Half a day (0~4hrs)</t>
  </si>
  <si>
    <t>Over time
(Hourly)
(A)</t>
  </si>
  <si>
    <t>1700
~
2200</t>
  </si>
  <si>
    <t>Over time
(Hourly)
(B)</t>
  </si>
  <si>
    <t>2200
~
0800</t>
  </si>
  <si>
    <t>total</t>
  </si>
  <si>
    <t>Saturday, Sunday, Local Holidays</t>
  </si>
  <si>
    <t>1700
~
0800</t>
  </si>
  <si>
    <t>Traveling &amp; Wating time
(Max. 16 hours/day)</t>
  </si>
  <si>
    <t xml:space="preserve">Daily Allowance ($70/day) </t>
  </si>
  <si>
    <t>(A)</t>
  </si>
  <si>
    <t>TOTAL</t>
  </si>
  <si>
    <t>Mat.
Cost</t>
  </si>
  <si>
    <t>(B)</t>
  </si>
  <si>
    <t>Travel Expenses</t>
  </si>
  <si>
    <t>(C)</t>
  </si>
  <si>
    <t>SPECIAL DISCOUNT 10% for SERVICE RATE</t>
    <phoneticPr fontId="5" type="noConversion"/>
  </si>
  <si>
    <t>Service Eng.</t>
    <phoneticPr fontId="5" type="noConversion"/>
  </si>
  <si>
    <t>Technician</t>
    <phoneticPr fontId="5" type="noConversion"/>
  </si>
  <si>
    <t xml:space="preserve">Date : </t>
    <phoneticPr fontId="5" type="noConversion"/>
  </si>
  <si>
    <t xml:space="preserve"> Place :  </t>
    <phoneticPr fontId="5" type="noConversion"/>
  </si>
  <si>
    <t xml:space="preserve"> Date : </t>
    <phoneticPr fontId="5" type="noConversion"/>
  </si>
  <si>
    <t xml:space="preserve"> Ref. No. :</t>
    <phoneticPr fontId="5" type="noConversion"/>
  </si>
  <si>
    <t xml:space="preserve"> P.I.C : </t>
    <phoneticPr fontId="5" type="noConversion"/>
  </si>
  <si>
    <t>** INVOICE DETAILS **</t>
    <phoneticPr fontId="5" type="noConversion"/>
  </si>
  <si>
    <t xml:space="preserve"> Company : </t>
    <phoneticPr fontId="5" type="noConversion"/>
  </si>
  <si>
    <t>HYUNDAI GLOBAL SERVICE</t>
    <phoneticPr fontId="5" type="noConversion"/>
  </si>
  <si>
    <t>GRAND TOTAL</t>
    <phoneticPr fontId="5" type="noConversion"/>
  </si>
  <si>
    <t>Superintendent
Engineer</t>
    <phoneticPr fontId="5" type="noConversion"/>
  </si>
  <si>
    <t>Service Engineer</t>
    <phoneticPr fontId="5" type="noConversion"/>
  </si>
  <si>
    <t xml:space="preserve"> Type :   </t>
    <phoneticPr fontId="5" type="noConversion"/>
  </si>
  <si>
    <t>TEL : +82 52 204 7731</t>
    <phoneticPr fontId="5" type="noConversion"/>
  </si>
  <si>
    <t>Email : jhpark@hyundai-gs.com</t>
    <phoneticPr fontId="5" type="noConversion"/>
  </si>
  <si>
    <t>Great Park</t>
    <phoneticPr fontId="5" type="noConversion"/>
  </si>
  <si>
    <t>Set</t>
    <phoneticPr fontId="5" type="noConversion"/>
  </si>
  <si>
    <t>Invoice : ERC1000011</t>
    <phoneticPr fontId="5" type="noConversion"/>
  </si>
  <si>
    <t>CS4250</t>
    <phoneticPr fontId="5" type="noConversion"/>
  </si>
  <si>
    <t>CS4250</t>
    <phoneticPr fontId="5" type="noConversion"/>
  </si>
  <si>
    <t>CMA CGM Group</t>
    <phoneticPr fontId="5" type="noConversion"/>
  </si>
  <si>
    <t>ANL WYONG</t>
    <phoneticPr fontId="5" type="noConversion"/>
  </si>
  <si>
    <t>NO.2 GE MALFUNCTION</t>
    <phoneticPr fontId="5" type="noConversion"/>
  </si>
  <si>
    <t>Generator</t>
    <phoneticPr fontId="5" type="noConversion"/>
  </si>
  <si>
    <t>DIODE</t>
    <phoneticPr fontId="5" type="noConversion"/>
  </si>
  <si>
    <t>1. DIODE</t>
    <phoneticPr fontId="5" type="noConversion"/>
  </si>
  <si>
    <t>2. VARISTOR</t>
    <phoneticPr fontId="5" type="noConversion"/>
  </si>
  <si>
    <t>Service Engineering Charge</t>
    <phoneticPr fontId="5" type="noConversion"/>
  </si>
  <si>
    <r>
      <t xml:space="preserve">Person in Charge: </t>
    </r>
    <r>
      <rPr>
        <sz val="9"/>
        <color theme="1" tint="0.34998626667073579"/>
        <rFont val="돋움"/>
        <family val="3"/>
        <charset val="129"/>
      </rPr>
      <t>박정현</t>
    </r>
    <r>
      <rPr>
        <sz val="9"/>
        <color theme="1" tint="0.34998626667073579"/>
        <rFont val="Tahoma"/>
        <family val="2"/>
      </rPr>
      <t xml:space="preserve"> </t>
    </r>
    <r>
      <rPr>
        <sz val="9"/>
        <color theme="1" tint="0.34998626667073579"/>
        <rFont val="돋움"/>
        <family val="3"/>
        <charset val="129"/>
      </rPr>
      <t>차장</t>
    </r>
    <phoneticPr fontId="5" type="noConversion"/>
  </si>
  <si>
    <r>
      <rPr>
        <sz val="9"/>
        <color theme="1" tint="0.34998626667073579"/>
        <rFont val="돋움"/>
        <family val="3"/>
        <charset val="129"/>
      </rPr>
      <t>부품서비스</t>
    </r>
    <r>
      <rPr>
        <sz val="9"/>
        <color theme="1" tint="0.34998626667073579"/>
        <rFont val="Tahoma"/>
        <family val="2"/>
      </rPr>
      <t xml:space="preserve"> 2</t>
    </r>
    <r>
      <rPr>
        <sz val="9"/>
        <color theme="1" tint="0.34998626667073579"/>
        <rFont val="돋움"/>
        <family val="3"/>
        <charset val="129"/>
      </rPr>
      <t>팀</t>
    </r>
    <phoneticPr fontId="5" type="noConversion"/>
  </si>
  <si>
    <r>
      <rPr>
        <sz val="9"/>
        <color theme="1" tint="0.34998626667073579"/>
        <rFont val="돋움"/>
        <family val="3"/>
        <charset val="129"/>
      </rPr>
      <t>부품</t>
    </r>
    <r>
      <rPr>
        <sz val="9"/>
        <color theme="1" tint="0.34998626667073579"/>
        <rFont val="Tahoma"/>
        <family val="2"/>
      </rPr>
      <t>/</t>
    </r>
    <r>
      <rPr>
        <sz val="9"/>
        <color theme="1" tint="0.34998626667073579"/>
        <rFont val="돋움"/>
        <family val="3"/>
        <charset val="129"/>
      </rPr>
      <t>기술영업부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</si>
</sst>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\$#,##0.00;[Red]\-\$#,##0.00"/>
    <numFmt numFmtId="177" formatCode="mm&quot;월&quot;\ dd&quot;일&quot;"/>
    <numFmt numFmtId="178" formatCode="_(* #,##0.00_);_(* \(#,##0.00\);_(* &quot;-&quot;??_);_(@_)"/>
    <numFmt numFmtId="179" formatCode="_(* #,##0_);_(* \(#,##0\);_(* &quot;-&quot;_);_(@_)"/>
    <numFmt numFmtId="180" formatCode="_-* #,##0.00_-;\-* #,##0.00_-;_-* &quot;-&quot;_-;_-@_-"/>
    <numFmt numFmtId="181" formatCode="0.0"/>
  </numFmts>
  <fonts count="5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Segoe UI"/>
      <family val="2"/>
    </font>
    <font>
      <sz val="10"/>
      <color theme="1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Segoe UI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0"/>
      <color rgb="FF0D0D0D"/>
      <name val="Segoe UI"/>
      <family val="2"/>
    </font>
    <font>
      <sz val="10"/>
      <color rgb="FF0D0D0D"/>
      <name val="Segoe UI"/>
      <family val="2"/>
    </font>
    <font>
      <sz val="11"/>
      <name val="돋움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theme="10"/>
      <name val="맑은 고딕"/>
      <family val="3"/>
      <charset val="129"/>
      <scheme val="minor"/>
    </font>
    <font>
      <sz val="9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8"/>
      <color theme="0" tint="-0.499984740745262"/>
      <name val="Tahoma"/>
      <family val="2"/>
    </font>
    <font>
      <sz val="7"/>
      <color theme="0" tint="-0.499984740745262"/>
      <name val="Tahoma"/>
      <family val="2"/>
    </font>
    <font>
      <sz val="8"/>
      <name val="Tahoma"/>
      <family val="2"/>
    </font>
    <font>
      <b/>
      <sz val="10"/>
      <color theme="0" tint="-0.499984740745262"/>
      <name val="Tahoma"/>
      <family val="2"/>
    </font>
    <font>
      <b/>
      <sz val="10"/>
      <color theme="1" tint="0.34998626667073579"/>
      <name val="Tahoma"/>
      <family val="2"/>
    </font>
    <font>
      <sz val="10"/>
      <color theme="1" tint="0.34998626667073579"/>
      <name val="Tahoma"/>
      <family val="2"/>
    </font>
    <font>
      <sz val="7"/>
      <color theme="1" tint="0.34998626667073579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 tint="0.34998626667073579"/>
      <name val="Tahoma"/>
      <family val="2"/>
    </font>
    <font>
      <sz val="10"/>
      <name val="굴림"/>
      <family val="3"/>
      <charset val="129"/>
    </font>
    <font>
      <b/>
      <sz val="2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name val="맑은 고딕"/>
      <family val="3"/>
      <charset val="129"/>
      <scheme val="minor"/>
    </font>
    <font>
      <sz val="10"/>
      <color indexed="10"/>
      <name val="Arial"/>
      <family val="2"/>
    </font>
    <font>
      <sz val="10"/>
      <color indexed="10"/>
      <name val="돋움"/>
      <family val="3"/>
      <charset val="129"/>
    </font>
    <font>
      <b/>
      <sz val="12"/>
      <color rgb="FF0000FF"/>
      <name val="Arial"/>
      <family val="2"/>
    </font>
    <font>
      <b/>
      <sz val="7"/>
      <name val="Arial"/>
      <family val="2"/>
    </font>
    <font>
      <sz val="9"/>
      <color theme="1" tint="0.34998626667073579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11" fillId="0" borderId="0"/>
    <xf numFmtId="0" fontId="11" fillId="0" borderId="0"/>
    <xf numFmtId="0" fontId="13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8" fontId="14" fillId="3" borderId="0" applyNumberFormat="0" applyBorder="0" applyAlignment="0" applyProtection="0"/>
    <xf numFmtId="0" fontId="15" fillId="0" borderId="0">
      <alignment horizontal="left"/>
    </xf>
    <xf numFmtId="10" fontId="14" fillId="3" borderId="11" applyNumberFormat="0" applyBorder="0" applyAlignment="0" applyProtection="0"/>
    <xf numFmtId="0" fontId="16" fillId="0" borderId="3"/>
    <xf numFmtId="0" fontId="7" fillId="0" borderId="0"/>
    <xf numFmtId="0" fontId="12" fillId="0" borderId="0"/>
    <xf numFmtId="10" fontId="12" fillId="0" borderId="0" applyFont="0" applyFill="0" applyBorder="0" applyAlignment="0" applyProtection="0"/>
    <xf numFmtId="0" fontId="16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41" fontId="11" fillId="0" borderId="0" applyFont="0" applyFill="0" applyBorder="0" applyAlignment="0" applyProtection="0">
      <alignment vertical="center"/>
    </xf>
    <xf numFmtId="0" fontId="35" fillId="0" borderId="0"/>
    <xf numFmtId="0" fontId="35" fillId="0" borderId="0"/>
  </cellStyleXfs>
  <cellXfs count="331">
    <xf numFmtId="0" fontId="0" fillId="0" borderId="0" xfId="0">
      <alignment vertical="center"/>
    </xf>
    <xf numFmtId="0" fontId="18" fillId="2" borderId="0" xfId="0" applyFont="1" applyFill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49" fontId="23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right" vertical="center"/>
    </xf>
    <xf numFmtId="49" fontId="23" fillId="0" borderId="0" xfId="2" applyNumberFormat="1" applyFont="1" applyBorder="1" applyAlignment="1">
      <alignment horizontal="right" vertical="center"/>
    </xf>
    <xf numFmtId="0" fontId="23" fillId="0" borderId="0" xfId="0" applyFont="1" applyBorder="1" applyAlignment="1">
      <alignment horizontal="center" vertical="center"/>
    </xf>
    <xf numFmtId="0" fontId="21" fillId="2" borderId="0" xfId="0" applyFont="1" applyFill="1">
      <alignment vertical="center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center" wrapText="1"/>
    </xf>
    <xf numFmtId="176" fontId="19" fillId="2" borderId="0" xfId="0" applyNumberFormat="1" applyFont="1" applyFill="1" applyBorder="1" applyAlignment="1">
      <alignment horizontal="right" vertical="center" wrapText="1"/>
    </xf>
    <xf numFmtId="0" fontId="24" fillId="2" borderId="0" xfId="0" quotePrefix="1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1" fillId="0" borderId="0" xfId="0" applyFont="1">
      <alignment vertical="center"/>
    </xf>
    <xf numFmtId="0" fontId="24" fillId="2" borderId="0" xfId="0" quotePrefix="1" applyFont="1" applyFill="1" applyAlignment="1">
      <alignment horizontal="left" vertical="center"/>
    </xf>
    <xf numFmtId="0" fontId="21" fillId="2" borderId="1" xfId="0" applyFont="1" applyFill="1" applyBorder="1">
      <alignment vertical="center"/>
    </xf>
    <xf numFmtId="0" fontId="20" fillId="2" borderId="0" xfId="0" applyFont="1" applyFill="1" applyAlignment="1">
      <alignment horizontal="left" vertical="center" indent="3"/>
    </xf>
    <xf numFmtId="0" fontId="21" fillId="2" borderId="0" xfId="0" applyFont="1" applyFill="1" applyBorder="1">
      <alignment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30" fillId="2" borderId="0" xfId="1" applyFont="1" applyFill="1" applyBorder="1" applyAlignment="1">
      <alignment vertical="center"/>
    </xf>
    <xf numFmtId="0" fontId="30" fillId="0" borderId="0" xfId="0" applyFont="1">
      <alignment vertical="center"/>
    </xf>
    <xf numFmtId="0" fontId="30" fillId="0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3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32" fillId="2" borderId="0" xfId="0" applyFont="1" applyFill="1" applyAlignment="1">
      <alignment vertical="center"/>
    </xf>
    <xf numFmtId="0" fontId="18" fillId="0" borderId="0" xfId="0" applyFont="1">
      <alignment vertical="center"/>
    </xf>
    <xf numFmtId="0" fontId="33" fillId="0" borderId="0" xfId="0" applyFont="1">
      <alignment vertical="center"/>
    </xf>
    <xf numFmtId="0" fontId="20" fillId="0" borderId="0" xfId="0" applyFont="1">
      <alignment vertical="center"/>
    </xf>
    <xf numFmtId="49" fontId="22" fillId="4" borderId="0" xfId="3" applyNumberFormat="1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>
      <alignment vertical="center"/>
    </xf>
    <xf numFmtId="49" fontId="22" fillId="4" borderId="13" xfId="3" applyNumberFormat="1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Alignment="1">
      <alignment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right" vertical="center"/>
    </xf>
    <xf numFmtId="0" fontId="21" fillId="4" borderId="14" xfId="0" applyFont="1" applyFill="1" applyBorder="1" applyAlignment="1">
      <alignment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 wrapText="1"/>
    </xf>
    <xf numFmtId="0" fontId="21" fillId="2" borderId="14" xfId="0" applyFont="1" applyFill="1" applyBorder="1">
      <alignment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vertical="center" wrapText="1"/>
    </xf>
    <xf numFmtId="0" fontId="20" fillId="4" borderId="14" xfId="0" applyFont="1" applyFill="1" applyBorder="1" applyAlignment="1">
      <alignment vertical="center"/>
    </xf>
    <xf numFmtId="0" fontId="20" fillId="4" borderId="14" xfId="0" applyFont="1" applyFill="1" applyBorder="1" applyAlignment="1">
      <alignment vertical="center" wrapText="1"/>
    </xf>
    <xf numFmtId="0" fontId="21" fillId="0" borderId="0" xfId="0" applyFont="1" applyBorder="1">
      <alignment vertical="center"/>
    </xf>
    <xf numFmtId="49" fontId="22" fillId="4" borderId="13" xfId="3" applyNumberFormat="1" applyFont="1" applyFill="1" applyBorder="1" applyAlignment="1" applyProtection="1">
      <alignment horizontal="left" vertical="center"/>
      <protection locked="0"/>
    </xf>
    <xf numFmtId="0" fontId="26" fillId="2" borderId="0" xfId="0" applyFont="1" applyFill="1" applyAlignment="1">
      <alignment vertical="center" wrapText="1"/>
    </xf>
    <xf numFmtId="49" fontId="22" fillId="4" borderId="0" xfId="3" applyNumberFormat="1" applyFont="1" applyFill="1" applyBorder="1" applyAlignment="1" applyProtection="1">
      <alignment horizontal="right" vertical="center"/>
      <protection locked="0"/>
    </xf>
    <xf numFmtId="0" fontId="34" fillId="0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26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9" fillId="0" borderId="0" xfId="0" quotePrefix="1" applyFont="1" applyFill="1" applyBorder="1">
      <alignment vertical="center"/>
    </xf>
    <xf numFmtId="0" fontId="25" fillId="0" borderId="0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left" vertical="center"/>
    </xf>
    <xf numFmtId="0" fontId="21" fillId="0" borderId="0" xfId="0" quotePrefix="1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3" fillId="5" borderId="0" xfId="0" applyFont="1" applyFill="1" applyBorder="1" applyAlignment="1">
      <alignment horizontal="right" vertical="center"/>
    </xf>
    <xf numFmtId="49" fontId="23" fillId="5" borderId="0" xfId="2" applyNumberFormat="1" applyFont="1" applyFill="1" applyBorder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3" fontId="23" fillId="0" borderId="0" xfId="0" applyNumberFormat="1" applyFont="1" applyBorder="1" applyAlignment="1">
      <alignment horizontal="center" vertical="center"/>
    </xf>
    <xf numFmtId="0" fontId="11" fillId="0" borderId="0" xfId="24">
      <alignment vertical="center"/>
    </xf>
    <xf numFmtId="0" fontId="12" fillId="0" borderId="0" xfId="29" applyFont="1" applyAlignment="1">
      <alignment vertical="center"/>
    </xf>
    <xf numFmtId="0" fontId="38" fillId="0" borderId="0" xfId="29" applyFont="1" applyAlignment="1">
      <alignment horizontal="left" vertical="center"/>
    </xf>
    <xf numFmtId="0" fontId="12" fillId="0" borderId="0" xfId="29" applyFont="1" applyAlignment="1">
      <alignment horizontal="left" vertical="center"/>
    </xf>
    <xf numFmtId="0" fontId="39" fillId="6" borderId="31" xfId="29" applyFont="1" applyFill="1" applyBorder="1" applyAlignment="1">
      <alignment horizontal="center" vertical="center" wrapText="1"/>
    </xf>
    <xf numFmtId="0" fontId="42" fillId="6" borderId="33" xfId="29" applyFont="1" applyFill="1" applyBorder="1" applyAlignment="1">
      <alignment horizontal="center" vertical="center" wrapText="1"/>
    </xf>
    <xf numFmtId="41" fontId="42" fillId="6" borderId="32" xfId="28" applyFont="1" applyFill="1" applyBorder="1" applyAlignment="1">
      <alignment horizontal="center" vertical="center" wrapText="1"/>
    </xf>
    <xf numFmtId="41" fontId="42" fillId="6" borderId="36" xfId="28" applyFont="1" applyFill="1" applyBorder="1" applyAlignment="1">
      <alignment horizontal="center" vertical="center" wrapText="1"/>
    </xf>
    <xf numFmtId="0" fontId="12" fillId="0" borderId="15" xfId="29" applyFont="1" applyBorder="1" applyAlignment="1">
      <alignment horizontal="center" vertical="center"/>
    </xf>
    <xf numFmtId="0" fontId="39" fillId="0" borderId="4" xfId="29" applyFont="1" applyBorder="1" applyAlignment="1">
      <alignment horizontal="center" vertical="center"/>
    </xf>
    <xf numFmtId="0" fontId="12" fillId="0" borderId="10" xfId="29" applyFont="1" applyBorder="1" applyAlignment="1">
      <alignment vertical="center"/>
    </xf>
    <xf numFmtId="0" fontId="12" fillId="0" borderId="0" xfId="29" applyFont="1" applyBorder="1" applyAlignment="1">
      <alignment vertical="center"/>
    </xf>
    <xf numFmtId="0" fontId="12" fillId="0" borderId="0" xfId="29" applyFont="1" applyBorder="1" applyAlignment="1">
      <alignment horizontal="left" vertical="center"/>
    </xf>
    <xf numFmtId="0" fontId="12" fillId="0" borderId="8" xfId="29" applyFont="1" applyBorder="1" applyAlignment="1">
      <alignment horizontal="center" vertical="center"/>
    </xf>
    <xf numFmtId="0" fontId="12" fillId="0" borderId="9" xfId="29" applyFont="1" applyBorder="1" applyAlignment="1">
      <alignment vertical="center"/>
    </xf>
    <xf numFmtId="41" fontId="12" fillId="0" borderId="10" xfId="28" applyFont="1" applyBorder="1" applyAlignment="1">
      <alignment vertical="center"/>
    </xf>
    <xf numFmtId="41" fontId="44" fillId="0" borderId="44" xfId="28" applyFont="1" applyBorder="1" applyAlignment="1">
      <alignment vertical="center"/>
    </xf>
    <xf numFmtId="0" fontId="12" fillId="0" borderId="8" xfId="29" applyFont="1" applyBorder="1" applyAlignment="1">
      <alignment horizontal="left" vertical="center"/>
    </xf>
    <xf numFmtId="0" fontId="12" fillId="0" borderId="10" xfId="29" applyFont="1" applyBorder="1" applyAlignment="1">
      <alignment horizontal="left" vertical="center"/>
    </xf>
    <xf numFmtId="0" fontId="12" fillId="0" borderId="15" xfId="29" applyFont="1" applyBorder="1" applyAlignment="1">
      <alignment horizontal="left" vertical="center"/>
    </xf>
    <xf numFmtId="0" fontId="12" fillId="0" borderId="16" xfId="29" applyFont="1" applyBorder="1" applyAlignment="1">
      <alignment horizontal="center" vertical="center"/>
    </xf>
    <xf numFmtId="0" fontId="39" fillId="0" borderId="48" xfId="29" applyFont="1" applyBorder="1" applyAlignment="1">
      <alignment horizontal="center" vertical="center"/>
    </xf>
    <xf numFmtId="0" fontId="12" fillId="0" borderId="2" xfId="29" applyFont="1" applyBorder="1" applyAlignment="1">
      <alignment horizontal="left" vertical="center"/>
    </xf>
    <xf numFmtId="0" fontId="12" fillId="0" borderId="21" xfId="29" applyFont="1" applyBorder="1" applyAlignment="1">
      <alignment horizontal="center" vertical="center"/>
    </xf>
    <xf numFmtId="0" fontId="12" fillId="0" borderId="19" xfId="29" applyFont="1" applyBorder="1" applyAlignment="1">
      <alignment horizontal="center" vertical="center"/>
    </xf>
    <xf numFmtId="0" fontId="12" fillId="0" borderId="21" xfId="29" applyFont="1" applyBorder="1" applyAlignment="1">
      <alignment horizontal="right" vertical="center"/>
    </xf>
    <xf numFmtId="41" fontId="12" fillId="0" borderId="21" xfId="28" applyFont="1" applyBorder="1" applyAlignment="1">
      <alignment vertical="center"/>
    </xf>
    <xf numFmtId="41" fontId="12" fillId="0" borderId="44" xfId="28" applyFont="1" applyBorder="1" applyAlignment="1">
      <alignment vertical="center"/>
    </xf>
    <xf numFmtId="0" fontId="12" fillId="0" borderId="10" xfId="29" applyFont="1" applyBorder="1" applyAlignment="1">
      <alignment horizontal="center" vertical="center"/>
    </xf>
    <xf numFmtId="0" fontId="12" fillId="0" borderId="8" xfId="29" applyFont="1" applyBorder="1" applyAlignment="1">
      <alignment horizontal="right" vertical="center"/>
    </xf>
    <xf numFmtId="41" fontId="12" fillId="0" borderId="8" xfId="28" applyFont="1" applyBorder="1" applyAlignment="1">
      <alignment vertical="center"/>
    </xf>
    <xf numFmtId="180" fontId="12" fillId="0" borderId="10" xfId="28" applyNumberFormat="1" applyFont="1" applyBorder="1" applyAlignment="1">
      <alignment vertical="center"/>
    </xf>
    <xf numFmtId="0" fontId="12" fillId="0" borderId="1" xfId="29" applyFont="1" applyBorder="1" applyAlignment="1">
      <alignment vertical="center"/>
    </xf>
    <xf numFmtId="0" fontId="12" fillId="0" borderId="1" xfId="29" applyFont="1" applyBorder="1" applyAlignment="1">
      <alignment horizontal="left" vertical="center"/>
    </xf>
    <xf numFmtId="0" fontId="12" fillId="0" borderId="16" xfId="29" applyFont="1" applyBorder="1" applyAlignment="1">
      <alignment vertical="center"/>
    </xf>
    <xf numFmtId="41" fontId="12" fillId="0" borderId="15" xfId="28" applyFont="1" applyBorder="1" applyAlignment="1">
      <alignment vertical="center"/>
    </xf>
    <xf numFmtId="41" fontId="12" fillId="0" borderId="43" xfId="28" applyFont="1" applyBorder="1" applyAlignment="1">
      <alignment vertical="center"/>
    </xf>
    <xf numFmtId="0" fontId="48" fillId="0" borderId="0" xfId="29" applyFont="1" applyAlignment="1">
      <alignment vertical="center"/>
    </xf>
    <xf numFmtId="0" fontId="47" fillId="0" borderId="0" xfId="29" applyFont="1" applyAlignment="1">
      <alignment vertical="center"/>
    </xf>
    <xf numFmtId="41" fontId="43" fillId="0" borderId="7" xfId="28" applyFont="1" applyBorder="1" applyAlignment="1" applyProtection="1">
      <alignment vertical="center"/>
    </xf>
    <xf numFmtId="0" fontId="39" fillId="6" borderId="33" xfId="29" applyFont="1" applyFill="1" applyBorder="1" applyAlignment="1">
      <alignment horizontal="center" vertical="center" wrapText="1"/>
    </xf>
    <xf numFmtId="43" fontId="12" fillId="0" borderId="0" xfId="29" applyNumberFormat="1" applyFont="1" applyAlignment="1">
      <alignment vertical="center"/>
    </xf>
    <xf numFmtId="0" fontId="12" fillId="0" borderId="2" xfId="29" applyFont="1" applyBorder="1" applyAlignment="1">
      <alignment vertical="center"/>
    </xf>
    <xf numFmtId="0" fontId="11" fillId="0" borderId="0" xfId="24">
      <alignment vertical="center"/>
    </xf>
    <xf numFmtId="177" fontId="36" fillId="0" borderId="1" xfId="29" applyNumberFormat="1" applyFont="1" applyBorder="1" applyAlignment="1">
      <alignment vertical="center"/>
    </xf>
    <xf numFmtId="0" fontId="37" fillId="0" borderId="2" xfId="29" applyFont="1" applyBorder="1" applyAlignment="1">
      <alignment vertical="center"/>
    </xf>
    <xf numFmtId="0" fontId="12" fillId="0" borderId="0" xfId="29" applyFont="1" applyAlignment="1">
      <alignment horizontal="left" vertical="center"/>
    </xf>
    <xf numFmtId="0" fontId="39" fillId="0" borderId="22" xfId="29" applyFont="1" applyBorder="1" applyAlignment="1">
      <alignment horizontal="center" vertical="center"/>
    </xf>
    <xf numFmtId="0" fontId="39" fillId="0" borderId="26" xfId="29" applyFont="1" applyBorder="1" applyAlignment="1">
      <alignment horizontal="center" vertical="center" wrapText="1" shrinkToFit="1"/>
    </xf>
    <xf numFmtId="180" fontId="12" fillId="0" borderId="10" xfId="28" applyNumberFormat="1" applyFont="1" applyBorder="1" applyAlignment="1">
      <alignment vertical="center"/>
    </xf>
    <xf numFmtId="0" fontId="11" fillId="0" borderId="0" xfId="24">
      <alignment vertical="center"/>
    </xf>
    <xf numFmtId="0" fontId="12" fillId="0" borderId="0" xfId="29" applyFont="1" applyBorder="1" applyAlignment="1">
      <alignment vertical="center"/>
    </xf>
    <xf numFmtId="0" fontId="12" fillId="0" borderId="0" xfId="29" applyFont="1" applyBorder="1" applyAlignment="1">
      <alignment horizontal="left" vertical="center"/>
    </xf>
    <xf numFmtId="41" fontId="12" fillId="0" borderId="44" xfId="28" applyFont="1" applyBorder="1" applyAlignment="1">
      <alignment vertical="center"/>
    </xf>
    <xf numFmtId="0" fontId="12" fillId="0" borderId="10" xfId="29" applyFont="1" applyBorder="1" applyAlignment="1">
      <alignment horizontal="center" vertical="center"/>
    </xf>
    <xf numFmtId="0" fontId="46" fillId="0" borderId="0" xfId="29" applyFont="1" applyBorder="1" applyAlignment="1">
      <alignment vertical="center"/>
    </xf>
    <xf numFmtId="0" fontId="12" fillId="0" borderId="8" xfId="29" applyFont="1" applyBorder="1" applyAlignment="1">
      <alignment horizontal="center" vertical="center"/>
    </xf>
    <xf numFmtId="0" fontId="12" fillId="0" borderId="2" xfId="29" applyFont="1" applyBorder="1" applyAlignment="1">
      <alignment vertical="center"/>
    </xf>
    <xf numFmtId="0" fontId="37" fillId="0" borderId="2" xfId="30" applyFont="1" applyBorder="1" applyAlignment="1">
      <alignment horizontal="left" vertical="center" wrapText="1"/>
    </xf>
    <xf numFmtId="0" fontId="38" fillId="7" borderId="5" xfId="29" applyFont="1" applyFill="1" applyBorder="1" applyAlignment="1">
      <alignment horizontal="center" vertical="center" wrapText="1"/>
    </xf>
    <xf numFmtId="0" fontId="38" fillId="7" borderId="0" xfId="29" applyFont="1" applyFill="1" applyBorder="1" applyAlignment="1">
      <alignment horizontal="center" vertical="center" wrapText="1"/>
    </xf>
    <xf numFmtId="0" fontId="38" fillId="7" borderId="1" xfId="29" applyFont="1" applyFill="1" applyBorder="1" applyAlignment="1">
      <alignment horizontal="center" vertical="center" wrapText="1"/>
    </xf>
    <xf numFmtId="0" fontId="42" fillId="0" borderId="20" xfId="28" applyNumberFormat="1" applyFont="1" applyBorder="1" applyAlignment="1">
      <alignment vertical="center" readingOrder="1"/>
    </xf>
    <xf numFmtId="0" fontId="42" fillId="0" borderId="20" xfId="29" applyNumberFormat="1" applyFont="1" applyBorder="1" applyAlignment="1">
      <alignment vertical="center" wrapText="1"/>
    </xf>
    <xf numFmtId="0" fontId="41" fillId="0" borderId="28" xfId="29" applyNumberFormat="1" applyFont="1" applyBorder="1" applyAlignment="1">
      <alignment vertical="center" wrapText="1"/>
    </xf>
    <xf numFmtId="0" fontId="42" fillId="0" borderId="23" xfId="28" applyNumberFormat="1" applyFont="1" applyBorder="1" applyAlignment="1">
      <alignment vertical="center" readingOrder="1"/>
    </xf>
    <xf numFmtId="0" fontId="38" fillId="7" borderId="11" xfId="29" applyFont="1" applyFill="1" applyBorder="1" applyAlignment="1">
      <alignment horizontal="center" vertical="center" wrapText="1"/>
    </xf>
    <xf numFmtId="0" fontId="12" fillId="7" borderId="15" xfId="29" applyFont="1" applyFill="1" applyBorder="1" applyAlignment="1">
      <alignment horizontal="center" vertical="center"/>
    </xf>
    <xf numFmtId="0" fontId="39" fillId="7" borderId="20" xfId="29" applyFont="1" applyFill="1" applyBorder="1" applyAlignment="1">
      <alignment horizontal="center" vertical="center"/>
    </xf>
    <xf numFmtId="4" fontId="12" fillId="7" borderId="11" xfId="28" applyNumberFormat="1" applyFont="1" applyFill="1" applyBorder="1" applyAlignment="1">
      <alignment horizontal="center" vertical="center"/>
    </xf>
    <xf numFmtId="41" fontId="43" fillId="7" borderId="51" xfId="28" applyNumberFormat="1" applyFont="1" applyFill="1" applyBorder="1" applyAlignment="1">
      <alignment vertical="center"/>
    </xf>
    <xf numFmtId="0" fontId="12" fillId="7" borderId="10" xfId="29" applyFont="1" applyFill="1" applyBorder="1" applyAlignment="1">
      <alignment horizontal="center" vertical="center"/>
    </xf>
    <xf numFmtId="0" fontId="39" fillId="7" borderId="10" xfId="29" applyFont="1" applyFill="1" applyBorder="1" applyAlignment="1">
      <alignment horizontal="center" vertical="center"/>
    </xf>
    <xf numFmtId="4" fontId="12" fillId="7" borderId="21" xfId="28" applyNumberFormat="1" applyFont="1" applyFill="1" applyBorder="1" applyAlignment="1">
      <alignment horizontal="right" vertical="center"/>
    </xf>
    <xf numFmtId="41" fontId="43" fillId="7" borderId="44" xfId="28" applyNumberFormat="1" applyFont="1" applyFill="1" applyBorder="1" applyAlignment="1">
      <alignment vertical="center"/>
    </xf>
    <xf numFmtId="0" fontId="12" fillId="0" borderId="11" xfId="29" applyFont="1" applyFill="1" applyBorder="1" applyAlignment="1">
      <alignment horizontal="center" vertical="center" wrapText="1"/>
    </xf>
    <xf numFmtId="181" fontId="12" fillId="0" borderId="11" xfId="29" applyNumberFormat="1" applyFont="1" applyFill="1" applyBorder="1" applyAlignment="1">
      <alignment horizontal="center" vertical="center" wrapText="1"/>
    </xf>
    <xf numFmtId="0" fontId="12" fillId="7" borderId="11" xfId="29" applyFont="1" applyFill="1" applyBorder="1" applyAlignment="1">
      <alignment horizontal="center" vertical="center"/>
    </xf>
    <xf numFmtId="4" fontId="12" fillId="7" borderId="16" xfId="28" applyNumberFormat="1" applyFont="1" applyFill="1" applyBorder="1" applyAlignment="1">
      <alignment vertical="center"/>
    </xf>
    <xf numFmtId="41" fontId="45" fillId="7" borderId="46" xfId="28" applyFont="1" applyFill="1" applyBorder="1" applyAlignment="1" applyProtection="1">
      <alignment vertical="center"/>
    </xf>
    <xf numFmtId="178" fontId="39" fillId="7" borderId="11" xfId="29" applyNumberFormat="1" applyFont="1" applyFill="1" applyBorder="1" applyAlignment="1">
      <alignment horizontal="center" vertical="center"/>
    </xf>
    <xf numFmtId="179" fontId="12" fillId="7" borderId="11" xfId="28" applyNumberFormat="1" applyFont="1" applyFill="1" applyBorder="1" applyAlignment="1">
      <alignment vertical="center"/>
    </xf>
    <xf numFmtId="41" fontId="43" fillId="7" borderId="46" xfId="28" applyFont="1" applyFill="1" applyBorder="1" applyAlignment="1" applyProtection="1">
      <alignment vertical="center"/>
    </xf>
    <xf numFmtId="0" fontId="12" fillId="7" borderId="11" xfId="29" applyFont="1" applyFill="1" applyBorder="1" applyAlignment="1">
      <alignment vertical="center"/>
    </xf>
    <xf numFmtId="41" fontId="12" fillId="7" borderId="11" xfId="28" applyFont="1" applyFill="1" applyBorder="1" applyAlignment="1">
      <alignment vertical="center"/>
    </xf>
    <xf numFmtId="0" fontId="37" fillId="0" borderId="2" xfId="30" applyFont="1" applyBorder="1" applyAlignment="1">
      <alignment vertical="center" wrapText="1"/>
    </xf>
    <xf numFmtId="0" fontId="37" fillId="0" borderId="2" xfId="29" applyFont="1" applyBorder="1" applyAlignment="1">
      <alignment vertical="top"/>
    </xf>
    <xf numFmtId="177" fontId="36" fillId="0" borderId="0" xfId="29" applyNumberFormat="1" applyFont="1" applyBorder="1" applyAlignment="1">
      <alignment vertical="center"/>
    </xf>
    <xf numFmtId="0" fontId="0" fillId="0" borderId="0" xfId="0" applyBorder="1">
      <alignment vertical="center"/>
    </xf>
    <xf numFmtId="0" fontId="36" fillId="0" borderId="0" xfId="29" applyFont="1" applyBorder="1" applyAlignment="1">
      <alignment vertical="center"/>
    </xf>
    <xf numFmtId="0" fontId="41" fillId="0" borderId="23" xfId="29" applyNumberFormat="1" applyFont="1" applyBorder="1" applyAlignment="1">
      <alignment vertical="center"/>
    </xf>
    <xf numFmtId="0" fontId="39" fillId="0" borderId="56" xfId="29" applyFont="1" applyBorder="1" applyAlignment="1">
      <alignment horizontal="center" vertical="center" wrapText="1"/>
    </xf>
    <xf numFmtId="0" fontId="42" fillId="0" borderId="28" xfId="28" applyNumberFormat="1" applyFont="1" applyBorder="1" applyAlignment="1">
      <alignment vertical="center" readingOrder="1"/>
    </xf>
    <xf numFmtId="41" fontId="49" fillId="8" borderId="53" xfId="28" applyFont="1" applyFill="1" applyBorder="1" applyAlignment="1">
      <alignment vertical="center"/>
    </xf>
    <xf numFmtId="41" fontId="44" fillId="0" borderId="51" xfId="29" applyNumberFormat="1" applyFont="1" applyFill="1" applyBorder="1" applyAlignment="1">
      <alignment vertical="center" wrapText="1"/>
    </xf>
    <xf numFmtId="0" fontId="23" fillId="0" borderId="0" xfId="0" applyFont="1" applyBorder="1" applyAlignment="1">
      <alignment horizontal="center" vertical="center"/>
    </xf>
    <xf numFmtId="4" fontId="23" fillId="0" borderId="0" xfId="2" applyNumberFormat="1" applyFont="1" applyBorder="1" applyAlignment="1">
      <alignment horizontal="right" vertical="center"/>
    </xf>
    <xf numFmtId="0" fontId="23" fillId="0" borderId="0" xfId="0" applyFont="1" applyBorder="1" applyAlignment="1">
      <alignment horizontal="center" vertical="top" wrapText="1"/>
    </xf>
    <xf numFmtId="14" fontId="30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/>
    </xf>
    <xf numFmtId="4" fontId="23" fillId="0" borderId="0" xfId="2" applyNumberFormat="1" applyFont="1" applyBorder="1" applyAlignment="1">
      <alignment horizontal="right" vertical="center"/>
    </xf>
    <xf numFmtId="0" fontId="31" fillId="0" borderId="0" xfId="0" applyFont="1" applyAlignment="1">
      <alignment horizontal="right" wrapText="1"/>
    </xf>
    <xf numFmtId="0" fontId="20" fillId="4" borderId="1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49" fontId="22" fillId="4" borderId="13" xfId="3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left" vertical="center" wrapText="1"/>
    </xf>
    <xf numFmtId="4" fontId="23" fillId="0" borderId="0" xfId="2" applyNumberFormat="1" applyFont="1" applyBorder="1" applyAlignment="1">
      <alignment vertical="center"/>
    </xf>
    <xf numFmtId="49" fontId="22" fillId="4" borderId="13" xfId="3" applyNumberFormat="1" applyFont="1" applyFill="1" applyBorder="1" applyAlignment="1" applyProtection="1">
      <alignment horizontal="right" vertical="center"/>
      <protection locked="0"/>
    </xf>
    <xf numFmtId="4" fontId="23" fillId="5" borderId="0" xfId="2" applyNumberFormat="1" applyFont="1" applyFill="1" applyBorder="1" applyAlignment="1">
      <alignment vertical="center"/>
    </xf>
    <xf numFmtId="49" fontId="23" fillId="0" borderId="0" xfId="2" applyNumberFormat="1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177" fontId="36" fillId="0" borderId="1" xfId="29" applyNumberFormat="1" applyFont="1" applyBorder="1" applyAlignment="1">
      <alignment horizontal="center" vertical="center"/>
    </xf>
    <xf numFmtId="0" fontId="50" fillId="0" borderId="24" xfId="29" applyNumberFormat="1" applyFont="1" applyBorder="1" applyAlignment="1">
      <alignment horizontal="center" vertical="center"/>
    </xf>
    <xf numFmtId="0" fontId="50" fillId="0" borderId="25" xfId="29" applyNumberFormat="1" applyFont="1" applyBorder="1" applyAlignment="1">
      <alignment horizontal="center" vertical="center"/>
    </xf>
    <xf numFmtId="0" fontId="42" fillId="0" borderId="17" xfId="29" applyNumberFormat="1" applyFont="1" applyBorder="1" applyAlignment="1">
      <alignment horizontal="center" vertical="center" wrapText="1"/>
    </xf>
    <xf numFmtId="0" fontId="42" fillId="0" borderId="18" xfId="29" applyNumberFormat="1" applyFont="1" applyBorder="1" applyAlignment="1">
      <alignment horizontal="center" vertical="center" wrapText="1"/>
    </xf>
    <xf numFmtId="0" fontId="41" fillId="0" borderId="29" xfId="29" applyNumberFormat="1" applyFont="1" applyBorder="1" applyAlignment="1">
      <alignment horizontal="center" vertical="center" wrapText="1"/>
    </xf>
    <xf numFmtId="0" fontId="41" fillId="0" borderId="30" xfId="29" applyNumberFormat="1" applyFont="1" applyBorder="1" applyAlignment="1">
      <alignment horizontal="center" vertical="center" wrapText="1"/>
    </xf>
    <xf numFmtId="0" fontId="38" fillId="7" borderId="8" xfId="29" applyFont="1" applyFill="1" applyBorder="1" applyAlignment="1">
      <alignment horizontal="center" vertical="center" wrapText="1"/>
    </xf>
    <xf numFmtId="0" fontId="38" fillId="7" borderId="16" xfId="29" applyFont="1" applyFill="1" applyBorder="1" applyAlignment="1">
      <alignment horizontal="center" vertical="center" wrapText="1"/>
    </xf>
    <xf numFmtId="0" fontId="38" fillId="7" borderId="8" xfId="29" quotePrefix="1" applyFont="1" applyFill="1" applyBorder="1" applyAlignment="1">
      <alignment horizontal="center" vertical="center" wrapText="1"/>
    </xf>
    <xf numFmtId="0" fontId="38" fillId="7" borderId="16" xfId="29" quotePrefix="1" applyFont="1" applyFill="1" applyBorder="1" applyAlignment="1">
      <alignment horizontal="center" vertical="center" wrapText="1"/>
    </xf>
    <xf numFmtId="20" fontId="14" fillId="7" borderId="20" xfId="29" applyNumberFormat="1" applyFont="1" applyFill="1" applyBorder="1" applyAlignment="1">
      <alignment horizontal="center" vertical="center" wrapText="1"/>
    </xf>
    <xf numFmtId="0" fontId="12" fillId="7" borderId="8" xfId="24" applyFont="1" applyFill="1" applyBorder="1" applyAlignment="1">
      <alignment horizontal="center" vertical="center"/>
    </xf>
    <xf numFmtId="0" fontId="12" fillId="7" borderId="16" xfId="24" applyFont="1" applyFill="1" applyBorder="1" applyAlignment="1">
      <alignment horizontal="center" vertical="center"/>
    </xf>
    <xf numFmtId="0" fontId="12" fillId="7" borderId="8" xfId="29" applyFont="1" applyFill="1" applyBorder="1" applyAlignment="1">
      <alignment horizontal="center" vertical="center"/>
    </xf>
    <xf numFmtId="0" fontId="12" fillId="7" borderId="16" xfId="29" applyFont="1" applyFill="1" applyBorder="1" applyAlignment="1">
      <alignment horizontal="center" vertical="center"/>
    </xf>
    <xf numFmtId="0" fontId="12" fillId="7" borderId="21" xfId="29" applyFont="1" applyFill="1" applyBorder="1" applyAlignment="1">
      <alignment horizontal="center" vertical="center"/>
    </xf>
    <xf numFmtId="0" fontId="14" fillId="7" borderId="21" xfId="29" applyFont="1" applyFill="1" applyBorder="1" applyAlignment="1">
      <alignment horizontal="center" vertical="center" wrapText="1"/>
    </xf>
    <xf numFmtId="0" fontId="14" fillId="7" borderId="16" xfId="29" applyFont="1" applyFill="1" applyBorder="1" applyAlignment="1">
      <alignment horizontal="center" vertical="center" wrapText="1"/>
    </xf>
    <xf numFmtId="0" fontId="36" fillId="0" borderId="0" xfId="29" applyFont="1" applyAlignment="1">
      <alignment horizontal="center" vertical="center"/>
    </xf>
    <xf numFmtId="0" fontId="40" fillId="0" borderId="23" xfId="29" applyFont="1" applyBorder="1" applyAlignment="1">
      <alignment horizontal="center" vertical="center"/>
    </xf>
    <xf numFmtId="0" fontId="40" fillId="0" borderId="24" xfId="29" applyFont="1" applyBorder="1" applyAlignment="1">
      <alignment horizontal="center" vertical="center"/>
    </xf>
    <xf numFmtId="0" fontId="40" fillId="0" borderId="20" xfId="29" applyFont="1" applyBorder="1" applyAlignment="1">
      <alignment horizontal="center" vertical="center"/>
    </xf>
    <xf numFmtId="0" fontId="40" fillId="0" borderId="17" xfId="29" applyFont="1" applyBorder="1" applyAlignment="1">
      <alignment horizontal="center" vertical="center"/>
    </xf>
    <xf numFmtId="0" fontId="38" fillId="2" borderId="8" xfId="29" applyFont="1" applyFill="1" applyBorder="1" applyAlignment="1">
      <alignment horizontal="center" vertical="center" wrapText="1"/>
    </xf>
    <xf numFmtId="0" fontId="38" fillId="2" borderId="16" xfId="29" applyFont="1" applyFill="1" applyBorder="1" applyAlignment="1">
      <alignment horizontal="center" vertical="center" wrapText="1"/>
    </xf>
    <xf numFmtId="0" fontId="12" fillId="2" borderId="8" xfId="24" applyFont="1" applyFill="1" applyBorder="1" applyAlignment="1">
      <alignment horizontal="center" vertical="center"/>
    </xf>
    <xf numFmtId="0" fontId="12" fillId="2" borderId="16" xfId="24" applyFont="1" applyFill="1" applyBorder="1" applyAlignment="1">
      <alignment horizontal="center" vertical="center"/>
    </xf>
    <xf numFmtId="0" fontId="12" fillId="2" borderId="8" xfId="29" applyFont="1" applyFill="1" applyBorder="1" applyAlignment="1">
      <alignment horizontal="center" vertical="center"/>
    </xf>
    <xf numFmtId="0" fontId="12" fillId="2" borderId="16" xfId="29" applyFont="1" applyFill="1" applyBorder="1" applyAlignment="1">
      <alignment horizontal="center" vertical="center"/>
    </xf>
    <xf numFmtId="0" fontId="12" fillId="2" borderId="21" xfId="29" applyFont="1" applyFill="1" applyBorder="1" applyAlignment="1">
      <alignment horizontal="center" vertical="center"/>
    </xf>
    <xf numFmtId="4" fontId="12" fillId="2" borderId="8" xfId="28" applyNumberFormat="1" applyFont="1" applyFill="1" applyBorder="1" applyAlignment="1">
      <alignment horizontal="center" vertical="center"/>
    </xf>
    <xf numFmtId="4" fontId="12" fillId="2" borderId="16" xfId="28" applyNumberFormat="1" applyFont="1" applyFill="1" applyBorder="1" applyAlignment="1">
      <alignment horizontal="center" vertical="center"/>
    </xf>
    <xf numFmtId="41" fontId="44" fillId="2" borderId="45" xfId="28" applyNumberFormat="1" applyFont="1" applyFill="1" applyBorder="1" applyAlignment="1">
      <alignment vertical="center"/>
    </xf>
    <xf numFmtId="41" fontId="44" fillId="2" borderId="43" xfId="28" applyNumberFormat="1" applyFont="1" applyFill="1" applyBorder="1" applyAlignment="1">
      <alignment vertical="center"/>
    </xf>
    <xf numFmtId="4" fontId="12" fillId="7" borderId="8" xfId="28" applyNumberFormat="1" applyFont="1" applyFill="1" applyBorder="1" applyAlignment="1">
      <alignment horizontal="center" vertical="center"/>
    </xf>
    <xf numFmtId="4" fontId="12" fillId="7" borderId="16" xfId="28" applyNumberFormat="1" applyFont="1" applyFill="1" applyBorder="1" applyAlignment="1">
      <alignment horizontal="center" vertical="center"/>
    </xf>
    <xf numFmtId="41" fontId="44" fillId="7" borderId="44" xfId="28" applyNumberFormat="1" applyFont="1" applyFill="1" applyBorder="1" applyAlignment="1">
      <alignment vertical="center"/>
    </xf>
    <xf numFmtId="41" fontId="44" fillId="7" borderId="43" xfId="28" applyNumberFormat="1" applyFont="1" applyFill="1" applyBorder="1" applyAlignment="1">
      <alignment vertical="center"/>
    </xf>
    <xf numFmtId="20" fontId="14" fillId="0" borderId="20" xfId="29" applyNumberFormat="1" applyFont="1" applyFill="1" applyBorder="1" applyAlignment="1">
      <alignment horizontal="center" vertical="center" wrapText="1"/>
    </xf>
    <xf numFmtId="4" fontId="12" fillId="7" borderId="21" xfId="28" applyNumberFormat="1" applyFont="1" applyFill="1" applyBorder="1" applyAlignment="1">
      <alignment horizontal="center" vertical="center"/>
    </xf>
    <xf numFmtId="0" fontId="43" fillId="0" borderId="28" xfId="29" applyFont="1" applyBorder="1" applyAlignment="1">
      <alignment horizontal="center" vertical="center" wrapText="1"/>
    </xf>
    <xf numFmtId="0" fontId="43" fillId="0" borderId="29" xfId="29" applyFont="1" applyBorder="1" applyAlignment="1">
      <alignment horizontal="center" vertical="center" wrapText="1"/>
    </xf>
    <xf numFmtId="0" fontId="43" fillId="0" borderId="30" xfId="29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42" fillId="0" borderId="3" xfId="28" applyNumberFormat="1" applyFont="1" applyBorder="1" applyAlignment="1">
      <alignment horizontal="center" vertical="center" readingOrder="1"/>
    </xf>
    <xf numFmtId="14" fontId="42" fillId="0" borderId="57" xfId="28" applyNumberFormat="1" applyFont="1" applyBorder="1" applyAlignment="1">
      <alignment horizontal="center" vertical="center" readingOrder="1"/>
    </xf>
    <xf numFmtId="0" fontId="42" fillId="0" borderId="54" xfId="28" applyNumberFormat="1" applyFont="1" applyBorder="1" applyAlignment="1">
      <alignment horizontal="center" vertical="center" readingOrder="1"/>
    </xf>
    <xf numFmtId="0" fontId="42" fillId="0" borderId="55" xfId="28" applyNumberFormat="1" applyFont="1" applyBorder="1" applyAlignment="1">
      <alignment horizontal="center" vertical="center" readingOrder="1"/>
    </xf>
    <xf numFmtId="0" fontId="39" fillId="6" borderId="32" xfId="29" applyFont="1" applyFill="1" applyBorder="1" applyAlignment="1">
      <alignment horizontal="center" vertical="center" wrapText="1"/>
    </xf>
    <xf numFmtId="0" fontId="39" fillId="6" borderId="33" xfId="29" applyFont="1" applyFill="1" applyBorder="1" applyAlignment="1">
      <alignment horizontal="center" vertical="center" wrapText="1"/>
    </xf>
    <xf numFmtId="0" fontId="39" fillId="6" borderId="34" xfId="29" applyFont="1" applyFill="1" applyBorder="1" applyAlignment="1">
      <alignment horizontal="center" vertical="center" wrapText="1"/>
    </xf>
    <xf numFmtId="0" fontId="39" fillId="6" borderId="35" xfId="29" applyFont="1" applyFill="1" applyBorder="1" applyAlignment="1">
      <alignment horizontal="center" vertical="center" wrapText="1"/>
    </xf>
    <xf numFmtId="0" fontId="39" fillId="3" borderId="37" xfId="29" applyFont="1" applyFill="1" applyBorder="1" applyAlignment="1">
      <alignment horizontal="center" vertical="center" wrapText="1"/>
    </xf>
    <xf numFmtId="0" fontId="12" fillId="0" borderId="42" xfId="24" applyFont="1" applyBorder="1">
      <alignment vertical="center"/>
    </xf>
    <xf numFmtId="0" fontId="40" fillId="0" borderId="38" xfId="24" quotePrefix="1" applyFont="1" applyBorder="1" applyAlignment="1">
      <alignment horizontal="center" vertical="center" wrapText="1"/>
    </xf>
    <xf numFmtId="0" fontId="40" fillId="0" borderId="39" xfId="24" quotePrefix="1" applyFont="1" applyBorder="1" applyAlignment="1">
      <alignment horizontal="center" vertical="center" wrapText="1"/>
    </xf>
    <xf numFmtId="0" fontId="40" fillId="0" borderId="40" xfId="24" quotePrefix="1" applyFont="1" applyBorder="1" applyAlignment="1">
      <alignment horizontal="center" vertical="center" wrapText="1"/>
    </xf>
    <xf numFmtId="0" fontId="40" fillId="0" borderId="10" xfId="24" quotePrefix="1" applyFont="1" applyBorder="1" applyAlignment="1">
      <alignment horizontal="center" vertical="center" wrapText="1"/>
    </xf>
    <xf numFmtId="0" fontId="40" fillId="0" borderId="0" xfId="24" quotePrefix="1" applyFont="1" applyBorder="1" applyAlignment="1">
      <alignment horizontal="center" vertical="center" wrapText="1"/>
    </xf>
    <xf numFmtId="0" fontId="40" fillId="0" borderId="9" xfId="24" quotePrefix="1" applyFont="1" applyBorder="1" applyAlignment="1">
      <alignment horizontal="center" vertical="center" wrapText="1"/>
    </xf>
    <xf numFmtId="0" fontId="40" fillId="0" borderId="15" xfId="24" quotePrefix="1" applyFont="1" applyBorder="1" applyAlignment="1">
      <alignment horizontal="center" vertical="center" wrapText="1"/>
    </xf>
    <xf numFmtId="0" fontId="40" fillId="0" borderId="1" xfId="24" quotePrefix="1" applyFont="1" applyBorder="1" applyAlignment="1">
      <alignment horizontal="center" vertical="center" wrapText="1"/>
    </xf>
    <xf numFmtId="0" fontId="40" fillId="0" borderId="6" xfId="24" quotePrefix="1" applyFont="1" applyBorder="1" applyAlignment="1">
      <alignment horizontal="center" vertical="center" wrapText="1"/>
    </xf>
    <xf numFmtId="0" fontId="38" fillId="0" borderId="8" xfId="29" applyFont="1" applyBorder="1" applyAlignment="1">
      <alignment horizontal="center" vertical="center" wrapText="1"/>
    </xf>
    <xf numFmtId="0" fontId="38" fillId="0" borderId="10" xfId="29" applyFont="1" applyBorder="1" applyAlignment="1">
      <alignment horizontal="center" vertical="center" wrapText="1"/>
    </xf>
    <xf numFmtId="0" fontId="38" fillId="0" borderId="15" xfId="29" applyFont="1" applyBorder="1" applyAlignment="1">
      <alignment horizontal="center" vertical="center" wrapText="1"/>
    </xf>
    <xf numFmtId="0" fontId="38" fillId="7" borderId="41" xfId="29" applyFont="1" applyFill="1" applyBorder="1" applyAlignment="1">
      <alignment horizontal="center" vertical="center" wrapText="1"/>
    </xf>
    <xf numFmtId="0" fontId="14" fillId="7" borderId="41" xfId="29" applyFont="1" applyFill="1" applyBorder="1" applyAlignment="1">
      <alignment horizontal="center" vertical="center" wrapText="1"/>
    </xf>
    <xf numFmtId="0" fontId="38" fillId="0" borderId="8" xfId="29" applyFont="1" applyFill="1" applyBorder="1" applyAlignment="1">
      <alignment horizontal="center" vertical="center" wrapText="1"/>
    </xf>
    <xf numFmtId="0" fontId="38" fillId="0" borderId="16" xfId="29" applyFont="1" applyFill="1" applyBorder="1" applyAlignment="1">
      <alignment horizontal="center" vertical="center" wrapText="1"/>
    </xf>
    <xf numFmtId="20" fontId="38" fillId="0" borderId="21" xfId="29" applyNumberFormat="1" applyFont="1" applyFill="1" applyBorder="1" applyAlignment="1">
      <alignment horizontal="center" vertical="center" wrapText="1"/>
    </xf>
    <xf numFmtId="20" fontId="38" fillId="0" borderId="8" xfId="29" applyNumberFormat="1" applyFont="1" applyFill="1" applyBorder="1" applyAlignment="1">
      <alignment horizontal="center" vertical="center" wrapText="1"/>
    </xf>
    <xf numFmtId="20" fontId="38" fillId="0" borderId="16" xfId="29" applyNumberFormat="1" applyFont="1" applyFill="1" applyBorder="1" applyAlignment="1">
      <alignment horizontal="center" vertical="center" wrapText="1"/>
    </xf>
    <xf numFmtId="0" fontId="14" fillId="7" borderId="10" xfId="29" applyFont="1" applyFill="1" applyBorder="1" applyAlignment="1">
      <alignment horizontal="center" vertical="center" wrapText="1"/>
    </xf>
    <xf numFmtId="0" fontId="38" fillId="0" borderId="8" xfId="29" quotePrefix="1" applyFont="1" applyFill="1" applyBorder="1" applyAlignment="1">
      <alignment horizontal="center" vertical="center" wrapText="1"/>
    </xf>
    <xf numFmtId="0" fontId="38" fillId="0" borderId="16" xfId="29" quotePrefix="1" applyFont="1" applyFill="1" applyBorder="1" applyAlignment="1">
      <alignment horizontal="center" vertical="center" wrapText="1"/>
    </xf>
    <xf numFmtId="20" fontId="14" fillId="0" borderId="15" xfId="29" applyNumberFormat="1" applyFont="1" applyFill="1" applyBorder="1" applyAlignment="1">
      <alignment horizontal="center" vertical="center" wrapText="1"/>
    </xf>
    <xf numFmtId="20" fontId="38" fillId="7" borderId="21" xfId="29" applyNumberFormat="1" applyFont="1" applyFill="1" applyBorder="1" applyAlignment="1">
      <alignment horizontal="center" vertical="center" wrapText="1"/>
    </xf>
    <xf numFmtId="20" fontId="38" fillId="7" borderId="8" xfId="29" applyNumberFormat="1" applyFont="1" applyFill="1" applyBorder="1" applyAlignment="1">
      <alignment horizontal="center" vertical="center" wrapText="1"/>
    </xf>
    <xf numFmtId="20" fontId="38" fillId="7" borderId="16" xfId="29" applyNumberFormat="1" applyFont="1" applyFill="1" applyBorder="1" applyAlignment="1">
      <alignment horizontal="center" vertical="center" wrapText="1"/>
    </xf>
    <xf numFmtId="0" fontId="38" fillId="0" borderId="19" xfId="29" applyFont="1" applyFill="1" applyBorder="1" applyAlignment="1">
      <alignment horizontal="center" vertical="center" wrapText="1"/>
    </xf>
    <xf numFmtId="0" fontId="38" fillId="0" borderId="2" xfId="29" applyFont="1" applyFill="1" applyBorder="1" applyAlignment="1">
      <alignment horizontal="center" vertical="center" wrapText="1"/>
    </xf>
    <xf numFmtId="0" fontId="38" fillId="0" borderId="5" xfId="29" applyFont="1" applyFill="1" applyBorder="1" applyAlignment="1">
      <alignment horizontal="center" vertical="center" wrapText="1"/>
    </xf>
    <xf numFmtId="0" fontId="38" fillId="0" borderId="10" xfId="29" applyFont="1" applyFill="1" applyBorder="1" applyAlignment="1">
      <alignment horizontal="center" vertical="center" wrapText="1"/>
    </xf>
    <xf numFmtId="0" fontId="38" fillId="0" borderId="0" xfId="29" applyFont="1" applyFill="1" applyBorder="1" applyAlignment="1">
      <alignment horizontal="center" vertical="center" wrapText="1"/>
    </xf>
    <xf numFmtId="0" fontId="38" fillId="0" borderId="9" xfId="29" applyFont="1" applyFill="1" applyBorder="1" applyAlignment="1">
      <alignment horizontal="center" vertical="center" wrapText="1"/>
    </xf>
    <xf numFmtId="0" fontId="38" fillId="0" borderId="15" xfId="29" applyFont="1" applyFill="1" applyBorder="1" applyAlignment="1">
      <alignment horizontal="center" vertical="center" wrapText="1"/>
    </xf>
    <xf numFmtId="0" fontId="38" fillId="0" borderId="1" xfId="29" applyFont="1" applyFill="1" applyBorder="1" applyAlignment="1">
      <alignment horizontal="center" vertical="center" wrapText="1"/>
    </xf>
    <xf numFmtId="0" fontId="38" fillId="0" borderId="6" xfId="29" applyFont="1" applyFill="1" applyBorder="1" applyAlignment="1">
      <alignment horizontal="center" vertical="center" wrapText="1"/>
    </xf>
    <xf numFmtId="0" fontId="14" fillId="0" borderId="21" xfId="29" applyFont="1" applyFill="1" applyBorder="1" applyAlignment="1">
      <alignment horizontal="center" vertical="center" wrapText="1"/>
    </xf>
    <xf numFmtId="0" fontId="14" fillId="0" borderId="16" xfId="29" applyFont="1" applyFill="1" applyBorder="1" applyAlignment="1">
      <alignment horizontal="center" vertical="center" wrapText="1"/>
    </xf>
    <xf numFmtId="0" fontId="38" fillId="0" borderId="21" xfId="29" applyFont="1" applyBorder="1" applyAlignment="1">
      <alignment horizontal="center" vertical="center" wrapText="1"/>
    </xf>
    <xf numFmtId="0" fontId="38" fillId="0" borderId="21" xfId="29" applyFont="1" applyFill="1" applyBorder="1" applyAlignment="1">
      <alignment horizontal="center" vertical="center" wrapText="1"/>
    </xf>
    <xf numFmtId="20" fontId="14" fillId="7" borderId="15" xfId="29" applyNumberFormat="1" applyFont="1" applyFill="1" applyBorder="1" applyAlignment="1">
      <alignment horizontal="center" vertical="center" wrapText="1"/>
    </xf>
    <xf numFmtId="41" fontId="44" fillId="7" borderId="50" xfId="28" applyNumberFormat="1" applyFont="1" applyFill="1" applyBorder="1" applyAlignment="1">
      <alignment vertical="center"/>
    </xf>
    <xf numFmtId="0" fontId="12" fillId="7" borderId="41" xfId="24" applyFont="1" applyFill="1" applyBorder="1" applyAlignment="1">
      <alignment horizontal="center" vertical="center"/>
    </xf>
    <xf numFmtId="0" fontId="12" fillId="7" borderId="41" xfId="29" applyFont="1" applyFill="1" applyBorder="1" applyAlignment="1">
      <alignment horizontal="center" vertical="center"/>
    </xf>
    <xf numFmtId="4" fontId="12" fillId="7" borderId="41" xfId="28" applyNumberFormat="1" applyFont="1" applyFill="1" applyBorder="1" applyAlignment="1">
      <alignment horizontal="center" vertical="center"/>
    </xf>
    <xf numFmtId="0" fontId="12" fillId="0" borderId="8" xfId="24" quotePrefix="1" applyNumberFormat="1" applyFont="1" applyFill="1" applyBorder="1" applyAlignment="1">
      <alignment horizontal="center" vertical="center"/>
    </xf>
    <xf numFmtId="0" fontId="12" fillId="0" borderId="16" xfId="24" applyNumberFormat="1" applyFont="1" applyFill="1" applyBorder="1" applyAlignment="1">
      <alignment horizontal="center" vertical="center"/>
    </xf>
    <xf numFmtId="0" fontId="12" fillId="0" borderId="8" xfId="29" applyFont="1" applyFill="1" applyBorder="1" applyAlignment="1">
      <alignment horizontal="center" vertical="center"/>
    </xf>
    <xf numFmtId="0" fontId="12" fillId="0" borderId="16" xfId="29" applyFont="1" applyFill="1" applyBorder="1" applyAlignment="1">
      <alignment horizontal="center" vertical="center"/>
    </xf>
    <xf numFmtId="0" fontId="12" fillId="0" borderId="8" xfId="24" applyFont="1" applyFill="1" applyBorder="1" applyAlignment="1">
      <alignment horizontal="center" vertical="center"/>
    </xf>
    <xf numFmtId="0" fontId="12" fillId="0" borderId="16" xfId="24" applyFont="1" applyFill="1" applyBorder="1" applyAlignment="1">
      <alignment horizontal="center" vertical="center"/>
    </xf>
    <xf numFmtId="4" fontId="12" fillId="0" borderId="21" xfId="28" applyNumberFormat="1" applyFont="1" applyFill="1" applyBorder="1" applyAlignment="1">
      <alignment horizontal="center" vertical="center"/>
    </xf>
    <xf numFmtId="4" fontId="12" fillId="0" borderId="16" xfId="28" applyNumberFormat="1" applyFont="1" applyFill="1" applyBorder="1" applyAlignment="1">
      <alignment horizontal="center" vertical="center"/>
    </xf>
    <xf numFmtId="41" fontId="44" fillId="0" borderId="44" xfId="28" applyNumberFormat="1" applyFont="1" applyFill="1" applyBorder="1" applyAlignment="1">
      <alignment vertical="center"/>
    </xf>
    <xf numFmtId="41" fontId="44" fillId="0" borderId="43" xfId="28" applyNumberFormat="1" applyFont="1" applyFill="1" applyBorder="1" applyAlignment="1">
      <alignment vertical="center"/>
    </xf>
    <xf numFmtId="0" fontId="12" fillId="0" borderId="21" xfId="29" applyFont="1" applyFill="1" applyBorder="1" applyAlignment="1">
      <alignment horizontal="center" vertical="center"/>
    </xf>
    <xf numFmtId="4" fontId="12" fillId="0" borderId="8" xfId="28" applyNumberFormat="1" applyFont="1" applyFill="1" applyBorder="1" applyAlignment="1">
      <alignment horizontal="center" vertical="center"/>
    </xf>
    <xf numFmtId="41" fontId="44" fillId="0" borderId="45" xfId="28" applyNumberFormat="1" applyFont="1" applyFill="1" applyBorder="1" applyAlignment="1">
      <alignment vertical="center"/>
    </xf>
    <xf numFmtId="41" fontId="44" fillId="7" borderId="45" xfId="28" applyNumberFormat="1" applyFont="1" applyFill="1" applyBorder="1" applyAlignment="1">
      <alignment vertical="center"/>
    </xf>
    <xf numFmtId="0" fontId="40" fillId="8" borderId="52" xfId="29" applyFont="1" applyFill="1" applyBorder="1" applyAlignment="1">
      <alignment horizontal="center" vertical="center"/>
    </xf>
    <xf numFmtId="0" fontId="40" fillId="8" borderId="29" xfId="29" applyFont="1" applyFill="1" applyBorder="1" applyAlignment="1">
      <alignment horizontal="center" vertical="center"/>
    </xf>
    <xf numFmtId="0" fontId="40" fillId="8" borderId="30" xfId="29" applyFont="1" applyFill="1" applyBorder="1" applyAlignment="1">
      <alignment horizontal="center" vertical="center"/>
    </xf>
    <xf numFmtId="0" fontId="39" fillId="0" borderId="49" xfId="29" applyFont="1" applyBorder="1" applyAlignment="1">
      <alignment horizontal="center" vertical="center"/>
    </xf>
    <xf numFmtId="0" fontId="39" fillId="0" borderId="17" xfId="29" applyFont="1" applyBorder="1" applyAlignment="1">
      <alignment horizontal="center" vertical="center"/>
    </xf>
    <xf numFmtId="0" fontId="39" fillId="0" borderId="18" xfId="29" applyFont="1" applyBorder="1" applyAlignment="1">
      <alignment horizontal="center" vertical="center"/>
    </xf>
    <xf numFmtId="0" fontId="39" fillId="7" borderId="20" xfId="29" applyFont="1" applyFill="1" applyBorder="1" applyAlignment="1">
      <alignment horizontal="center" vertical="center"/>
    </xf>
    <xf numFmtId="0" fontId="39" fillId="7" borderId="17" xfId="29" applyFont="1" applyFill="1" applyBorder="1" applyAlignment="1">
      <alignment horizontal="center" vertical="center"/>
    </xf>
    <xf numFmtId="0" fontId="39" fillId="7" borderId="18" xfId="29" applyFont="1" applyFill="1" applyBorder="1" applyAlignment="1">
      <alignment horizontal="center" vertical="center"/>
    </xf>
    <xf numFmtId="0" fontId="12" fillId="0" borderId="20" xfId="29" applyFont="1" applyFill="1" applyBorder="1" applyAlignment="1">
      <alignment horizontal="center" vertical="center"/>
    </xf>
    <xf numFmtId="0" fontId="12" fillId="0" borderId="17" xfId="29" applyFont="1" applyFill="1" applyBorder="1" applyAlignment="1">
      <alignment horizontal="center" vertical="center"/>
    </xf>
    <xf numFmtId="0" fontId="12" fillId="0" borderId="18" xfId="29" applyFont="1" applyFill="1" applyBorder="1" applyAlignment="1">
      <alignment horizontal="center" vertical="center"/>
    </xf>
    <xf numFmtId="0" fontId="39" fillId="0" borderId="47" xfId="29" applyFont="1" applyBorder="1" applyAlignment="1">
      <alignment horizontal="center" vertical="center" wrapText="1"/>
    </xf>
    <xf numFmtId="0" fontId="39" fillId="0" borderId="27" xfId="29" applyFont="1" applyBorder="1" applyAlignment="1">
      <alignment horizontal="center" vertical="center" wrapText="1"/>
    </xf>
    <xf numFmtId="0" fontId="39" fillId="0" borderId="42" xfId="29" applyFont="1" applyBorder="1" applyAlignment="1">
      <alignment horizontal="center" vertical="center" wrapText="1"/>
    </xf>
    <xf numFmtId="0" fontId="12" fillId="0" borderId="21" xfId="24" quotePrefix="1" applyNumberFormat="1" applyFont="1" applyFill="1" applyBorder="1" applyAlignment="1">
      <alignment horizontal="center" vertical="center"/>
    </xf>
    <xf numFmtId="0" fontId="12" fillId="7" borderId="8" xfId="24" quotePrefix="1" applyNumberFormat="1" applyFont="1" applyFill="1" applyBorder="1" applyAlignment="1">
      <alignment horizontal="center" vertical="center"/>
    </xf>
    <xf numFmtId="0" fontId="12" fillId="7" borderId="16" xfId="24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</cellXfs>
  <cellStyles count="31">
    <cellStyle name="category" xfId="7"/>
    <cellStyle name="Comma [0]_ SG&amp;A Bridge " xfId="8"/>
    <cellStyle name="Comma_ SG&amp;A Bridge " xfId="9"/>
    <cellStyle name="Currency [0]_ SG&amp;A Bridge " xfId="10"/>
    <cellStyle name="Currency_ SG&amp;A Bridge " xfId="11"/>
    <cellStyle name="Grey" xfId="12"/>
    <cellStyle name="HEADER" xfId="13"/>
    <cellStyle name="Input [yellow]" xfId="14"/>
    <cellStyle name="Model" xfId="15"/>
    <cellStyle name="Normal - Style1" xfId="16"/>
    <cellStyle name="Normal_ SG&amp;A Bridge " xfId="17"/>
    <cellStyle name="Percent [2]" xfId="18"/>
    <cellStyle name="subhead" xfId="19"/>
    <cellStyle name="㼿㼿?" xfId="27"/>
    <cellStyle name="㼿㼿? 2" xfId="4"/>
    <cellStyle name="뷭?_BOOKSHIP" xfId="20"/>
    <cellStyle name="쉼표 [0]" xfId="2" builtinId="6"/>
    <cellStyle name="쉼표 [0] 2" xfId="28"/>
    <cellStyle name="줿㼿㼿?" xfId="3"/>
    <cellStyle name="줿㼿㼿㼿?" xfId="5"/>
    <cellStyle name="줿㼿㼿㼿㼿" xfId="25"/>
    <cellStyle name="줿㼿㼿㼿㼿㼿㼿㼿㼿㼿" xfId="26"/>
    <cellStyle name="콤마 [0]_ 비목별 월별기술 " xfId="21"/>
    <cellStyle name="콤마_ 비목별 월별기술 " xfId="22"/>
    <cellStyle name="표준" xfId="0" builtinId="0"/>
    <cellStyle name="표준 2" xfId="6"/>
    <cellStyle name="표준 3" xfId="24"/>
    <cellStyle name="표준_200307" xfId="29"/>
    <cellStyle name="표준_회사폼(신규)" xfId="30"/>
    <cellStyle name="하이퍼링크" xfId="1" builtinId="8"/>
    <cellStyle name="하이퍼링크 2" xfId="23"/>
  </cellStyles>
  <dxfs count="0"/>
  <tableStyles count="0" defaultTableStyle="TableStyleMedium2" defaultPivotStyle="PivotStyleLight16"/>
  <colors>
    <mruColors>
      <color rgb="FFDCE6F1"/>
      <color rgb="FF0C4D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476492</xdr:colOff>
      <xdr:row>2</xdr:row>
      <xdr:rowOff>86937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0017" cy="448887"/>
        </a:xfrm>
        <a:prstGeom prst="rect">
          <a:avLst/>
        </a:prstGeom>
      </xdr:spPr>
    </xdr:pic>
    <xdr:clientData/>
  </xdr:twoCellAnchor>
  <xdr:twoCellAnchor>
    <xdr:from>
      <xdr:col>5</xdr:col>
      <xdr:colOff>942975</xdr:colOff>
      <xdr:row>2</xdr:row>
      <xdr:rowOff>28575</xdr:rowOff>
    </xdr:from>
    <xdr:to>
      <xdr:col>13</xdr:col>
      <xdr:colOff>0</xdr:colOff>
      <xdr:row>2</xdr:row>
      <xdr:rowOff>28575</xdr:rowOff>
    </xdr:to>
    <xdr:cxnSp macro="">
      <xdr:nvCxnSpPr>
        <xdr:cNvPr id="3" name="직선 연결선 2"/>
        <xdr:cNvCxnSpPr/>
      </xdr:nvCxnSpPr>
      <xdr:spPr>
        <a:xfrm>
          <a:off x="2266950" y="390525"/>
          <a:ext cx="4295775" cy="0"/>
        </a:xfrm>
        <a:prstGeom prst="line">
          <a:avLst/>
        </a:prstGeom>
        <a:ln w="31750">
          <a:solidFill>
            <a:srgbClr val="0C4D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73269</xdr:colOff>
      <xdr:row>45</xdr:row>
      <xdr:rowOff>102578</xdr:rowOff>
    </xdr:from>
    <xdr:to>
      <xdr:col>12</xdr:col>
      <xdr:colOff>560510</xdr:colOff>
      <xdr:row>48</xdr:row>
      <xdr:rowOff>128222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3481" y="8257443"/>
          <a:ext cx="2157779" cy="509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504824</xdr:colOff>
      <xdr:row>0</xdr:row>
      <xdr:rowOff>49960</xdr:rowOff>
    </xdr:from>
    <xdr:to>
      <xdr:col>12</xdr:col>
      <xdr:colOff>72227</xdr:colOff>
      <xdr:row>0</xdr:row>
      <xdr:rowOff>419100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49960"/>
          <a:ext cx="6263478" cy="369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ms\file_pbm\pbm_b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m_bmp"/>
    </sheetNames>
    <definedNames>
      <definedName name="DBFTOXLS" refersTo="#REF!"/>
      <definedName name="product" refersTo="#REF!"/>
      <definedName name="TOADDTION" refersTo="#REF!"/>
      <definedName name="TOEDDTING" refersTo="#REF!"/>
      <definedName name="TOINQUIRY" refersTo="#REF!"/>
      <definedName name="TOTALPRINT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7"/>
  <sheetViews>
    <sheetView showGridLines="0" tabSelected="1" zoomScale="130" zoomScaleNormal="130" workbookViewId="0">
      <selection activeCell="B31" sqref="B31"/>
    </sheetView>
  </sheetViews>
  <sheetFormatPr defaultRowHeight="18.75" customHeight="1" x14ac:dyDescent="0.3"/>
  <cols>
    <col min="1" max="1" width="4.625" style="16" customWidth="1"/>
    <col min="2" max="2" width="8.625" style="16" customWidth="1"/>
    <col min="3" max="3" width="1.625" style="16" customWidth="1"/>
    <col min="4" max="4" width="3.625" style="16" customWidth="1"/>
    <col min="5" max="5" width="1.625" style="16" customWidth="1"/>
    <col min="6" max="6" width="9.625" style="16" customWidth="1"/>
    <col min="7" max="7" width="15.625" style="16" customWidth="1"/>
    <col min="8" max="9" width="5.625" style="16" customWidth="1"/>
    <col min="10" max="10" width="1.625" style="16" customWidth="1"/>
    <col min="11" max="11" width="9.625" style="16" customWidth="1"/>
    <col min="12" max="12" width="10.625" style="16" customWidth="1"/>
    <col min="13" max="13" width="7.625" style="16" customWidth="1"/>
    <col min="14" max="14" width="0.875" style="16" customWidth="1"/>
    <col min="15" max="16384" width="9" style="16"/>
  </cols>
  <sheetData>
    <row r="1" spans="1:13" ht="18.75" customHeight="1" x14ac:dyDescent="0.3">
      <c r="G1" s="186" t="s">
        <v>12</v>
      </c>
      <c r="H1" s="186"/>
      <c r="I1" s="186"/>
      <c r="J1" s="186"/>
      <c r="K1" s="186"/>
      <c r="L1" s="186"/>
      <c r="M1" s="186"/>
    </row>
    <row r="2" spans="1:13" ht="9.9499999999999993" customHeight="1" x14ac:dyDescent="0.3">
      <c r="G2" s="186"/>
      <c r="H2" s="186"/>
      <c r="I2" s="186"/>
      <c r="J2" s="186"/>
      <c r="K2" s="186"/>
      <c r="L2" s="186"/>
      <c r="M2" s="186"/>
    </row>
    <row r="3" spans="1:13" ht="8.1" customHeight="1" x14ac:dyDescent="0.3">
      <c r="H3" s="24"/>
      <c r="I3" s="24"/>
      <c r="J3" s="24"/>
      <c r="K3" s="25"/>
      <c r="M3" s="32"/>
    </row>
    <row r="4" spans="1:13" ht="8.1" customHeight="1" x14ac:dyDescent="0.3">
      <c r="H4" s="24"/>
      <c r="I4" s="24"/>
      <c r="J4" s="24"/>
      <c r="K4" s="25"/>
      <c r="M4" s="23"/>
    </row>
    <row r="5" spans="1:13" s="33" customFormat="1" ht="12" customHeight="1" x14ac:dyDescent="0.3">
      <c r="H5" s="35"/>
      <c r="I5" s="81" t="s">
        <v>87</v>
      </c>
      <c r="J5" s="35"/>
      <c r="K5" s="35"/>
      <c r="M5" s="34"/>
    </row>
    <row r="6" spans="1:13" s="73" customFormat="1" ht="12.95" customHeight="1" x14ac:dyDescent="0.3">
      <c r="A6" s="68"/>
      <c r="B6" s="26"/>
      <c r="C6" s="26"/>
      <c r="D6" s="26"/>
      <c r="E6" s="26"/>
      <c r="F6" s="69"/>
      <c r="G6" s="70"/>
      <c r="H6" s="71"/>
      <c r="I6" s="83" t="s">
        <v>71</v>
      </c>
      <c r="J6" s="183">
        <f ca="1">TODAY()</f>
        <v>42866</v>
      </c>
      <c r="K6" s="184"/>
      <c r="L6" s="72"/>
      <c r="M6" s="70"/>
    </row>
    <row r="7" spans="1:13" s="73" customFormat="1" ht="12.95" customHeight="1" x14ac:dyDescent="0.3">
      <c r="A7" s="68" t="s">
        <v>20</v>
      </c>
      <c r="B7" s="26"/>
      <c r="C7" s="26"/>
      <c r="D7" s="74"/>
      <c r="E7" s="74"/>
      <c r="H7" s="75"/>
      <c r="I7" s="75"/>
      <c r="J7" s="75"/>
      <c r="K7" s="75"/>
      <c r="M7" s="70"/>
    </row>
    <row r="8" spans="1:13" s="73" customFormat="1" ht="12.95" customHeight="1" x14ac:dyDescent="0.3">
      <c r="A8" s="330"/>
      <c r="B8" s="330"/>
      <c r="C8" s="330"/>
      <c r="D8" s="330"/>
      <c r="E8" s="330"/>
      <c r="F8" s="330"/>
      <c r="G8" s="330"/>
      <c r="H8" s="75"/>
      <c r="I8" s="76" t="s">
        <v>34</v>
      </c>
      <c r="J8" s="77"/>
      <c r="K8" s="76"/>
      <c r="L8" s="76"/>
      <c r="M8" s="76"/>
    </row>
    <row r="9" spans="1:13" ht="12.95" customHeight="1" x14ac:dyDescent="0.3">
      <c r="A9" s="330"/>
      <c r="B9" s="330"/>
      <c r="C9" s="330"/>
      <c r="D9" s="330"/>
      <c r="E9" s="330"/>
      <c r="F9" s="330"/>
      <c r="G9" s="330"/>
      <c r="H9" s="25"/>
      <c r="I9" s="188" t="s">
        <v>29</v>
      </c>
      <c r="J9" s="188"/>
      <c r="K9" s="188"/>
      <c r="L9" s="188"/>
      <c r="M9" s="188"/>
    </row>
    <row r="10" spans="1:13" s="61" customFormat="1" ht="12.95" customHeight="1" x14ac:dyDescent="0.3">
      <c r="A10" s="330"/>
      <c r="B10" s="330"/>
      <c r="C10" s="330"/>
      <c r="D10" s="330"/>
      <c r="E10" s="330"/>
      <c r="F10" s="330"/>
      <c r="G10" s="330"/>
      <c r="H10" s="67"/>
      <c r="I10" s="188" t="s">
        <v>31</v>
      </c>
      <c r="J10" s="188"/>
      <c r="K10" s="188"/>
      <c r="L10" s="188"/>
      <c r="M10" s="188"/>
    </row>
    <row r="11" spans="1:13" ht="12.95" customHeight="1" x14ac:dyDescent="0.3">
      <c r="A11" s="330"/>
      <c r="B11" s="330"/>
      <c r="C11" s="330"/>
      <c r="D11" s="330"/>
      <c r="E11" s="330"/>
      <c r="F11" s="330"/>
      <c r="G11" s="330"/>
      <c r="H11" s="25"/>
      <c r="I11" s="188" t="s">
        <v>32</v>
      </c>
      <c r="J11" s="188"/>
      <c r="K11" s="188"/>
      <c r="L11" s="188"/>
      <c r="M11" s="188"/>
    </row>
    <row r="12" spans="1:13" ht="12.95" customHeight="1" x14ac:dyDescent="0.3">
      <c r="A12" s="330"/>
      <c r="B12" s="330"/>
      <c r="C12" s="330"/>
      <c r="D12" s="330"/>
      <c r="E12" s="330"/>
      <c r="F12" s="330"/>
      <c r="G12" s="330"/>
      <c r="H12" s="25"/>
      <c r="I12" s="188" t="s">
        <v>33</v>
      </c>
      <c r="J12" s="188"/>
      <c r="K12" s="188"/>
      <c r="L12" s="188"/>
      <c r="M12" s="188"/>
    </row>
    <row r="13" spans="1:13" ht="12.95" customHeight="1" x14ac:dyDescent="0.3">
      <c r="A13" s="330"/>
      <c r="B13" s="330"/>
      <c r="C13" s="330"/>
      <c r="D13" s="330"/>
      <c r="E13" s="330"/>
      <c r="F13" s="330"/>
      <c r="G13" s="330"/>
      <c r="H13" s="25"/>
      <c r="I13" s="188" t="s">
        <v>30</v>
      </c>
      <c r="J13" s="188"/>
      <c r="K13" s="188"/>
      <c r="L13" s="188"/>
      <c r="M13" s="188"/>
    </row>
    <row r="14" spans="1:13" ht="12.95" customHeight="1" x14ac:dyDescent="0.3">
      <c r="A14" s="330"/>
      <c r="B14" s="330"/>
      <c r="C14" s="330"/>
      <c r="D14" s="330"/>
      <c r="E14" s="330"/>
      <c r="F14" s="330"/>
      <c r="G14" s="330"/>
      <c r="H14" s="29"/>
      <c r="I14" s="65"/>
      <c r="J14" s="29"/>
      <c r="K14" s="29"/>
      <c r="L14" s="26"/>
      <c r="M14" s="26"/>
    </row>
    <row r="15" spans="1:13" ht="12.95" customHeight="1" x14ac:dyDescent="0.3">
      <c r="A15" s="330"/>
      <c r="B15" s="330"/>
      <c r="C15" s="330"/>
      <c r="D15" s="330"/>
      <c r="E15" s="330"/>
      <c r="F15" s="330"/>
      <c r="G15" s="330"/>
      <c r="H15" s="30"/>
      <c r="I15" s="82" t="s">
        <v>98</v>
      </c>
      <c r="J15" s="30"/>
      <c r="K15" s="30"/>
      <c r="L15" s="2"/>
      <c r="M15" s="2"/>
    </row>
    <row r="16" spans="1:13" ht="12.95" customHeight="1" x14ac:dyDescent="0.3">
      <c r="A16" s="330"/>
      <c r="B16" s="330"/>
      <c r="C16" s="330"/>
      <c r="D16" s="330"/>
      <c r="E16" s="330"/>
      <c r="F16" s="330"/>
      <c r="G16" s="330"/>
      <c r="H16" s="31"/>
      <c r="I16" s="66" t="s">
        <v>99</v>
      </c>
      <c r="J16" s="31"/>
      <c r="K16" s="31"/>
      <c r="L16" s="3"/>
      <c r="M16" s="3"/>
    </row>
    <row r="17" spans="1:14" ht="12.95" customHeight="1" x14ac:dyDescent="0.3">
      <c r="A17" s="330"/>
      <c r="B17" s="330"/>
      <c r="C17" s="330"/>
      <c r="D17" s="330"/>
      <c r="E17" s="330"/>
      <c r="F17" s="330"/>
      <c r="G17" s="330"/>
      <c r="H17" s="31"/>
      <c r="I17" s="66" t="s">
        <v>100</v>
      </c>
      <c r="J17" s="31"/>
      <c r="K17" s="31"/>
      <c r="L17" s="3"/>
      <c r="M17" s="3"/>
    </row>
    <row r="18" spans="1:14" ht="12.95" customHeight="1" x14ac:dyDescent="0.3">
      <c r="A18" s="330"/>
      <c r="B18" s="330"/>
      <c r="C18" s="330"/>
      <c r="D18" s="330"/>
      <c r="E18" s="330"/>
      <c r="F18" s="330"/>
      <c r="G18" s="330"/>
      <c r="H18" s="31"/>
      <c r="I18" s="66" t="s">
        <v>83</v>
      </c>
      <c r="J18" s="31"/>
      <c r="K18" s="31"/>
      <c r="L18" s="3"/>
      <c r="M18" s="3"/>
    </row>
    <row r="19" spans="1:14" s="28" customFormat="1" ht="12.95" customHeight="1" x14ac:dyDescent="0.3">
      <c r="A19" s="330"/>
      <c r="B19" s="330"/>
      <c r="C19" s="330"/>
      <c r="D19" s="330"/>
      <c r="E19" s="330"/>
      <c r="F19" s="330"/>
      <c r="G19" s="330"/>
      <c r="H19" s="27"/>
      <c r="I19" t="s">
        <v>84</v>
      </c>
      <c r="J19" s="27"/>
      <c r="K19" s="27"/>
      <c r="L19" s="27"/>
      <c r="M19" s="27"/>
    </row>
    <row r="20" spans="1:14" ht="12.95" customHeight="1" x14ac:dyDescent="0.3">
      <c r="A20" s="20"/>
      <c r="B20" s="20"/>
      <c r="C20" s="20"/>
      <c r="D20" s="20"/>
      <c r="E20" s="20"/>
      <c r="F20" s="20"/>
      <c r="G20" s="20"/>
      <c r="H20" s="43"/>
      <c r="I20" s="43"/>
      <c r="J20" s="43"/>
      <c r="K20" s="43"/>
      <c r="L20" s="43"/>
      <c r="M20" s="43"/>
    </row>
    <row r="21" spans="1:14" ht="15.95" customHeight="1" x14ac:dyDescent="0.3">
      <c r="A21" s="187" t="s">
        <v>11</v>
      </c>
      <c r="B21" s="187"/>
      <c r="C21" s="49"/>
      <c r="D21" s="47" t="s">
        <v>88</v>
      </c>
      <c r="E21" s="47"/>
      <c r="F21" s="47"/>
      <c r="G21" s="48"/>
      <c r="H21" s="57" t="s">
        <v>13</v>
      </c>
      <c r="I21" s="58"/>
      <c r="J21" s="45"/>
      <c r="K21" s="3" t="s">
        <v>91</v>
      </c>
      <c r="L21" s="5"/>
      <c r="M21" s="20"/>
    </row>
    <row r="22" spans="1:14" ht="15.95" customHeight="1" x14ac:dyDescent="0.3">
      <c r="A22" s="57" t="s">
        <v>0</v>
      </c>
      <c r="B22" s="58"/>
      <c r="C22" s="46"/>
      <c r="D22" s="3" t="s">
        <v>92</v>
      </c>
      <c r="E22" s="3"/>
      <c r="F22" s="3"/>
      <c r="G22" s="5"/>
      <c r="H22" s="57" t="s">
        <v>17</v>
      </c>
      <c r="I22" s="58"/>
      <c r="J22" s="45"/>
      <c r="K22" s="3" t="s">
        <v>93</v>
      </c>
      <c r="L22" s="20"/>
      <c r="M22" s="20"/>
    </row>
    <row r="23" spans="1:14" ht="15.95" customHeight="1" x14ac:dyDescent="0.3">
      <c r="A23" s="59" t="s">
        <v>19</v>
      </c>
      <c r="B23" s="60"/>
      <c r="C23" s="53"/>
      <c r="D23" s="54"/>
      <c r="E23" s="54"/>
      <c r="F23" s="54"/>
      <c r="G23" s="55"/>
      <c r="H23" s="59" t="s">
        <v>14</v>
      </c>
      <c r="I23" s="60"/>
      <c r="J23" s="52"/>
      <c r="K23" s="55" t="s">
        <v>28</v>
      </c>
      <c r="L23" s="56"/>
      <c r="M23" s="56"/>
    </row>
    <row r="24" spans="1:14" ht="5.0999999999999996" customHeight="1" x14ac:dyDescent="0.3">
      <c r="A24" s="2"/>
      <c r="B24" s="4"/>
      <c r="C24" s="4"/>
      <c r="D24" s="4"/>
      <c r="E24" s="4"/>
      <c r="F24" s="3"/>
      <c r="G24" s="5"/>
      <c r="H24" s="5"/>
      <c r="I24" s="5"/>
      <c r="J24" s="5"/>
      <c r="K24" s="5"/>
      <c r="L24" s="20"/>
      <c r="M24" s="20"/>
    </row>
    <row r="25" spans="1:14" ht="12.95" customHeight="1" x14ac:dyDescent="0.3">
      <c r="A25" s="20"/>
      <c r="B25" s="20"/>
      <c r="C25" s="20"/>
      <c r="D25" s="20"/>
      <c r="E25" s="20"/>
      <c r="F25" s="50"/>
      <c r="G25" s="50"/>
      <c r="H25" s="20"/>
      <c r="I25" s="43"/>
      <c r="J25" s="43"/>
      <c r="K25" s="43"/>
      <c r="L25" s="43"/>
      <c r="M25" s="51" t="s">
        <v>10</v>
      </c>
    </row>
    <row r="26" spans="1:14" ht="18.75" customHeight="1" x14ac:dyDescent="0.3">
      <c r="A26" s="62" t="s">
        <v>5</v>
      </c>
      <c r="B26" s="189" t="s">
        <v>6</v>
      </c>
      <c r="C26" s="189"/>
      <c r="D26" s="189"/>
      <c r="E26" s="189"/>
      <c r="F26" s="189"/>
      <c r="G26" s="189"/>
      <c r="H26" s="44" t="s">
        <v>9</v>
      </c>
      <c r="I26" s="42" t="s">
        <v>8</v>
      </c>
      <c r="J26" s="42"/>
      <c r="K26" s="64" t="s">
        <v>18</v>
      </c>
      <c r="L26" s="192" t="s">
        <v>7</v>
      </c>
      <c r="M26" s="192"/>
      <c r="N26" s="41"/>
    </row>
    <row r="27" spans="1:14" ht="24.95" customHeight="1" x14ac:dyDescent="0.3">
      <c r="A27" s="180">
        <v>1</v>
      </c>
      <c r="B27" s="182" t="s">
        <v>94</v>
      </c>
      <c r="C27" s="182"/>
      <c r="D27" s="182"/>
      <c r="E27" s="182"/>
      <c r="F27" s="182"/>
      <c r="G27" s="182"/>
      <c r="H27" s="84">
        <v>1</v>
      </c>
      <c r="I27" s="180" t="s">
        <v>2</v>
      </c>
      <c r="J27" s="7"/>
      <c r="K27" s="181">
        <v>95</v>
      </c>
      <c r="L27" s="185">
        <f>H27*K27</f>
        <v>95</v>
      </c>
      <c r="M27" s="185"/>
    </row>
    <row r="28" spans="1:14" ht="24.95" customHeight="1" x14ac:dyDescent="0.3">
      <c r="A28" s="180">
        <v>2</v>
      </c>
      <c r="B28" s="182" t="s">
        <v>97</v>
      </c>
      <c r="C28" s="182"/>
      <c r="D28" s="182"/>
      <c r="E28" s="182"/>
      <c r="F28" s="182"/>
      <c r="G28" s="182"/>
      <c r="H28" s="84">
        <v>1</v>
      </c>
      <c r="I28" s="180" t="s">
        <v>86</v>
      </c>
      <c r="J28" s="7"/>
      <c r="K28" s="181">
        <v>3400</v>
      </c>
      <c r="L28" s="185">
        <f>H28*K28</f>
        <v>3400</v>
      </c>
      <c r="M28" s="185"/>
    </row>
    <row r="29" spans="1:14" ht="15" customHeight="1" x14ac:dyDescent="0.3">
      <c r="A29" s="9"/>
      <c r="B29" s="195"/>
      <c r="C29" s="195"/>
      <c r="D29" s="195"/>
      <c r="E29" s="195"/>
      <c r="F29" s="195"/>
      <c r="G29" s="6" t="s">
        <v>3</v>
      </c>
      <c r="H29" s="7"/>
      <c r="I29" s="7"/>
      <c r="J29" s="7"/>
      <c r="K29" s="8" t="s">
        <v>4</v>
      </c>
      <c r="L29" s="191">
        <f>SUM(L27:M28)</f>
        <v>3495</v>
      </c>
      <c r="M29" s="191"/>
    </row>
    <row r="30" spans="1:14" ht="15" customHeight="1" x14ac:dyDescent="0.3">
      <c r="A30" s="9"/>
      <c r="B30" s="195"/>
      <c r="C30" s="195"/>
      <c r="D30" s="195"/>
      <c r="E30" s="195"/>
      <c r="F30" s="195"/>
      <c r="G30" s="6" t="s">
        <v>3</v>
      </c>
      <c r="H30" s="7"/>
      <c r="I30" s="7"/>
      <c r="J30" s="7"/>
      <c r="K30" s="8" t="s">
        <v>25</v>
      </c>
      <c r="L30" s="191"/>
      <c r="M30" s="191"/>
    </row>
    <row r="31" spans="1:14" ht="15" customHeight="1" x14ac:dyDescent="0.3">
      <c r="A31" s="9"/>
      <c r="B31" s="9"/>
      <c r="C31" s="9"/>
      <c r="D31" s="9"/>
      <c r="E31" s="9"/>
      <c r="F31" s="9"/>
      <c r="G31" s="6"/>
      <c r="H31" s="7"/>
      <c r="I31" s="7"/>
      <c r="J31" s="7"/>
      <c r="K31" s="8" t="s">
        <v>26</v>
      </c>
      <c r="L31" s="194"/>
      <c r="M31" s="194"/>
    </row>
    <row r="32" spans="1:14" ht="15" customHeight="1" x14ac:dyDescent="0.3">
      <c r="A32" s="9"/>
      <c r="B32" s="9"/>
      <c r="C32" s="9"/>
      <c r="D32" s="9"/>
      <c r="E32" s="9"/>
      <c r="F32" s="9"/>
      <c r="G32" s="6"/>
      <c r="H32" s="7"/>
      <c r="I32" s="79"/>
      <c r="J32" s="79"/>
      <c r="K32" s="80" t="s">
        <v>27</v>
      </c>
      <c r="L32" s="193">
        <f>L29-L30-L31</f>
        <v>3495</v>
      </c>
      <c r="M32" s="193"/>
    </row>
    <row r="33" spans="1:14" ht="12.95" customHeight="1" x14ac:dyDescent="0.3">
      <c r="A33" s="9"/>
      <c r="B33" s="9"/>
      <c r="C33" s="9"/>
      <c r="D33" s="9"/>
      <c r="E33" s="9"/>
      <c r="F33" s="9"/>
      <c r="G33" s="6"/>
      <c r="H33" s="7"/>
      <c r="I33" s="7"/>
      <c r="J33" s="7"/>
      <c r="K33" s="8"/>
      <c r="L33" s="8"/>
      <c r="M33" s="7"/>
    </row>
    <row r="34" spans="1:14" ht="12.95" customHeight="1" x14ac:dyDescent="0.3">
      <c r="A34" s="9"/>
      <c r="B34" s="9"/>
      <c r="C34" s="9"/>
      <c r="D34" s="9"/>
      <c r="E34" s="9"/>
      <c r="F34" s="9"/>
      <c r="G34" s="6"/>
      <c r="H34" s="7"/>
      <c r="I34" s="7"/>
      <c r="J34" s="7"/>
      <c r="K34" s="8"/>
      <c r="L34" s="8"/>
      <c r="M34" s="7"/>
    </row>
    <row r="35" spans="1:14" ht="12.95" customHeight="1" x14ac:dyDescent="0.3">
      <c r="A35" s="9"/>
      <c r="B35" s="9"/>
      <c r="C35" s="9"/>
      <c r="D35" s="9"/>
      <c r="E35" s="9"/>
      <c r="F35" s="9"/>
      <c r="G35" s="6"/>
      <c r="H35" s="7"/>
      <c r="I35" s="7"/>
      <c r="J35" s="7"/>
      <c r="K35" s="8"/>
      <c r="L35" s="8"/>
      <c r="M35" s="7"/>
    </row>
    <row r="36" spans="1:14" ht="12.95" customHeight="1" x14ac:dyDescent="0.3">
      <c r="A36" s="9"/>
      <c r="B36" s="37"/>
      <c r="C36" s="9"/>
      <c r="D36" s="9"/>
      <c r="E36" s="9"/>
      <c r="F36" s="9"/>
      <c r="G36" s="6"/>
      <c r="H36" s="7"/>
      <c r="I36" s="7"/>
      <c r="J36" s="7"/>
      <c r="K36" s="8"/>
      <c r="L36" s="8"/>
      <c r="M36" s="7"/>
    </row>
    <row r="37" spans="1:14" ht="12.95" customHeight="1" x14ac:dyDescent="0.3">
      <c r="A37" s="9"/>
      <c r="B37" s="37"/>
      <c r="C37" s="9"/>
      <c r="D37" s="9"/>
      <c r="E37" s="9"/>
      <c r="F37" s="9"/>
      <c r="G37" s="6"/>
      <c r="H37" s="7"/>
      <c r="I37" s="7"/>
      <c r="J37" s="7"/>
      <c r="K37" s="8"/>
      <c r="L37" s="8"/>
      <c r="M37" s="7"/>
    </row>
    <row r="38" spans="1:14" ht="12.95" customHeight="1" x14ac:dyDescent="0.3">
      <c r="A38" s="9"/>
      <c r="B38" s="9"/>
      <c r="C38" s="9"/>
      <c r="D38" s="9"/>
      <c r="E38" s="9"/>
      <c r="F38" s="9"/>
      <c r="G38" s="6"/>
      <c r="H38" s="7"/>
      <c r="I38" s="7"/>
      <c r="J38" s="7"/>
      <c r="K38" s="8"/>
      <c r="L38" s="8"/>
      <c r="M38" s="7"/>
    </row>
    <row r="39" spans="1:14" ht="12.75" customHeight="1" x14ac:dyDescent="0.3">
      <c r="A39" s="10"/>
      <c r="B39" s="10"/>
      <c r="C39" s="10"/>
      <c r="D39" s="10"/>
      <c r="E39" s="10"/>
      <c r="F39" s="11"/>
      <c r="G39" s="12"/>
      <c r="H39" s="10"/>
      <c r="I39" s="10"/>
      <c r="J39" s="10"/>
      <c r="K39" s="196"/>
      <c r="L39" s="196"/>
      <c r="M39" s="13"/>
    </row>
    <row r="40" spans="1:14" ht="12.95" customHeight="1" x14ac:dyDescent="0.3">
      <c r="A40" s="22" t="s">
        <v>1</v>
      </c>
      <c r="B40" s="22"/>
      <c r="C40" s="22"/>
      <c r="D40" s="22"/>
      <c r="E40" s="22"/>
      <c r="F40" s="10"/>
      <c r="G40" s="10"/>
      <c r="H40" s="10"/>
      <c r="I40" s="10"/>
      <c r="J40" s="10"/>
      <c r="K40" s="10"/>
      <c r="L40" s="10"/>
      <c r="M40" s="10"/>
    </row>
    <row r="41" spans="1:14" s="39" customFormat="1" ht="12.95" customHeight="1" x14ac:dyDescent="0.3">
      <c r="A41" s="78" t="s">
        <v>21</v>
      </c>
      <c r="B41" s="78"/>
      <c r="C41" s="78"/>
      <c r="D41" s="78"/>
      <c r="E41" s="78"/>
      <c r="F41" s="78"/>
      <c r="G41" s="38"/>
      <c r="H41" s="1"/>
      <c r="I41" s="1"/>
      <c r="J41" s="1"/>
      <c r="K41" s="1"/>
      <c r="L41" s="1"/>
      <c r="M41" s="1"/>
    </row>
    <row r="42" spans="1:14" s="39" customFormat="1" ht="12.95" customHeight="1" x14ac:dyDescent="0.3">
      <c r="A42" s="78" t="s">
        <v>22</v>
      </c>
      <c r="B42" s="78"/>
      <c r="C42" s="78"/>
      <c r="D42" s="78"/>
      <c r="E42" s="78"/>
      <c r="F42" s="78"/>
      <c r="G42" s="38"/>
      <c r="H42" s="1"/>
      <c r="I42" s="1"/>
      <c r="J42" s="1"/>
      <c r="K42" s="1"/>
      <c r="L42" s="1"/>
      <c r="M42" s="1"/>
    </row>
    <row r="43" spans="1:14" s="39" customFormat="1" ht="12.95" customHeight="1" x14ac:dyDescent="0.3">
      <c r="A43" s="78" t="s">
        <v>23</v>
      </c>
      <c r="B43" s="78"/>
      <c r="C43" s="78"/>
      <c r="D43" s="78"/>
      <c r="E43" s="78"/>
      <c r="F43" s="78"/>
      <c r="G43" s="38"/>
      <c r="H43" s="1"/>
      <c r="I43" s="1"/>
      <c r="J43" s="1"/>
      <c r="K43" s="1"/>
      <c r="L43" s="1"/>
      <c r="M43" s="1"/>
    </row>
    <row r="44" spans="1:14" s="39" customFormat="1" ht="12.95" customHeight="1" x14ac:dyDescent="0.3">
      <c r="A44" s="78" t="s">
        <v>24</v>
      </c>
      <c r="B44" s="78"/>
      <c r="C44" s="78"/>
      <c r="D44" s="78"/>
      <c r="E44" s="78"/>
      <c r="F44" s="78"/>
      <c r="G44" s="38"/>
      <c r="I44" s="1"/>
      <c r="J44" s="1"/>
      <c r="K44" s="1"/>
      <c r="L44" s="1"/>
      <c r="M44" s="1"/>
      <c r="N44" s="40"/>
    </row>
    <row r="45" spans="1:14" ht="12.95" customHeight="1" x14ac:dyDescent="0.3">
      <c r="A45" s="14"/>
      <c r="B45" s="14"/>
      <c r="C45" s="14"/>
      <c r="D45" s="14"/>
      <c r="E45" s="14"/>
      <c r="F45" s="15"/>
      <c r="G45" s="15"/>
      <c r="H45" s="10"/>
      <c r="I45" s="10"/>
      <c r="J45" s="10"/>
      <c r="K45" s="10"/>
      <c r="L45" s="10"/>
      <c r="M45" s="10"/>
    </row>
    <row r="46" spans="1:14" ht="12.95" customHeight="1" x14ac:dyDescent="0.3">
      <c r="A46" s="14"/>
      <c r="B46" s="14"/>
      <c r="C46" s="14"/>
      <c r="D46" s="14"/>
      <c r="E46" s="14"/>
      <c r="F46" s="15"/>
      <c r="G46" s="15"/>
      <c r="H46" s="10"/>
      <c r="I46" s="10"/>
      <c r="J46" s="10"/>
      <c r="K46" s="10"/>
      <c r="L46" s="10"/>
      <c r="M46" s="10"/>
    </row>
    <row r="47" spans="1:14" ht="12.95" customHeight="1" x14ac:dyDescent="0.3">
      <c r="A47" s="14"/>
      <c r="B47" s="14"/>
      <c r="C47" s="14"/>
      <c r="D47" s="14"/>
      <c r="E47" s="14"/>
      <c r="F47" s="15"/>
      <c r="G47" s="15"/>
      <c r="H47" s="10"/>
      <c r="I47" s="10"/>
      <c r="J47" s="10"/>
      <c r="K47" s="10"/>
      <c r="L47" s="10"/>
      <c r="M47" s="10"/>
    </row>
    <row r="48" spans="1:14" ht="12.95" customHeight="1" x14ac:dyDescent="0.3">
      <c r="A48" s="17"/>
      <c r="B48" s="17"/>
      <c r="C48" s="17"/>
      <c r="D48" s="17"/>
      <c r="E48" s="17"/>
      <c r="F48" s="17"/>
      <c r="G48" s="15"/>
      <c r="H48" s="10"/>
      <c r="I48" s="10"/>
      <c r="J48" s="10"/>
      <c r="K48" s="10"/>
      <c r="L48" s="10"/>
      <c r="M48" s="10"/>
    </row>
    <row r="49" spans="1:13" ht="12.95" customHeight="1" x14ac:dyDescent="0.3">
      <c r="A49" s="17"/>
      <c r="B49" s="17"/>
      <c r="C49" s="17"/>
      <c r="D49" s="17"/>
      <c r="E49" s="17"/>
      <c r="F49" s="17"/>
      <c r="G49" s="15"/>
      <c r="H49" s="10"/>
      <c r="I49" s="10"/>
      <c r="J49" s="10"/>
      <c r="K49" s="18"/>
      <c r="L49" s="18"/>
      <c r="M49" s="18"/>
    </row>
    <row r="50" spans="1:13" ht="12.95" customHeight="1" x14ac:dyDescent="0.3">
      <c r="A50" s="17"/>
      <c r="B50" s="17"/>
      <c r="C50" s="17"/>
      <c r="D50" s="17"/>
      <c r="E50" s="17"/>
      <c r="F50" s="17"/>
      <c r="G50" s="15"/>
      <c r="I50" s="10"/>
      <c r="J50" s="10"/>
      <c r="K50" s="197" t="s">
        <v>15</v>
      </c>
      <c r="L50" s="197"/>
      <c r="M50" s="197"/>
    </row>
    <row r="51" spans="1:13" ht="12.95" customHeight="1" x14ac:dyDescent="0.3">
      <c r="A51" s="19"/>
      <c r="B51" s="19"/>
      <c r="C51" s="19"/>
      <c r="D51" s="19"/>
      <c r="E51" s="19"/>
      <c r="F51" s="10"/>
      <c r="G51" s="10"/>
      <c r="H51" s="10"/>
      <c r="I51" s="10"/>
      <c r="J51" s="10"/>
      <c r="K51" s="190" t="s">
        <v>16</v>
      </c>
      <c r="L51" s="190"/>
      <c r="M51" s="190"/>
    </row>
    <row r="52" spans="1:13" ht="12.95" customHeight="1" x14ac:dyDescent="0.3">
      <c r="A52" s="36"/>
      <c r="B52" s="21"/>
      <c r="C52" s="21"/>
      <c r="D52" s="21"/>
      <c r="E52" s="21"/>
      <c r="F52" s="10"/>
      <c r="G52" s="10"/>
      <c r="H52" s="10"/>
      <c r="I52" s="10"/>
      <c r="J52" s="10"/>
      <c r="K52" s="10"/>
      <c r="L52" s="10"/>
      <c r="M52" s="10"/>
    </row>
    <row r="53" spans="1:13" ht="12.95" customHeight="1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</row>
    <row r="54" spans="1:13" ht="12.95" customHeight="1" x14ac:dyDescent="0.3"/>
    <row r="55" spans="1:13" ht="12.95" customHeight="1" x14ac:dyDescent="0.3"/>
    <row r="56" spans="1:13" ht="12.95" customHeight="1" x14ac:dyDescent="0.3"/>
    <row r="57" spans="1:13" ht="12.95" customHeight="1" x14ac:dyDescent="0.3"/>
  </sheetData>
  <mergeCells count="24">
    <mergeCell ref="B28:G28"/>
    <mergeCell ref="L28:M28"/>
    <mergeCell ref="B30:F30"/>
    <mergeCell ref="K39:L39"/>
    <mergeCell ref="K50:M50"/>
    <mergeCell ref="B29:F29"/>
    <mergeCell ref="K51:M51"/>
    <mergeCell ref="I9:M9"/>
    <mergeCell ref="I10:M10"/>
    <mergeCell ref="I11:M11"/>
    <mergeCell ref="I12:M12"/>
    <mergeCell ref="L29:M29"/>
    <mergeCell ref="L26:M26"/>
    <mergeCell ref="L32:M32"/>
    <mergeCell ref="L31:M31"/>
    <mergeCell ref="L30:M30"/>
    <mergeCell ref="J6:K6"/>
    <mergeCell ref="L27:M27"/>
    <mergeCell ref="B27:G27"/>
    <mergeCell ref="G1:M2"/>
    <mergeCell ref="A21:B21"/>
    <mergeCell ref="I13:M13"/>
    <mergeCell ref="B26:G26"/>
    <mergeCell ref="A8:G19"/>
  </mergeCells>
  <phoneticPr fontId="5" type="noConversion"/>
  <pageMargins left="0.59055118110236227" right="0.19685039370078741" top="0.78740157480314965" bottom="0.39370078740157483" header="0.31496062992125984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Normal="100" workbookViewId="0">
      <selection activeCell="L71" sqref="L71"/>
    </sheetView>
  </sheetViews>
  <sheetFormatPr defaultColWidth="6.25" defaultRowHeight="16.5" x14ac:dyDescent="0.3"/>
  <cols>
    <col min="1" max="1" width="8.625" customWidth="1"/>
    <col min="2" max="4" width="6.625" customWidth="1"/>
    <col min="5" max="5" width="8.625" customWidth="1"/>
    <col min="6" max="7" width="6.625" customWidth="1"/>
    <col min="8" max="8" width="11.625" customWidth="1"/>
    <col min="9" max="14" width="8.625" customWidth="1"/>
    <col min="15" max="20" width="5.625" customWidth="1"/>
  </cols>
  <sheetData>
    <row r="1" spans="1:20" ht="41.25" customHeight="1" x14ac:dyDescent="0.3">
      <c r="A1" s="129"/>
      <c r="B1" s="129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29"/>
      <c r="N1" s="129"/>
      <c r="O1" s="172"/>
      <c r="P1" s="172"/>
      <c r="Q1" s="172"/>
      <c r="R1" s="172"/>
      <c r="S1" s="172"/>
      <c r="T1" s="172"/>
    </row>
    <row r="2" spans="1:20" ht="8.25" customHeight="1" x14ac:dyDescent="0.3">
      <c r="A2" s="170" t="s">
        <v>35</v>
      </c>
      <c r="B2" s="170"/>
      <c r="C2" s="170"/>
      <c r="D2" s="170"/>
      <c r="E2" s="170"/>
      <c r="F2" s="170"/>
      <c r="G2" s="170"/>
      <c r="H2" s="143"/>
      <c r="I2" s="143"/>
      <c r="J2" s="130"/>
      <c r="K2" s="130"/>
      <c r="L2" s="171"/>
      <c r="M2" s="171"/>
      <c r="N2" s="171"/>
      <c r="O2" s="173"/>
      <c r="P2" s="173"/>
    </row>
    <row r="3" spans="1:20" ht="28.5" customHeight="1" x14ac:dyDescent="0.3">
      <c r="A3" s="217" t="s">
        <v>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174"/>
      <c r="P3" s="174"/>
    </row>
    <row r="4" spans="1:20" ht="6.75" customHeight="1" thickBot="1" x14ac:dyDescent="0.35">
      <c r="A4" s="87" t="s">
        <v>35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20" ht="24.95" customHeight="1" x14ac:dyDescent="0.3">
      <c r="A5" s="132" t="s">
        <v>36</v>
      </c>
      <c r="B5" s="218" t="s">
        <v>90</v>
      </c>
      <c r="C5" s="219"/>
      <c r="D5" s="219"/>
      <c r="E5" s="219"/>
      <c r="F5" s="219"/>
      <c r="G5" s="219"/>
      <c r="H5" s="219"/>
      <c r="I5" s="175" t="s">
        <v>77</v>
      </c>
      <c r="J5" s="199" t="s">
        <v>78</v>
      </c>
      <c r="K5" s="200"/>
      <c r="L5" s="150" t="s">
        <v>75</v>
      </c>
      <c r="M5" s="246" t="s">
        <v>85</v>
      </c>
      <c r="N5" s="247"/>
    </row>
    <row r="6" spans="1:20" ht="24.95" customHeight="1" x14ac:dyDescent="0.3">
      <c r="A6" s="133" t="s">
        <v>37</v>
      </c>
      <c r="B6" s="220" t="s">
        <v>89</v>
      </c>
      <c r="C6" s="221"/>
      <c r="D6" s="221"/>
      <c r="E6" s="221"/>
      <c r="F6" s="221"/>
      <c r="G6" s="221"/>
      <c r="H6" s="221"/>
      <c r="I6" s="148" t="s">
        <v>82</v>
      </c>
      <c r="J6" s="201"/>
      <c r="K6" s="202"/>
      <c r="L6" s="147" t="s">
        <v>74</v>
      </c>
      <c r="M6" s="242"/>
      <c r="N6" s="243"/>
    </row>
    <row r="7" spans="1:20" ht="24.95" customHeight="1" thickBot="1" x14ac:dyDescent="0.35">
      <c r="A7" s="176" t="s">
        <v>38</v>
      </c>
      <c r="B7" s="239"/>
      <c r="C7" s="240"/>
      <c r="D7" s="240"/>
      <c r="E7" s="240"/>
      <c r="F7" s="240"/>
      <c r="G7" s="240"/>
      <c r="H7" s="241"/>
      <c r="I7" s="149" t="s">
        <v>72</v>
      </c>
      <c r="J7" s="203"/>
      <c r="K7" s="204"/>
      <c r="L7" s="177" t="s">
        <v>73</v>
      </c>
      <c r="M7" s="244">
        <f ca="1">TODAY()</f>
        <v>42866</v>
      </c>
      <c r="N7" s="245"/>
    </row>
    <row r="8" spans="1:20" ht="30" customHeight="1" thickBot="1" x14ac:dyDescent="0.35">
      <c r="A8" s="89" t="s">
        <v>39</v>
      </c>
      <c r="B8" s="248" t="s">
        <v>40</v>
      </c>
      <c r="C8" s="248"/>
      <c r="D8" s="248"/>
      <c r="E8" s="249" t="s">
        <v>41</v>
      </c>
      <c r="F8" s="250"/>
      <c r="G8" s="250"/>
      <c r="H8" s="251"/>
      <c r="I8" s="125" t="s">
        <v>42</v>
      </c>
      <c r="J8" s="125" t="s">
        <v>43</v>
      </c>
      <c r="K8" s="125" t="s">
        <v>44</v>
      </c>
      <c r="L8" s="90" t="s">
        <v>45</v>
      </c>
      <c r="M8" s="91" t="s">
        <v>46</v>
      </c>
      <c r="N8" s="92" t="s">
        <v>47</v>
      </c>
    </row>
    <row r="9" spans="1:20" ht="12.75" customHeight="1" thickTop="1" x14ac:dyDescent="0.3">
      <c r="A9" s="252" t="s">
        <v>48</v>
      </c>
      <c r="B9" s="254"/>
      <c r="C9" s="255"/>
      <c r="D9" s="256"/>
      <c r="E9" s="263" t="s">
        <v>49</v>
      </c>
      <c r="F9" s="205" t="s">
        <v>50</v>
      </c>
      <c r="G9" s="266" t="s">
        <v>51</v>
      </c>
      <c r="H9" s="267" t="s">
        <v>80</v>
      </c>
      <c r="I9" s="266"/>
      <c r="J9" s="295"/>
      <c r="K9" s="296"/>
      <c r="L9" s="296">
        <f>I9*8*K9</f>
        <v>0</v>
      </c>
      <c r="M9" s="297">
        <v>200</v>
      </c>
      <c r="N9" s="294">
        <f>L9*M9</f>
        <v>0</v>
      </c>
    </row>
    <row r="10" spans="1:20" ht="12.75" customHeight="1" x14ac:dyDescent="0.3">
      <c r="A10" s="253"/>
      <c r="B10" s="257"/>
      <c r="C10" s="258"/>
      <c r="D10" s="259"/>
      <c r="E10" s="263"/>
      <c r="F10" s="205"/>
      <c r="G10" s="207"/>
      <c r="H10" s="216"/>
      <c r="I10" s="206"/>
      <c r="J10" s="211"/>
      <c r="K10" s="213"/>
      <c r="L10" s="213"/>
      <c r="M10" s="234"/>
      <c r="N10" s="236"/>
    </row>
    <row r="11" spans="1:20" ht="12.75" customHeight="1" x14ac:dyDescent="0.3">
      <c r="A11" s="253"/>
      <c r="B11" s="257"/>
      <c r="C11" s="258"/>
      <c r="D11" s="259"/>
      <c r="E11" s="263"/>
      <c r="F11" s="205"/>
      <c r="G11" s="207"/>
      <c r="H11" s="215" t="s">
        <v>81</v>
      </c>
      <c r="I11" s="205"/>
      <c r="J11" s="210"/>
      <c r="K11" s="212"/>
      <c r="L11" s="212">
        <f>I11*8*K11</f>
        <v>0</v>
      </c>
      <c r="M11" s="233">
        <v>140</v>
      </c>
      <c r="N11" s="235">
        <f>L11*M11</f>
        <v>0</v>
      </c>
    </row>
    <row r="12" spans="1:20" ht="12.75" customHeight="1" x14ac:dyDescent="0.3">
      <c r="A12" s="253"/>
      <c r="B12" s="257"/>
      <c r="C12" s="258"/>
      <c r="D12" s="259"/>
      <c r="E12" s="263"/>
      <c r="F12" s="205"/>
      <c r="G12" s="207"/>
      <c r="H12" s="216"/>
      <c r="I12" s="206"/>
      <c r="J12" s="211"/>
      <c r="K12" s="213"/>
      <c r="L12" s="213"/>
      <c r="M12" s="234"/>
      <c r="N12" s="236"/>
    </row>
    <row r="13" spans="1:20" ht="12.75" customHeight="1" x14ac:dyDescent="0.3">
      <c r="A13" s="253"/>
      <c r="B13" s="257"/>
      <c r="C13" s="258"/>
      <c r="D13" s="259"/>
      <c r="E13" s="263"/>
      <c r="F13" s="205"/>
      <c r="G13" s="207"/>
      <c r="H13" s="273" t="s">
        <v>70</v>
      </c>
      <c r="I13" s="205"/>
      <c r="J13" s="210"/>
      <c r="K13" s="212"/>
      <c r="L13" s="212">
        <f>I13*8*K13</f>
        <v>0</v>
      </c>
      <c r="M13" s="233">
        <v>80</v>
      </c>
      <c r="N13" s="235">
        <f>L13*M13</f>
        <v>0</v>
      </c>
    </row>
    <row r="14" spans="1:20" ht="12.75" customHeight="1" x14ac:dyDescent="0.3">
      <c r="A14" s="253"/>
      <c r="B14" s="257"/>
      <c r="C14" s="258"/>
      <c r="D14" s="259"/>
      <c r="E14" s="263"/>
      <c r="F14" s="206"/>
      <c r="G14" s="208"/>
      <c r="H14" s="273"/>
      <c r="I14" s="206"/>
      <c r="J14" s="211"/>
      <c r="K14" s="213"/>
      <c r="L14" s="213"/>
      <c r="M14" s="234"/>
      <c r="N14" s="236"/>
    </row>
    <row r="15" spans="1:20" ht="12.75" customHeight="1" x14ac:dyDescent="0.3">
      <c r="A15" s="253"/>
      <c r="B15" s="257"/>
      <c r="C15" s="258"/>
      <c r="D15" s="259"/>
      <c r="E15" s="264"/>
      <c r="F15" s="268" t="s">
        <v>52</v>
      </c>
      <c r="G15" s="268" t="s">
        <v>51</v>
      </c>
      <c r="H15" s="237" t="s">
        <v>80</v>
      </c>
      <c r="I15" s="222"/>
      <c r="J15" s="224"/>
      <c r="K15" s="226"/>
      <c r="L15" s="228">
        <f>I15*4*K15</f>
        <v>0</v>
      </c>
      <c r="M15" s="229">
        <v>200</v>
      </c>
      <c r="N15" s="231">
        <f>L15*M15</f>
        <v>0</v>
      </c>
    </row>
    <row r="16" spans="1:20" ht="12.75" customHeight="1" x14ac:dyDescent="0.3">
      <c r="A16" s="253"/>
      <c r="B16" s="257"/>
      <c r="C16" s="258"/>
      <c r="D16" s="259"/>
      <c r="E16" s="264"/>
      <c r="F16" s="268"/>
      <c r="G16" s="274"/>
      <c r="H16" s="237"/>
      <c r="I16" s="223"/>
      <c r="J16" s="225"/>
      <c r="K16" s="227"/>
      <c r="L16" s="227"/>
      <c r="M16" s="230"/>
      <c r="N16" s="232"/>
    </row>
    <row r="17" spans="1:18" ht="12.75" customHeight="1" x14ac:dyDescent="0.3">
      <c r="A17" s="253"/>
      <c r="B17" s="257"/>
      <c r="C17" s="258"/>
      <c r="D17" s="259"/>
      <c r="E17" s="264"/>
      <c r="F17" s="268"/>
      <c r="G17" s="274"/>
      <c r="H17" s="237" t="s">
        <v>69</v>
      </c>
      <c r="I17" s="222"/>
      <c r="J17" s="224"/>
      <c r="K17" s="226"/>
      <c r="L17" s="228">
        <f>I17*4*K17</f>
        <v>0</v>
      </c>
      <c r="M17" s="229">
        <v>140</v>
      </c>
      <c r="N17" s="231">
        <f t="shared" ref="N17" si="0">L17*M17</f>
        <v>0</v>
      </c>
    </row>
    <row r="18" spans="1:18" ht="12.75" customHeight="1" x14ac:dyDescent="0.3">
      <c r="A18" s="253"/>
      <c r="B18" s="257"/>
      <c r="C18" s="258"/>
      <c r="D18" s="259"/>
      <c r="E18" s="264"/>
      <c r="F18" s="268"/>
      <c r="G18" s="274"/>
      <c r="H18" s="237"/>
      <c r="I18" s="223"/>
      <c r="J18" s="225"/>
      <c r="K18" s="227"/>
      <c r="L18" s="227"/>
      <c r="M18" s="230"/>
      <c r="N18" s="232"/>
    </row>
    <row r="19" spans="1:18" ht="12.75" customHeight="1" x14ac:dyDescent="0.3">
      <c r="A19" s="253"/>
      <c r="B19" s="257"/>
      <c r="C19" s="258"/>
      <c r="D19" s="259"/>
      <c r="E19" s="264"/>
      <c r="F19" s="268"/>
      <c r="G19" s="274"/>
      <c r="H19" s="276" t="s">
        <v>70</v>
      </c>
      <c r="I19" s="222"/>
      <c r="J19" s="224"/>
      <c r="K19" s="226"/>
      <c r="L19" s="226">
        <f>I19*4*K19</f>
        <v>0</v>
      </c>
      <c r="M19" s="229">
        <v>80</v>
      </c>
      <c r="N19" s="231">
        <f t="shared" ref="N19" si="1">L19*M19</f>
        <v>0</v>
      </c>
    </row>
    <row r="20" spans="1:18" ht="12.75" customHeight="1" x14ac:dyDescent="0.3">
      <c r="A20" s="253"/>
      <c r="B20" s="257"/>
      <c r="C20" s="258"/>
      <c r="D20" s="259"/>
      <c r="E20" s="264"/>
      <c r="F20" s="269"/>
      <c r="G20" s="275"/>
      <c r="H20" s="237"/>
      <c r="I20" s="223"/>
      <c r="J20" s="225"/>
      <c r="K20" s="227"/>
      <c r="L20" s="227"/>
      <c r="M20" s="230"/>
      <c r="N20" s="232"/>
    </row>
    <row r="21" spans="1:18" ht="12.75" customHeight="1" x14ac:dyDescent="0.3">
      <c r="A21" s="253"/>
      <c r="B21" s="257"/>
      <c r="C21" s="258"/>
      <c r="D21" s="259"/>
      <c r="E21" s="264"/>
      <c r="F21" s="205" t="s">
        <v>53</v>
      </c>
      <c r="G21" s="277" t="s">
        <v>54</v>
      </c>
      <c r="H21" s="209" t="s">
        <v>80</v>
      </c>
      <c r="I21" s="205"/>
      <c r="J21" s="328"/>
      <c r="K21" s="212"/>
      <c r="L21" s="212">
        <f>I21*J21*K21</f>
        <v>0</v>
      </c>
      <c r="M21" s="238">
        <v>250</v>
      </c>
      <c r="N21" s="235">
        <f>L21*M21</f>
        <v>0</v>
      </c>
      <c r="O21" s="85"/>
      <c r="P21" s="85"/>
      <c r="Q21" s="96"/>
      <c r="R21" s="96"/>
    </row>
    <row r="22" spans="1:18" ht="12.75" customHeight="1" x14ac:dyDescent="0.3">
      <c r="A22" s="253"/>
      <c r="B22" s="257"/>
      <c r="C22" s="258"/>
      <c r="D22" s="259"/>
      <c r="E22" s="264"/>
      <c r="F22" s="205"/>
      <c r="G22" s="278"/>
      <c r="H22" s="209"/>
      <c r="I22" s="206"/>
      <c r="J22" s="329"/>
      <c r="K22" s="213"/>
      <c r="L22" s="213"/>
      <c r="M22" s="234"/>
      <c r="N22" s="236"/>
      <c r="O22" s="85"/>
      <c r="P22" s="85"/>
      <c r="Q22" s="85"/>
      <c r="R22" s="85"/>
    </row>
    <row r="23" spans="1:18" ht="12.75" customHeight="1" x14ac:dyDescent="0.3">
      <c r="A23" s="253"/>
      <c r="B23" s="257"/>
      <c r="C23" s="258"/>
      <c r="D23" s="259"/>
      <c r="E23" s="264"/>
      <c r="F23" s="205"/>
      <c r="G23" s="278"/>
      <c r="H23" s="215" t="s">
        <v>69</v>
      </c>
      <c r="I23" s="205"/>
      <c r="J23" s="210"/>
      <c r="K23" s="212"/>
      <c r="L23" s="212">
        <f>I23*J23*K23</f>
        <v>0</v>
      </c>
      <c r="M23" s="238">
        <v>200</v>
      </c>
      <c r="N23" s="235">
        <f t="shared" ref="N23" si="2">L23*M23</f>
        <v>0</v>
      </c>
      <c r="O23" s="128"/>
      <c r="P23" s="128"/>
      <c r="Q23" s="128"/>
      <c r="R23" s="128"/>
    </row>
    <row r="24" spans="1:18" ht="12.75" customHeight="1" x14ac:dyDescent="0.3">
      <c r="A24" s="253"/>
      <c r="B24" s="257"/>
      <c r="C24" s="258"/>
      <c r="D24" s="259"/>
      <c r="E24" s="264"/>
      <c r="F24" s="205"/>
      <c r="G24" s="278"/>
      <c r="H24" s="216"/>
      <c r="I24" s="206"/>
      <c r="J24" s="211"/>
      <c r="K24" s="213"/>
      <c r="L24" s="213"/>
      <c r="M24" s="234"/>
      <c r="N24" s="236"/>
      <c r="O24" s="128"/>
      <c r="P24" s="128"/>
      <c r="Q24" s="128"/>
      <c r="R24" s="128"/>
    </row>
    <row r="25" spans="1:18" ht="12.75" customHeight="1" x14ac:dyDescent="0.3">
      <c r="A25" s="253"/>
      <c r="B25" s="257"/>
      <c r="C25" s="258"/>
      <c r="D25" s="259"/>
      <c r="E25" s="264"/>
      <c r="F25" s="205"/>
      <c r="G25" s="278"/>
      <c r="H25" s="273" t="s">
        <v>70</v>
      </c>
      <c r="I25" s="205"/>
      <c r="J25" s="210"/>
      <c r="K25" s="212"/>
      <c r="L25" s="212">
        <f>I25*J25*K25</f>
        <v>0</v>
      </c>
      <c r="M25" s="233">
        <v>130</v>
      </c>
      <c r="N25" s="235">
        <f t="shared" ref="N25" si="3">L25*M25</f>
        <v>0</v>
      </c>
      <c r="O25" s="85"/>
      <c r="P25" s="85"/>
      <c r="Q25" s="85"/>
      <c r="R25" s="85"/>
    </row>
    <row r="26" spans="1:18" ht="12.75" customHeight="1" x14ac:dyDescent="0.3">
      <c r="A26" s="253"/>
      <c r="B26" s="257"/>
      <c r="C26" s="258"/>
      <c r="D26" s="259"/>
      <c r="E26" s="264"/>
      <c r="F26" s="206"/>
      <c r="G26" s="279"/>
      <c r="H26" s="273"/>
      <c r="I26" s="206"/>
      <c r="J26" s="211"/>
      <c r="K26" s="213"/>
      <c r="L26" s="213"/>
      <c r="M26" s="234"/>
      <c r="N26" s="236"/>
      <c r="O26" s="85"/>
      <c r="P26" s="85"/>
      <c r="Q26" s="85"/>
      <c r="R26" s="85"/>
    </row>
    <row r="27" spans="1:18" ht="12.75" customHeight="1" x14ac:dyDescent="0.3">
      <c r="A27" s="253"/>
      <c r="B27" s="257"/>
      <c r="C27" s="258"/>
      <c r="D27" s="259"/>
      <c r="E27" s="264"/>
      <c r="F27" s="268" t="s">
        <v>55</v>
      </c>
      <c r="G27" s="270" t="s">
        <v>56</v>
      </c>
      <c r="H27" s="237" t="s">
        <v>80</v>
      </c>
      <c r="I27" s="222"/>
      <c r="J27" s="224"/>
      <c r="K27" s="226"/>
      <c r="L27" s="228">
        <f>I27*J27*K27</f>
        <v>0</v>
      </c>
      <c r="M27" s="229">
        <v>400</v>
      </c>
      <c r="N27" s="231">
        <f>L27*M27</f>
        <v>0</v>
      </c>
      <c r="O27" s="85"/>
      <c r="P27" s="85"/>
      <c r="Q27" s="85"/>
      <c r="R27" s="85"/>
    </row>
    <row r="28" spans="1:18" ht="12.75" customHeight="1" x14ac:dyDescent="0.3">
      <c r="A28" s="253"/>
      <c r="B28" s="257"/>
      <c r="C28" s="258"/>
      <c r="D28" s="259"/>
      <c r="E28" s="264"/>
      <c r="F28" s="268"/>
      <c r="G28" s="271"/>
      <c r="H28" s="237"/>
      <c r="I28" s="223"/>
      <c r="J28" s="225"/>
      <c r="K28" s="227"/>
      <c r="L28" s="227"/>
      <c r="M28" s="230"/>
      <c r="N28" s="232"/>
      <c r="O28" s="85"/>
      <c r="P28" s="85"/>
      <c r="Q28" s="85"/>
      <c r="R28" s="85"/>
    </row>
    <row r="29" spans="1:18" ht="12.75" customHeight="1" x14ac:dyDescent="0.3">
      <c r="A29" s="253"/>
      <c r="B29" s="257"/>
      <c r="C29" s="258"/>
      <c r="D29" s="259"/>
      <c r="E29" s="264"/>
      <c r="F29" s="268"/>
      <c r="G29" s="271"/>
      <c r="H29" s="237" t="s">
        <v>69</v>
      </c>
      <c r="I29" s="222"/>
      <c r="J29" s="224"/>
      <c r="K29" s="226"/>
      <c r="L29" s="228">
        <f>I29*J29*K29</f>
        <v>0</v>
      </c>
      <c r="M29" s="229">
        <v>300</v>
      </c>
      <c r="N29" s="231">
        <f t="shared" ref="N29" si="4">L29*M29</f>
        <v>0</v>
      </c>
      <c r="O29" s="128"/>
      <c r="P29" s="128"/>
      <c r="Q29" s="128"/>
      <c r="R29" s="128"/>
    </row>
    <row r="30" spans="1:18" ht="12.75" customHeight="1" x14ac:dyDescent="0.3">
      <c r="A30" s="253"/>
      <c r="B30" s="257"/>
      <c r="C30" s="258"/>
      <c r="D30" s="259"/>
      <c r="E30" s="264"/>
      <c r="F30" s="268"/>
      <c r="G30" s="271"/>
      <c r="H30" s="237"/>
      <c r="I30" s="223"/>
      <c r="J30" s="225"/>
      <c r="K30" s="227"/>
      <c r="L30" s="227"/>
      <c r="M30" s="230"/>
      <c r="N30" s="232"/>
      <c r="O30" s="128"/>
      <c r="P30" s="128"/>
      <c r="Q30" s="128"/>
      <c r="R30" s="128"/>
    </row>
    <row r="31" spans="1:18" ht="12.75" customHeight="1" x14ac:dyDescent="0.3">
      <c r="A31" s="253"/>
      <c r="B31" s="257"/>
      <c r="C31" s="258"/>
      <c r="D31" s="259"/>
      <c r="E31" s="264"/>
      <c r="F31" s="268"/>
      <c r="G31" s="271"/>
      <c r="H31" s="276" t="s">
        <v>70</v>
      </c>
      <c r="I31" s="222"/>
      <c r="J31" s="224"/>
      <c r="K31" s="226"/>
      <c r="L31" s="226">
        <f>I31*J31*K31</f>
        <v>0</v>
      </c>
      <c r="M31" s="229">
        <v>170</v>
      </c>
      <c r="N31" s="231">
        <f t="shared" ref="N31" si="5">L31*M31</f>
        <v>0</v>
      </c>
      <c r="O31" s="85"/>
      <c r="P31" s="85"/>
      <c r="Q31" s="85"/>
      <c r="R31" s="85"/>
    </row>
    <row r="32" spans="1:18" ht="12.75" customHeight="1" x14ac:dyDescent="0.3">
      <c r="A32" s="253"/>
      <c r="B32" s="257"/>
      <c r="C32" s="258"/>
      <c r="D32" s="259"/>
      <c r="E32" s="264"/>
      <c r="F32" s="269"/>
      <c r="G32" s="272"/>
      <c r="H32" s="237"/>
      <c r="I32" s="223"/>
      <c r="J32" s="225"/>
      <c r="K32" s="227"/>
      <c r="L32" s="227"/>
      <c r="M32" s="230"/>
      <c r="N32" s="232"/>
      <c r="O32" s="85"/>
      <c r="P32" s="85"/>
      <c r="Q32" s="85"/>
      <c r="R32" s="85"/>
    </row>
    <row r="33" spans="1:19" ht="15.95" customHeight="1" x14ac:dyDescent="0.3">
      <c r="A33" s="253"/>
      <c r="B33" s="257"/>
      <c r="C33" s="258"/>
      <c r="D33" s="259"/>
      <c r="E33" s="265"/>
      <c r="F33" s="151" t="s">
        <v>57</v>
      </c>
      <c r="G33" s="146"/>
      <c r="H33" s="146"/>
      <c r="I33" s="146"/>
      <c r="J33" s="152"/>
      <c r="K33" s="152"/>
      <c r="L33" s="153">
        <f>SUM(L9:L32)</f>
        <v>0</v>
      </c>
      <c r="M33" s="154"/>
      <c r="N33" s="155">
        <f>SUM(N9:N32)</f>
        <v>0</v>
      </c>
      <c r="O33" s="85"/>
      <c r="P33" s="85"/>
      <c r="Q33" s="85"/>
      <c r="R33" s="85"/>
    </row>
    <row r="34" spans="1:19" ht="12.75" customHeight="1" x14ac:dyDescent="0.3">
      <c r="A34" s="253"/>
      <c r="B34" s="257"/>
      <c r="C34" s="258"/>
      <c r="D34" s="259"/>
      <c r="E34" s="291" t="s">
        <v>58</v>
      </c>
      <c r="F34" s="268" t="s">
        <v>50</v>
      </c>
      <c r="G34" s="292" t="s">
        <v>51</v>
      </c>
      <c r="H34" s="237" t="s">
        <v>80</v>
      </c>
      <c r="I34" s="268"/>
      <c r="J34" s="298"/>
      <c r="K34" s="300"/>
      <c r="L34" s="300">
        <f>I34*8*K34</f>
        <v>0</v>
      </c>
      <c r="M34" s="304">
        <v>300</v>
      </c>
      <c r="N34" s="306">
        <f>L34*M34</f>
        <v>0</v>
      </c>
      <c r="O34" s="85"/>
      <c r="P34" s="85"/>
      <c r="Q34" s="85"/>
      <c r="R34" s="85"/>
    </row>
    <row r="35" spans="1:19" ht="12.75" customHeight="1" x14ac:dyDescent="0.3">
      <c r="A35" s="253"/>
      <c r="B35" s="257"/>
      <c r="C35" s="258"/>
      <c r="D35" s="259"/>
      <c r="E35" s="263"/>
      <c r="F35" s="268"/>
      <c r="G35" s="274"/>
      <c r="H35" s="237"/>
      <c r="I35" s="269"/>
      <c r="J35" s="299"/>
      <c r="K35" s="301"/>
      <c r="L35" s="301"/>
      <c r="M35" s="305"/>
      <c r="N35" s="307"/>
      <c r="O35" s="85"/>
      <c r="P35" s="85"/>
      <c r="Q35" s="85"/>
      <c r="R35" s="88"/>
    </row>
    <row r="36" spans="1:19" ht="12.75" customHeight="1" x14ac:dyDescent="0.3">
      <c r="A36" s="253"/>
      <c r="B36" s="257"/>
      <c r="C36" s="258"/>
      <c r="D36" s="259"/>
      <c r="E36" s="263"/>
      <c r="F36" s="268"/>
      <c r="G36" s="274"/>
      <c r="H36" s="289" t="s">
        <v>69</v>
      </c>
      <c r="I36" s="268"/>
      <c r="J36" s="302"/>
      <c r="K36" s="300"/>
      <c r="L36" s="300">
        <f>I36*8*K36</f>
        <v>0</v>
      </c>
      <c r="M36" s="304">
        <v>200</v>
      </c>
      <c r="N36" s="306">
        <f t="shared" ref="N36" si="6">L36*M36</f>
        <v>0</v>
      </c>
      <c r="O36" s="128"/>
      <c r="P36" s="128"/>
      <c r="Q36" s="128"/>
      <c r="R36" s="131"/>
    </row>
    <row r="37" spans="1:19" ht="12.75" customHeight="1" x14ac:dyDescent="0.3">
      <c r="A37" s="253"/>
      <c r="B37" s="257"/>
      <c r="C37" s="258"/>
      <c r="D37" s="259"/>
      <c r="E37" s="263"/>
      <c r="F37" s="268"/>
      <c r="G37" s="274"/>
      <c r="H37" s="290"/>
      <c r="I37" s="269"/>
      <c r="J37" s="303"/>
      <c r="K37" s="301"/>
      <c r="L37" s="301"/>
      <c r="M37" s="305"/>
      <c r="N37" s="307"/>
      <c r="O37" s="128"/>
      <c r="P37" s="128"/>
      <c r="Q37" s="128"/>
      <c r="R37" s="131"/>
    </row>
    <row r="38" spans="1:19" ht="12.75" customHeight="1" x14ac:dyDescent="0.3">
      <c r="A38" s="253"/>
      <c r="B38" s="257"/>
      <c r="C38" s="258"/>
      <c r="D38" s="259"/>
      <c r="E38" s="263"/>
      <c r="F38" s="268"/>
      <c r="G38" s="274"/>
      <c r="H38" s="289" t="s">
        <v>70</v>
      </c>
      <c r="I38" s="268"/>
      <c r="J38" s="302"/>
      <c r="K38" s="300"/>
      <c r="L38" s="300">
        <f>I38*8*K38</f>
        <v>0</v>
      </c>
      <c r="M38" s="309">
        <v>110</v>
      </c>
      <c r="N38" s="306">
        <f t="shared" ref="N38" si="7">L38*M38</f>
        <v>0</v>
      </c>
      <c r="O38" s="85"/>
      <c r="P38" s="85"/>
      <c r="Q38" s="85"/>
      <c r="R38" s="85"/>
    </row>
    <row r="39" spans="1:19" ht="12.75" customHeight="1" x14ac:dyDescent="0.3">
      <c r="A39" s="253"/>
      <c r="B39" s="257"/>
      <c r="C39" s="258"/>
      <c r="D39" s="259"/>
      <c r="E39" s="263"/>
      <c r="F39" s="269"/>
      <c r="G39" s="275"/>
      <c r="H39" s="290"/>
      <c r="I39" s="269"/>
      <c r="J39" s="303"/>
      <c r="K39" s="301"/>
      <c r="L39" s="301"/>
      <c r="M39" s="305"/>
      <c r="N39" s="307"/>
      <c r="O39" s="85"/>
      <c r="P39" s="85"/>
      <c r="Q39" s="85"/>
      <c r="R39" s="85"/>
    </row>
    <row r="40" spans="1:19" ht="12.75" customHeight="1" x14ac:dyDescent="0.3">
      <c r="A40" s="253"/>
      <c r="B40" s="257"/>
      <c r="C40" s="258"/>
      <c r="D40" s="259"/>
      <c r="E40" s="264"/>
      <c r="F40" s="205" t="s">
        <v>52</v>
      </c>
      <c r="G40" s="205" t="s">
        <v>51</v>
      </c>
      <c r="H40" s="209" t="s">
        <v>80</v>
      </c>
      <c r="I40" s="205"/>
      <c r="J40" s="210"/>
      <c r="K40" s="212"/>
      <c r="L40" s="214">
        <f>I40*4*K40</f>
        <v>0</v>
      </c>
      <c r="M40" s="233">
        <v>300</v>
      </c>
      <c r="N40" s="311">
        <f>L40*M40</f>
        <v>0</v>
      </c>
      <c r="O40" s="135"/>
      <c r="P40" s="135"/>
      <c r="Q40" s="135"/>
      <c r="R40" s="135"/>
    </row>
    <row r="41" spans="1:19" ht="12.75" customHeight="1" x14ac:dyDescent="0.3">
      <c r="A41" s="253"/>
      <c r="B41" s="257"/>
      <c r="C41" s="258"/>
      <c r="D41" s="259"/>
      <c r="E41" s="264"/>
      <c r="F41" s="205"/>
      <c r="G41" s="207"/>
      <c r="H41" s="209"/>
      <c r="I41" s="206"/>
      <c r="J41" s="211"/>
      <c r="K41" s="213"/>
      <c r="L41" s="213"/>
      <c r="M41" s="234"/>
      <c r="N41" s="236"/>
      <c r="O41" s="135"/>
      <c r="P41" s="135"/>
      <c r="Q41" s="135"/>
      <c r="R41" s="135"/>
    </row>
    <row r="42" spans="1:19" ht="12.75" customHeight="1" x14ac:dyDescent="0.3">
      <c r="A42" s="253"/>
      <c r="B42" s="257"/>
      <c r="C42" s="258"/>
      <c r="D42" s="259"/>
      <c r="E42" s="264"/>
      <c r="F42" s="205"/>
      <c r="G42" s="207"/>
      <c r="H42" s="209" t="s">
        <v>69</v>
      </c>
      <c r="I42" s="205">
        <v>2</v>
      </c>
      <c r="J42" s="210">
        <v>2</v>
      </c>
      <c r="K42" s="212">
        <v>1</v>
      </c>
      <c r="L42" s="214">
        <f>I42*4*K42</f>
        <v>8</v>
      </c>
      <c r="M42" s="233">
        <v>200</v>
      </c>
      <c r="N42" s="311">
        <f t="shared" ref="N42" si="8">L42*M42</f>
        <v>1600</v>
      </c>
      <c r="O42" s="135"/>
      <c r="P42" s="135"/>
      <c r="Q42" s="135"/>
      <c r="R42" s="135"/>
    </row>
    <row r="43" spans="1:19" ht="12.75" customHeight="1" x14ac:dyDescent="0.3">
      <c r="A43" s="253"/>
      <c r="B43" s="257"/>
      <c r="C43" s="258"/>
      <c r="D43" s="259"/>
      <c r="E43" s="264"/>
      <c r="F43" s="205"/>
      <c r="G43" s="207"/>
      <c r="H43" s="209"/>
      <c r="I43" s="206"/>
      <c r="J43" s="211"/>
      <c r="K43" s="213"/>
      <c r="L43" s="213"/>
      <c r="M43" s="234"/>
      <c r="N43" s="236"/>
      <c r="O43" s="135"/>
      <c r="P43" s="135"/>
      <c r="Q43" s="135"/>
      <c r="R43" s="135"/>
    </row>
    <row r="44" spans="1:19" ht="12.75" customHeight="1" x14ac:dyDescent="0.3">
      <c r="A44" s="253"/>
      <c r="B44" s="257"/>
      <c r="C44" s="258"/>
      <c r="D44" s="259"/>
      <c r="E44" s="264"/>
      <c r="F44" s="205"/>
      <c r="G44" s="207"/>
      <c r="H44" s="293" t="s">
        <v>70</v>
      </c>
      <c r="I44" s="205"/>
      <c r="J44" s="210"/>
      <c r="K44" s="212"/>
      <c r="L44" s="212">
        <f>I44*4*K44</f>
        <v>0</v>
      </c>
      <c r="M44" s="233">
        <v>110</v>
      </c>
      <c r="N44" s="311">
        <f t="shared" ref="N44" si="9">L44*M44</f>
        <v>0</v>
      </c>
      <c r="O44" s="135"/>
      <c r="P44" s="135"/>
      <c r="Q44" s="135"/>
      <c r="R44" s="135"/>
    </row>
    <row r="45" spans="1:19" ht="12.75" customHeight="1" x14ac:dyDescent="0.3">
      <c r="A45" s="253"/>
      <c r="B45" s="257"/>
      <c r="C45" s="258"/>
      <c r="D45" s="259"/>
      <c r="E45" s="264"/>
      <c r="F45" s="206"/>
      <c r="G45" s="208"/>
      <c r="H45" s="209"/>
      <c r="I45" s="206"/>
      <c r="J45" s="211"/>
      <c r="K45" s="213"/>
      <c r="L45" s="213"/>
      <c r="M45" s="234"/>
      <c r="N45" s="236"/>
      <c r="O45" s="135"/>
      <c r="P45" s="135"/>
      <c r="Q45" s="135"/>
      <c r="R45" s="135"/>
    </row>
    <row r="46" spans="1:19" ht="12.75" customHeight="1" x14ac:dyDescent="0.3">
      <c r="A46" s="253"/>
      <c r="B46" s="257"/>
      <c r="C46" s="258"/>
      <c r="D46" s="259"/>
      <c r="E46" s="264"/>
      <c r="F46" s="268" t="s">
        <v>55</v>
      </c>
      <c r="G46" s="270" t="s">
        <v>59</v>
      </c>
      <c r="H46" s="237" t="s">
        <v>80</v>
      </c>
      <c r="I46" s="268"/>
      <c r="J46" s="302"/>
      <c r="K46" s="300"/>
      <c r="L46" s="308">
        <f>I46*J46*K46</f>
        <v>0</v>
      </c>
      <c r="M46" s="309">
        <v>400</v>
      </c>
      <c r="N46" s="310">
        <f>L46*M46</f>
        <v>0</v>
      </c>
      <c r="O46" s="85"/>
      <c r="P46" s="85"/>
      <c r="Q46" s="85"/>
      <c r="R46" s="85"/>
      <c r="S46" s="85"/>
    </row>
    <row r="47" spans="1:19" ht="12.75" customHeight="1" x14ac:dyDescent="0.3">
      <c r="A47" s="253"/>
      <c r="B47" s="257"/>
      <c r="C47" s="258"/>
      <c r="D47" s="259"/>
      <c r="E47" s="264"/>
      <c r="F47" s="268"/>
      <c r="G47" s="271"/>
      <c r="H47" s="237"/>
      <c r="I47" s="269"/>
      <c r="J47" s="303"/>
      <c r="K47" s="301"/>
      <c r="L47" s="301"/>
      <c r="M47" s="305"/>
      <c r="N47" s="307"/>
      <c r="O47" s="85"/>
      <c r="P47" s="85"/>
      <c r="Q47" s="85"/>
      <c r="R47" s="85"/>
      <c r="S47" s="85"/>
    </row>
    <row r="48" spans="1:19" ht="12.75" customHeight="1" x14ac:dyDescent="0.3">
      <c r="A48" s="253"/>
      <c r="B48" s="257"/>
      <c r="C48" s="258"/>
      <c r="D48" s="259"/>
      <c r="E48" s="264"/>
      <c r="F48" s="268"/>
      <c r="G48" s="271"/>
      <c r="H48" s="237" t="s">
        <v>69</v>
      </c>
      <c r="I48" s="268">
        <v>2</v>
      </c>
      <c r="J48" s="302">
        <v>3</v>
      </c>
      <c r="K48" s="300">
        <v>1</v>
      </c>
      <c r="L48" s="308">
        <f>I48*J48*K48</f>
        <v>6</v>
      </c>
      <c r="M48" s="309">
        <v>300</v>
      </c>
      <c r="N48" s="310">
        <f t="shared" ref="N48" si="10">L48*M48</f>
        <v>1800</v>
      </c>
      <c r="O48" s="128"/>
      <c r="P48" s="128"/>
      <c r="Q48" s="128"/>
      <c r="R48" s="128"/>
      <c r="S48" s="128"/>
    </row>
    <row r="49" spans="1:19" ht="12.75" customHeight="1" x14ac:dyDescent="0.3">
      <c r="A49" s="253"/>
      <c r="B49" s="257"/>
      <c r="C49" s="258"/>
      <c r="D49" s="259"/>
      <c r="E49" s="264"/>
      <c r="F49" s="268"/>
      <c r="G49" s="271"/>
      <c r="H49" s="237"/>
      <c r="I49" s="269"/>
      <c r="J49" s="303"/>
      <c r="K49" s="301"/>
      <c r="L49" s="301"/>
      <c r="M49" s="305"/>
      <c r="N49" s="307"/>
      <c r="O49" s="128"/>
      <c r="P49" s="128"/>
      <c r="Q49" s="128"/>
      <c r="R49" s="128"/>
      <c r="S49" s="128"/>
    </row>
    <row r="50" spans="1:19" ht="12.75" customHeight="1" x14ac:dyDescent="0.3">
      <c r="A50" s="253"/>
      <c r="B50" s="257"/>
      <c r="C50" s="258"/>
      <c r="D50" s="259"/>
      <c r="E50" s="264"/>
      <c r="F50" s="268"/>
      <c r="G50" s="271"/>
      <c r="H50" s="276" t="s">
        <v>70</v>
      </c>
      <c r="I50" s="268"/>
      <c r="J50" s="302"/>
      <c r="K50" s="300"/>
      <c r="L50" s="300">
        <f>I50*J50*K50</f>
        <v>0</v>
      </c>
      <c r="M50" s="309">
        <v>170</v>
      </c>
      <c r="N50" s="310">
        <f t="shared" ref="N50" si="11">L50*M50</f>
        <v>0</v>
      </c>
      <c r="O50" s="85"/>
      <c r="P50" s="85"/>
      <c r="Q50" s="85"/>
      <c r="R50" s="85"/>
      <c r="S50" s="85"/>
    </row>
    <row r="51" spans="1:19" ht="12.75" customHeight="1" x14ac:dyDescent="0.3">
      <c r="A51" s="253"/>
      <c r="B51" s="257"/>
      <c r="C51" s="258"/>
      <c r="D51" s="259"/>
      <c r="E51" s="264"/>
      <c r="F51" s="269"/>
      <c r="G51" s="272"/>
      <c r="H51" s="237"/>
      <c r="I51" s="269"/>
      <c r="J51" s="303"/>
      <c r="K51" s="301"/>
      <c r="L51" s="301"/>
      <c r="M51" s="305"/>
      <c r="N51" s="307"/>
      <c r="O51" s="85"/>
      <c r="P51" s="85"/>
      <c r="Q51" s="85"/>
      <c r="R51" s="85"/>
      <c r="S51" s="85"/>
    </row>
    <row r="52" spans="1:19" ht="15.95" customHeight="1" x14ac:dyDescent="0.3">
      <c r="A52" s="253"/>
      <c r="B52" s="257"/>
      <c r="C52" s="258"/>
      <c r="D52" s="259"/>
      <c r="E52" s="264"/>
      <c r="F52" s="151" t="s">
        <v>57</v>
      </c>
      <c r="G52" s="151"/>
      <c r="H52" s="145"/>
      <c r="I52" s="144"/>
      <c r="J52" s="156"/>
      <c r="K52" s="156"/>
      <c r="L52" s="157">
        <f>SUM(L34:L51)</f>
        <v>14</v>
      </c>
      <c r="M52" s="158"/>
      <c r="N52" s="159">
        <f>SUM(N34:N51)</f>
        <v>3400</v>
      </c>
      <c r="O52" s="85"/>
      <c r="P52" s="85"/>
      <c r="Q52" s="85"/>
      <c r="R52" s="85"/>
      <c r="S52" s="85"/>
    </row>
    <row r="53" spans="1:19" ht="12.2" customHeight="1" x14ac:dyDescent="0.3">
      <c r="A53" s="253"/>
      <c r="B53" s="257"/>
      <c r="C53" s="258"/>
      <c r="D53" s="259"/>
      <c r="E53" s="280" t="s">
        <v>60</v>
      </c>
      <c r="F53" s="281"/>
      <c r="G53" s="282"/>
      <c r="H53" s="237" t="s">
        <v>80</v>
      </c>
      <c r="I53" s="292"/>
      <c r="J53" s="327"/>
      <c r="K53" s="308"/>
      <c r="L53" s="308">
        <f>I53*J53</f>
        <v>0</v>
      </c>
      <c r="M53" s="304">
        <v>170</v>
      </c>
      <c r="N53" s="310">
        <f>L53*M53</f>
        <v>0</v>
      </c>
      <c r="O53" s="85"/>
      <c r="P53" s="85"/>
      <c r="Q53" s="85"/>
      <c r="R53" s="85"/>
      <c r="S53" s="85"/>
    </row>
    <row r="54" spans="1:19" ht="12.2" customHeight="1" x14ac:dyDescent="0.3">
      <c r="A54" s="253"/>
      <c r="B54" s="257"/>
      <c r="C54" s="258"/>
      <c r="D54" s="259"/>
      <c r="E54" s="283"/>
      <c r="F54" s="284"/>
      <c r="G54" s="285"/>
      <c r="H54" s="237"/>
      <c r="I54" s="269"/>
      <c r="J54" s="299"/>
      <c r="K54" s="301"/>
      <c r="L54" s="301"/>
      <c r="M54" s="305"/>
      <c r="N54" s="307"/>
      <c r="O54" s="85"/>
      <c r="P54" s="85"/>
      <c r="Q54" s="85"/>
      <c r="R54" s="85"/>
      <c r="S54" s="85"/>
    </row>
    <row r="55" spans="1:19" ht="12.2" customHeight="1" x14ac:dyDescent="0.3">
      <c r="A55" s="253"/>
      <c r="B55" s="257"/>
      <c r="C55" s="258"/>
      <c r="D55" s="259"/>
      <c r="E55" s="283"/>
      <c r="F55" s="284"/>
      <c r="G55" s="285"/>
      <c r="H55" s="289" t="s">
        <v>69</v>
      </c>
      <c r="I55" s="268"/>
      <c r="J55" s="302"/>
      <c r="K55" s="300"/>
      <c r="L55" s="300">
        <f>I55*J55</f>
        <v>0</v>
      </c>
      <c r="M55" s="304">
        <v>120</v>
      </c>
      <c r="N55" s="306">
        <f t="shared" ref="N55" si="12">L55*M55</f>
        <v>0</v>
      </c>
      <c r="O55" s="128"/>
      <c r="P55" s="128"/>
      <c r="Q55" s="128"/>
      <c r="R55" s="128"/>
      <c r="S55" s="128"/>
    </row>
    <row r="56" spans="1:19" ht="12.2" customHeight="1" x14ac:dyDescent="0.3">
      <c r="A56" s="253"/>
      <c r="B56" s="257"/>
      <c r="C56" s="258"/>
      <c r="D56" s="259"/>
      <c r="E56" s="283"/>
      <c r="F56" s="284"/>
      <c r="G56" s="285"/>
      <c r="H56" s="290"/>
      <c r="I56" s="269"/>
      <c r="J56" s="303"/>
      <c r="K56" s="301"/>
      <c r="L56" s="301"/>
      <c r="M56" s="305"/>
      <c r="N56" s="307"/>
      <c r="O56" s="128"/>
      <c r="P56" s="128"/>
      <c r="Q56" s="128"/>
      <c r="R56" s="128"/>
      <c r="S56" s="128"/>
    </row>
    <row r="57" spans="1:19" ht="12.2" customHeight="1" x14ac:dyDescent="0.3">
      <c r="A57" s="253"/>
      <c r="B57" s="257"/>
      <c r="C57" s="258"/>
      <c r="D57" s="259"/>
      <c r="E57" s="283"/>
      <c r="F57" s="284"/>
      <c r="G57" s="285"/>
      <c r="H57" s="289" t="s">
        <v>70</v>
      </c>
      <c r="I57" s="268"/>
      <c r="J57" s="302"/>
      <c r="K57" s="300"/>
      <c r="L57" s="300">
        <f>I57*J57</f>
        <v>0</v>
      </c>
      <c r="M57" s="309">
        <v>70</v>
      </c>
      <c r="N57" s="306">
        <f t="shared" ref="N57" si="13">L57*M57</f>
        <v>0</v>
      </c>
      <c r="O57" s="85"/>
      <c r="P57" s="85"/>
      <c r="Q57" s="85"/>
      <c r="R57" s="85"/>
      <c r="S57" s="85"/>
    </row>
    <row r="58" spans="1:19" ht="12.2" customHeight="1" x14ac:dyDescent="0.3">
      <c r="A58" s="253"/>
      <c r="B58" s="260"/>
      <c r="C58" s="261"/>
      <c r="D58" s="262"/>
      <c r="E58" s="286"/>
      <c r="F58" s="287"/>
      <c r="G58" s="288"/>
      <c r="H58" s="290"/>
      <c r="I58" s="269"/>
      <c r="J58" s="303"/>
      <c r="K58" s="301"/>
      <c r="L58" s="301"/>
      <c r="M58" s="305"/>
      <c r="N58" s="307"/>
      <c r="O58" s="85"/>
      <c r="P58" s="85"/>
      <c r="Q58" s="85"/>
      <c r="R58" s="85"/>
      <c r="S58" s="85"/>
    </row>
    <row r="59" spans="1:19" ht="24" customHeight="1" x14ac:dyDescent="0.3">
      <c r="A59" s="253"/>
      <c r="B59" s="321" t="s">
        <v>61</v>
      </c>
      <c r="C59" s="322"/>
      <c r="D59" s="322"/>
      <c r="E59" s="322"/>
      <c r="F59" s="322"/>
      <c r="G59" s="322"/>
      <c r="H59" s="323"/>
      <c r="I59" s="160"/>
      <c r="J59" s="160"/>
      <c r="K59" s="160"/>
      <c r="L59" s="160">
        <f>I59*K59</f>
        <v>0</v>
      </c>
      <c r="M59" s="161">
        <v>70</v>
      </c>
      <c r="N59" s="179">
        <f>L59*M59</f>
        <v>0</v>
      </c>
      <c r="O59" s="85"/>
      <c r="P59" s="85"/>
      <c r="Q59" s="85"/>
      <c r="R59" s="85"/>
      <c r="S59" s="85"/>
    </row>
    <row r="60" spans="1:19" x14ac:dyDescent="0.3">
      <c r="A60" s="94" t="s">
        <v>62</v>
      </c>
      <c r="B60" s="318" t="s">
        <v>63</v>
      </c>
      <c r="C60" s="319"/>
      <c r="D60" s="319"/>
      <c r="E60" s="319"/>
      <c r="F60" s="319"/>
      <c r="G60" s="319"/>
      <c r="H60" s="319"/>
      <c r="I60" s="319"/>
      <c r="J60" s="319"/>
      <c r="K60" s="320"/>
      <c r="L60" s="162"/>
      <c r="M60" s="163"/>
      <c r="N60" s="164">
        <f>N33+N52+N53+N55+N57+N59</f>
        <v>3400</v>
      </c>
      <c r="O60" s="85"/>
      <c r="P60" s="85"/>
      <c r="Q60" s="86"/>
      <c r="R60" s="86"/>
      <c r="S60" s="86"/>
    </row>
    <row r="61" spans="1:19" ht="12.6" customHeight="1" x14ac:dyDescent="0.3">
      <c r="A61" s="324" t="s">
        <v>64</v>
      </c>
      <c r="B61" s="95" t="s">
        <v>95</v>
      </c>
      <c r="C61" s="96"/>
      <c r="D61" s="96"/>
      <c r="E61" s="97"/>
      <c r="F61" s="97"/>
      <c r="G61" s="97"/>
      <c r="H61" s="97"/>
      <c r="I61" s="141">
        <v>1</v>
      </c>
      <c r="J61" s="95"/>
      <c r="K61" s="98"/>
      <c r="L61" s="99"/>
      <c r="M61" s="100">
        <v>95</v>
      </c>
      <c r="N61" s="101">
        <f>I61*M61</f>
        <v>95</v>
      </c>
      <c r="O61" s="85"/>
      <c r="P61" s="85"/>
      <c r="Q61" s="85"/>
      <c r="R61" s="85"/>
      <c r="S61" s="86"/>
    </row>
    <row r="62" spans="1:19" ht="12.6" customHeight="1" x14ac:dyDescent="0.3">
      <c r="A62" s="324"/>
      <c r="B62" s="95" t="s">
        <v>96</v>
      </c>
      <c r="C62" s="96"/>
      <c r="D62" s="96"/>
      <c r="E62" s="97"/>
      <c r="F62" s="97"/>
      <c r="G62" s="97"/>
      <c r="H62" s="97"/>
      <c r="I62" s="141">
        <v>1</v>
      </c>
      <c r="J62" s="95"/>
      <c r="K62" s="98"/>
      <c r="L62" s="99"/>
      <c r="M62" s="100">
        <v>98</v>
      </c>
      <c r="N62" s="101">
        <f>I62*M62</f>
        <v>98</v>
      </c>
      <c r="O62" s="85"/>
      <c r="P62" s="85"/>
      <c r="Q62" s="85"/>
      <c r="R62" s="85"/>
      <c r="S62" s="85"/>
    </row>
    <row r="63" spans="1:19" ht="12.6" customHeight="1" x14ac:dyDescent="0.3">
      <c r="A63" s="324"/>
      <c r="B63" s="103"/>
      <c r="C63" s="97"/>
      <c r="D63" s="97"/>
      <c r="E63" s="97"/>
      <c r="F63" s="97"/>
      <c r="G63" s="97"/>
      <c r="H63" s="97"/>
      <c r="I63" s="102"/>
      <c r="J63" s="95"/>
      <c r="K63" s="98"/>
      <c r="L63" s="99"/>
      <c r="M63" s="100"/>
      <c r="N63" s="101"/>
      <c r="O63" s="85"/>
      <c r="P63" s="85"/>
      <c r="Q63" s="85"/>
      <c r="R63" s="85"/>
      <c r="S63" s="85"/>
    </row>
    <row r="64" spans="1:19" ht="12.6" customHeight="1" x14ac:dyDescent="0.3">
      <c r="A64" s="324"/>
      <c r="B64" s="104"/>
      <c r="C64" s="97"/>
      <c r="D64" s="97"/>
      <c r="E64" s="97"/>
      <c r="F64" s="97"/>
      <c r="G64" s="97"/>
      <c r="H64" s="97"/>
      <c r="I64" s="102"/>
      <c r="J64" s="95"/>
      <c r="K64" s="105"/>
      <c r="L64" s="99"/>
      <c r="M64" s="100"/>
      <c r="N64" s="101"/>
      <c r="O64" s="85"/>
      <c r="P64" s="126"/>
      <c r="Q64" s="85"/>
      <c r="R64" s="85"/>
      <c r="S64" s="85"/>
    </row>
    <row r="65" spans="1:19" x14ac:dyDescent="0.3">
      <c r="A65" s="106" t="s">
        <v>65</v>
      </c>
      <c r="B65" s="318" t="s">
        <v>63</v>
      </c>
      <c r="C65" s="319"/>
      <c r="D65" s="319"/>
      <c r="E65" s="319"/>
      <c r="F65" s="319"/>
      <c r="G65" s="319"/>
      <c r="H65" s="319"/>
      <c r="I65" s="319"/>
      <c r="J65" s="319"/>
      <c r="K65" s="320"/>
      <c r="L65" s="165"/>
      <c r="M65" s="166"/>
      <c r="N65" s="167">
        <f>SUM(N61:N64)</f>
        <v>193</v>
      </c>
      <c r="O65" s="85"/>
      <c r="P65" s="85"/>
      <c r="Q65" s="85"/>
      <c r="R65" s="85"/>
      <c r="S65" s="85"/>
    </row>
    <row r="66" spans="1:19" ht="12.6" customHeight="1" x14ac:dyDescent="0.3">
      <c r="A66" s="325" t="s">
        <v>66</v>
      </c>
      <c r="B66" s="140"/>
      <c r="C66" s="142"/>
      <c r="D66" s="127"/>
      <c r="E66" s="107"/>
      <c r="F66" s="107"/>
      <c r="G66" s="107"/>
      <c r="H66" s="107"/>
      <c r="I66" s="108"/>
      <c r="J66" s="109"/>
      <c r="K66" s="109"/>
      <c r="L66" s="110"/>
      <c r="M66" s="111"/>
      <c r="N66" s="112">
        <f>I66*M66</f>
        <v>0</v>
      </c>
      <c r="O66" s="85"/>
      <c r="P66" s="85"/>
      <c r="Q66" s="85"/>
      <c r="R66" s="85"/>
      <c r="S66" s="85"/>
    </row>
    <row r="67" spans="1:19" ht="12.6" customHeight="1" x14ac:dyDescent="0.3">
      <c r="A67" s="326"/>
      <c r="B67" s="140"/>
      <c r="C67" s="136"/>
      <c r="D67" s="96"/>
      <c r="E67" s="97"/>
      <c r="F67" s="97"/>
      <c r="G67" s="97"/>
      <c r="H67" s="97"/>
      <c r="I67" s="98"/>
      <c r="J67" s="113"/>
      <c r="K67" s="113"/>
      <c r="L67" s="114"/>
      <c r="M67" s="115"/>
      <c r="N67" s="138">
        <f>I67*M67</f>
        <v>0</v>
      </c>
      <c r="O67" s="85"/>
      <c r="P67" s="85"/>
      <c r="Q67" s="96"/>
      <c r="R67" s="85"/>
      <c r="S67" s="85"/>
    </row>
    <row r="68" spans="1:19" ht="12.6" customHeight="1" x14ac:dyDescent="0.3">
      <c r="A68" s="326"/>
      <c r="B68" s="140"/>
      <c r="C68" s="136"/>
      <c r="D68" s="97"/>
      <c r="E68" s="97"/>
      <c r="F68" s="97"/>
      <c r="G68" s="97"/>
      <c r="H68" s="97"/>
      <c r="I68" s="98"/>
      <c r="J68" s="113"/>
      <c r="K68" s="113"/>
      <c r="L68" s="114"/>
      <c r="M68" s="116"/>
      <c r="N68" s="112"/>
      <c r="O68" s="85"/>
      <c r="P68" s="85"/>
      <c r="Q68" s="85"/>
      <c r="R68" s="85"/>
      <c r="S68" s="85"/>
    </row>
    <row r="69" spans="1:19" ht="12.6" customHeight="1" x14ac:dyDescent="0.3">
      <c r="A69" s="326"/>
      <c r="B69" s="140"/>
      <c r="C69" s="136"/>
      <c r="D69" s="97"/>
      <c r="E69" s="97"/>
      <c r="F69" s="97"/>
      <c r="G69" s="97"/>
      <c r="H69" s="97"/>
      <c r="I69" s="98"/>
      <c r="J69" s="113"/>
      <c r="K69" s="113"/>
      <c r="L69" s="98"/>
      <c r="M69" s="116"/>
      <c r="N69" s="112"/>
      <c r="O69" s="85"/>
      <c r="P69" s="85"/>
      <c r="Q69" s="85"/>
      <c r="R69" s="85"/>
      <c r="S69" s="85"/>
    </row>
    <row r="70" spans="1:19" ht="12.6" customHeight="1" x14ac:dyDescent="0.3">
      <c r="A70" s="326"/>
      <c r="B70" s="140"/>
      <c r="C70" s="136"/>
      <c r="D70" s="137"/>
      <c r="E70" s="137"/>
      <c r="F70" s="137"/>
      <c r="G70" s="137"/>
      <c r="H70" s="137"/>
      <c r="I70" s="141"/>
      <c r="J70" s="139"/>
      <c r="K70" s="139"/>
      <c r="L70" s="141"/>
      <c r="M70" s="134"/>
      <c r="N70" s="138"/>
      <c r="O70" s="135"/>
      <c r="P70" s="135"/>
      <c r="Q70" s="135"/>
      <c r="R70" s="135"/>
      <c r="S70" s="135"/>
    </row>
    <row r="71" spans="1:19" ht="12.6" customHeight="1" x14ac:dyDescent="0.3">
      <c r="A71" s="326"/>
      <c r="B71" s="140"/>
      <c r="C71" s="136"/>
      <c r="D71" s="117"/>
      <c r="E71" s="118"/>
      <c r="F71" s="118"/>
      <c r="G71" s="118"/>
      <c r="H71" s="118"/>
      <c r="I71" s="105"/>
      <c r="J71" s="93"/>
      <c r="K71" s="93"/>
      <c r="L71" s="119"/>
      <c r="M71" s="120"/>
      <c r="N71" s="121"/>
      <c r="O71" s="85"/>
      <c r="P71" s="85"/>
      <c r="Q71" s="86"/>
      <c r="R71" s="85"/>
      <c r="S71" s="85"/>
    </row>
    <row r="72" spans="1:19" x14ac:dyDescent="0.3">
      <c r="A72" s="106" t="s">
        <v>67</v>
      </c>
      <c r="B72" s="318" t="s">
        <v>63</v>
      </c>
      <c r="C72" s="319"/>
      <c r="D72" s="319"/>
      <c r="E72" s="319"/>
      <c r="F72" s="319"/>
      <c r="G72" s="319"/>
      <c r="H72" s="319"/>
      <c r="I72" s="319"/>
      <c r="J72" s="319"/>
      <c r="K72" s="320"/>
      <c r="L72" s="168"/>
      <c r="M72" s="169"/>
      <c r="N72" s="167">
        <f>SUM(N66:N71)</f>
        <v>0</v>
      </c>
      <c r="O72" s="85"/>
      <c r="P72" s="122"/>
      <c r="Q72" s="123"/>
      <c r="R72" s="123"/>
      <c r="S72" s="123"/>
    </row>
    <row r="73" spans="1:19" hidden="1" x14ac:dyDescent="0.3">
      <c r="A73" s="315" t="s">
        <v>68</v>
      </c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7"/>
      <c r="N73" s="124"/>
      <c r="O73" s="85"/>
      <c r="P73" s="122"/>
      <c r="Q73" s="123"/>
      <c r="R73" s="123"/>
      <c r="S73" s="123"/>
    </row>
    <row r="74" spans="1:19" ht="25.5" customHeight="1" thickBot="1" x14ac:dyDescent="0.35">
      <c r="A74" s="312" t="s">
        <v>79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4"/>
      <c r="N74" s="178">
        <f>SUM(N60+N65+N72+N73)</f>
        <v>3593</v>
      </c>
      <c r="O74" s="85"/>
      <c r="P74" s="123"/>
      <c r="Q74" s="123"/>
      <c r="R74" s="123"/>
      <c r="S74" s="123"/>
    </row>
  </sheetData>
  <mergeCells count="208">
    <mergeCell ref="N57:N58"/>
    <mergeCell ref="I53:I54"/>
    <mergeCell ref="J53:J54"/>
    <mergeCell ref="K53:K54"/>
    <mergeCell ref="L53:L54"/>
    <mergeCell ref="L19:L20"/>
    <mergeCell ref="M19:M20"/>
    <mergeCell ref="I38:I39"/>
    <mergeCell ref="J38:J39"/>
    <mergeCell ref="K38:K39"/>
    <mergeCell ref="L38:L39"/>
    <mergeCell ref="M38:M39"/>
    <mergeCell ref="L27:L28"/>
    <mergeCell ref="M27:M28"/>
    <mergeCell ref="I21:I22"/>
    <mergeCell ref="J21:J22"/>
    <mergeCell ref="K21:K22"/>
    <mergeCell ref="L21:L22"/>
    <mergeCell ref="I31:I32"/>
    <mergeCell ref="J31:J32"/>
    <mergeCell ref="K31:K32"/>
    <mergeCell ref="L31:L32"/>
    <mergeCell ref="M31:M32"/>
    <mergeCell ref="M21:M22"/>
    <mergeCell ref="A74:M74"/>
    <mergeCell ref="A73:M73"/>
    <mergeCell ref="B72:K72"/>
    <mergeCell ref="B59:H59"/>
    <mergeCell ref="B60:K60"/>
    <mergeCell ref="A61:A64"/>
    <mergeCell ref="B65:K65"/>
    <mergeCell ref="A66:A71"/>
    <mergeCell ref="I57:I58"/>
    <mergeCell ref="J57:J58"/>
    <mergeCell ref="K57:K58"/>
    <mergeCell ref="L57:L58"/>
    <mergeCell ref="M57:M58"/>
    <mergeCell ref="M53:M54"/>
    <mergeCell ref="N53:N54"/>
    <mergeCell ref="I55:I56"/>
    <mergeCell ref="J55:J56"/>
    <mergeCell ref="K55:K56"/>
    <mergeCell ref="L55:L56"/>
    <mergeCell ref="M55:M56"/>
    <mergeCell ref="N55:N56"/>
    <mergeCell ref="I48:I49"/>
    <mergeCell ref="J48:J49"/>
    <mergeCell ref="K48:K49"/>
    <mergeCell ref="L48:L49"/>
    <mergeCell ref="M48:M49"/>
    <mergeCell ref="N48:N49"/>
    <mergeCell ref="I50:I51"/>
    <mergeCell ref="J50:J51"/>
    <mergeCell ref="K50:K51"/>
    <mergeCell ref="L50:L51"/>
    <mergeCell ref="M50:M51"/>
    <mergeCell ref="N50:N51"/>
    <mergeCell ref="I46:I47"/>
    <mergeCell ref="J46:J47"/>
    <mergeCell ref="K46:K47"/>
    <mergeCell ref="L46:L47"/>
    <mergeCell ref="M46:M47"/>
    <mergeCell ref="N46:N47"/>
    <mergeCell ref="N38:N39"/>
    <mergeCell ref="L34:L35"/>
    <mergeCell ref="M34:M35"/>
    <mergeCell ref="N34:N35"/>
    <mergeCell ref="N40:N41"/>
    <mergeCell ref="N42:N43"/>
    <mergeCell ref="N44:N45"/>
    <mergeCell ref="M40:M41"/>
    <mergeCell ref="I42:I43"/>
    <mergeCell ref="J42:J43"/>
    <mergeCell ref="K42:K43"/>
    <mergeCell ref="L42:L43"/>
    <mergeCell ref="M42:M43"/>
    <mergeCell ref="I44:I45"/>
    <mergeCell ref="J44:J45"/>
    <mergeCell ref="K44:K45"/>
    <mergeCell ref="L44:L45"/>
    <mergeCell ref="M44:M45"/>
    <mergeCell ref="N31:N32"/>
    <mergeCell ref="I34:I35"/>
    <mergeCell ref="J34:J35"/>
    <mergeCell ref="K34:K35"/>
    <mergeCell ref="I36:I37"/>
    <mergeCell ref="J36:J37"/>
    <mergeCell ref="K36:K37"/>
    <mergeCell ref="L36:L37"/>
    <mergeCell ref="M36:M37"/>
    <mergeCell ref="N36:N37"/>
    <mergeCell ref="N9:N10"/>
    <mergeCell ref="I13:I14"/>
    <mergeCell ref="J13:J14"/>
    <mergeCell ref="K13:K14"/>
    <mergeCell ref="L13:L14"/>
    <mergeCell ref="M13:M14"/>
    <mergeCell ref="N13:N14"/>
    <mergeCell ref="I9:I10"/>
    <mergeCell ref="J9:J10"/>
    <mergeCell ref="K9:K10"/>
    <mergeCell ref="L9:L10"/>
    <mergeCell ref="M9:M10"/>
    <mergeCell ref="M11:M12"/>
    <mergeCell ref="N11:N12"/>
    <mergeCell ref="G46:G51"/>
    <mergeCell ref="H46:H47"/>
    <mergeCell ref="H50:H51"/>
    <mergeCell ref="E53:G58"/>
    <mergeCell ref="H48:H49"/>
    <mergeCell ref="H53:H54"/>
    <mergeCell ref="H57:H58"/>
    <mergeCell ref="H27:H28"/>
    <mergeCell ref="H31:H32"/>
    <mergeCell ref="E34:E52"/>
    <mergeCell ref="F34:F39"/>
    <mergeCell ref="G34:G39"/>
    <mergeCell ref="H34:H35"/>
    <mergeCell ref="H38:H39"/>
    <mergeCell ref="H36:H37"/>
    <mergeCell ref="H55:H56"/>
    <mergeCell ref="H29:H30"/>
    <mergeCell ref="H42:H43"/>
    <mergeCell ref="H44:H45"/>
    <mergeCell ref="B7:H7"/>
    <mergeCell ref="M6:N6"/>
    <mergeCell ref="M7:N7"/>
    <mergeCell ref="M5:N5"/>
    <mergeCell ref="B8:D8"/>
    <mergeCell ref="E8:H8"/>
    <mergeCell ref="A9:A59"/>
    <mergeCell ref="B9:D58"/>
    <mergeCell ref="E9:E33"/>
    <mergeCell ref="F9:F14"/>
    <mergeCell ref="G9:G14"/>
    <mergeCell ref="H9:H10"/>
    <mergeCell ref="F27:F32"/>
    <mergeCell ref="G27:G32"/>
    <mergeCell ref="H13:H14"/>
    <mergeCell ref="F15:F20"/>
    <mergeCell ref="G15:G20"/>
    <mergeCell ref="H15:H16"/>
    <mergeCell ref="H19:H20"/>
    <mergeCell ref="F21:F26"/>
    <mergeCell ref="G21:G26"/>
    <mergeCell ref="H21:H22"/>
    <mergeCell ref="H25:H26"/>
    <mergeCell ref="F46:F51"/>
    <mergeCell ref="H17:H18"/>
    <mergeCell ref="I17:I18"/>
    <mergeCell ref="J17:J18"/>
    <mergeCell ref="K17:K18"/>
    <mergeCell ref="L17:L18"/>
    <mergeCell ref="M17:M18"/>
    <mergeCell ref="N17:N18"/>
    <mergeCell ref="M23:M24"/>
    <mergeCell ref="N23:N24"/>
    <mergeCell ref="N21:N22"/>
    <mergeCell ref="I15:I16"/>
    <mergeCell ref="J15:J16"/>
    <mergeCell ref="K15:K16"/>
    <mergeCell ref="L15:L16"/>
    <mergeCell ref="M15:M16"/>
    <mergeCell ref="N15:N16"/>
    <mergeCell ref="N19:N20"/>
    <mergeCell ref="I19:I20"/>
    <mergeCell ref="J19:J20"/>
    <mergeCell ref="K19:K20"/>
    <mergeCell ref="I29:I30"/>
    <mergeCell ref="J29:J30"/>
    <mergeCell ref="K29:K30"/>
    <mergeCell ref="L29:L30"/>
    <mergeCell ref="M29:M30"/>
    <mergeCell ref="N29:N30"/>
    <mergeCell ref="N27:N28"/>
    <mergeCell ref="L25:L26"/>
    <mergeCell ref="M25:M26"/>
    <mergeCell ref="N25:N26"/>
    <mergeCell ref="I25:I26"/>
    <mergeCell ref="J25:J26"/>
    <mergeCell ref="K25:K26"/>
    <mergeCell ref="I27:I28"/>
    <mergeCell ref="J27:J28"/>
    <mergeCell ref="K27:K28"/>
    <mergeCell ref="C1:L1"/>
    <mergeCell ref="J5:K5"/>
    <mergeCell ref="J6:K6"/>
    <mergeCell ref="J7:K7"/>
    <mergeCell ref="F40:F45"/>
    <mergeCell ref="G40:G45"/>
    <mergeCell ref="H40:H41"/>
    <mergeCell ref="I40:I41"/>
    <mergeCell ref="J40:J41"/>
    <mergeCell ref="K40:K41"/>
    <mergeCell ref="L40:L41"/>
    <mergeCell ref="H23:H24"/>
    <mergeCell ref="I23:I24"/>
    <mergeCell ref="J23:J24"/>
    <mergeCell ref="K23:K24"/>
    <mergeCell ref="L23:L24"/>
    <mergeCell ref="H11:H12"/>
    <mergeCell ref="I11:I12"/>
    <mergeCell ref="J11:J12"/>
    <mergeCell ref="K11:K12"/>
    <mergeCell ref="L11:L12"/>
    <mergeCell ref="A3:N3"/>
    <mergeCell ref="B5:H5"/>
    <mergeCell ref="B6:H6"/>
  </mergeCells>
  <phoneticPr fontId="5" type="noConversion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Invoice</vt:lpstr>
      <vt:lpstr>Invoice_Detail</vt:lpstr>
      <vt:lpstr>Invoice_Detail!Print_Area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HHI</dc:creator>
  <cp:lastModifiedBy>HGS</cp:lastModifiedBy>
  <cp:lastPrinted>2017-03-31T02:26:37Z</cp:lastPrinted>
  <dcterms:created xsi:type="dcterms:W3CDTF">2015-07-16T05:22:05Z</dcterms:created>
  <dcterms:modified xsi:type="dcterms:W3CDTF">2017-05-11T04:48:01Z</dcterms:modified>
</cp:coreProperties>
</file>