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3" sheetId="2" r:id="rId5"/>
    <sheet state="visible" name="Hoja2" sheetId="3" r:id="rId6"/>
  </sheets>
  <definedNames/>
  <calcPr/>
</workbook>
</file>

<file path=xl/sharedStrings.xml><?xml version="1.0" encoding="utf-8"?>
<sst xmlns="http://schemas.openxmlformats.org/spreadsheetml/2006/main" count="998" uniqueCount="440">
  <si>
    <t xml:space="preserve">ESTABLECIMIENTO: </t>
  </si>
  <si>
    <t>FECHA:</t>
  </si>
  <si>
    <t xml:space="preserve">PROFESIONAL: </t>
  </si>
  <si>
    <t>REM- A01</t>
  </si>
  <si>
    <t>PROGRAMA VITAL INFANTIL</t>
  </si>
  <si>
    <t>SECCIÓN B: CONTROLES DE SALUD SEGÚN CICLO VITAL</t>
  </si>
  <si>
    <t>TIPO DE CONTROL</t>
  </si>
  <si>
    <t>PROFESIONAL</t>
  </si>
  <si>
    <t>TOTAL</t>
  </si>
  <si>
    <t xml:space="preserve">POR EDAD </t>
  </si>
  <si>
    <t>Beneficiarios</t>
  </si>
  <si>
    <t>CONTROL CON PRESENCIA DEL PADRE</t>
  </si>
  <si>
    <t>Niños, Niñas, Adolescentes y Jóvenes Población SENAME</t>
  </si>
  <si>
    <t>Ambos Sexos</t>
  </si>
  <si>
    <t>Hombres</t>
  </si>
  <si>
    <t>Mujeres</t>
  </si>
  <si>
    <t>Menor de 1 mes</t>
  </si>
  <si>
    <t>1 mes</t>
  </si>
  <si>
    <t>2 meses</t>
  </si>
  <si>
    <t>3 meses</t>
  </si>
  <si>
    <t>4 meses</t>
  </si>
  <si>
    <t xml:space="preserve"> 5 meses</t>
  </si>
  <si>
    <t>6 meses</t>
  </si>
  <si>
    <t xml:space="preserve"> 7  -  11 meses</t>
  </si>
  <si>
    <t>12 a 17 meses</t>
  </si>
  <si>
    <t>18  - 23  meses</t>
  </si>
  <si>
    <t>24  - 47  meses</t>
  </si>
  <si>
    <t>48  - 59  meses</t>
  </si>
  <si>
    <t>60  - 71  meses</t>
  </si>
  <si>
    <t xml:space="preserve"> 6  -  9 </t>
  </si>
  <si>
    <t xml:space="preserve"> 10 - 14 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</si>
  <si>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</si>
  <si>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</si>
  <si>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</si>
  <si>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</si>
  <si>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</si>
  <si>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</si>
  <si>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</si>
  <si>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</si>
  <si>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</si>
  <si>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</si>
  <si>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</si>
  <si>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</si>
  <si>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</si>
  <si>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y mas</t>
  </si>
  <si>
    <t>menor 1 año</t>
  </si>
  <si>
    <t>1 año a 3 años 11 meses 29 días</t>
  </si>
  <si>
    <t>DE SALUD</t>
  </si>
  <si>
    <t>MÉDICO</t>
  </si>
  <si>
    <t/>
  </si>
  <si>
    <t>ENFERMERA /O</t>
  </si>
  <si>
    <t>MATRONA /ÓN</t>
  </si>
  <si>
    <t>NUTRICIONISTA</t>
  </si>
  <si>
    <t>SECCIÓN C: CONTROLES SEGÚN PROBLEMA DE SALUD</t>
  </si>
  <si>
    <t xml:space="preserve"> 0  -  4</t>
  </si>
  <si>
    <t xml:space="preserve"> 5  -  9</t>
  </si>
  <si>
    <t xml:space="preserve"> 10 - 14  </t>
  </si>
  <si>
    <t>15 a 19</t>
  </si>
  <si>
    <t>OTROS PROBLEMAS DE SALUD: EPILEPSIA HIPOTIROIDISMO INFANTIL</t>
  </si>
  <si>
    <t>TÉCNICO PARAMÉDICO</t>
  </si>
  <si>
    <t xml:space="preserve">NIÑOS CON NECESIDADES ESPECIALES  NANEAS  </t>
  </si>
  <si>
    <t>REM- A 03</t>
  </si>
  <si>
    <t>SECCIÓN A.1: APLICACIÓN Y RESULTADOS DE PAUTA BREVE</t>
  </si>
  <si>
    <t>EVALUACIONES POR EDAD DEL NIÑO</t>
  </si>
  <si>
    <t xml:space="preserve">TOTAL  </t>
  </si>
  <si>
    <t>GRUPO DE EDAD</t>
  </si>
  <si>
    <t xml:space="preserve"> 7 - 11 meses</t>
  </si>
  <si>
    <t>12 - 17 meses</t>
  </si>
  <si>
    <t>18 - 24 meses</t>
  </si>
  <si>
    <t>APLICACIÓN PAUTA BREVE</t>
  </si>
  <si>
    <t>RESULTADOS</t>
  </si>
  <si>
    <t>NORMAL</t>
  </si>
  <si>
    <t>ALTERADO</t>
  </si>
  <si>
    <t>SECCIÓN A.2: RESULTADOS DE LA APLICACIÓN DE ESCALA DE EVALUACIÓN DEL DESARROLLO PSICOMOTOR</t>
  </si>
  <si>
    <t>ACTIVIDAD</t>
  </si>
  <si>
    <t>RESULTADO</t>
  </si>
  <si>
    <t xml:space="preserve">TOTAL    </t>
  </si>
  <si>
    <t>POR EDAD</t>
  </si>
  <si>
    <t>MIGRANTES</t>
  </si>
  <si>
    <t>Menor 7 meses</t>
  </si>
  <si>
    <t>7 - 11 meses</t>
  </si>
  <si>
    <t>18 - 23 meses</t>
  </si>
  <si>
    <t>24 - 47 meses</t>
  </si>
  <si>
    <t>48 - 59 meses</t>
  </si>
  <si>
    <t>APLICACIÓN TEST DE DESARROLLO PSICOMOTOR</t>
  </si>
  <si>
    <t>PRIMERA EVALUACIÓN</t>
  </si>
  <si>
    <t>NORMAL CON REZAGO</t>
  </si>
  <si>
    <t>RIESGO</t>
  </si>
  <si>
    <t>RETRASO</t>
  </si>
  <si>
    <t>REEVALUACIÓN</t>
  </si>
  <si>
    <t>NORMAL (desde normal con rezago)</t>
  </si>
  <si>
    <t>NORMAL (desde riesgo)</t>
  </si>
  <si>
    <t>NORMAL (desde retraso)</t>
  </si>
  <si>
    <t>NORMAL CON REZAGO (desde riesgo)</t>
  </si>
  <si>
    <t>NORMAL CON REZAGO (desde retraso)</t>
  </si>
  <si>
    <t>RIESGO (desde retraso)</t>
  </si>
  <si>
    <t>NORMAL CON REZAGO (desde normal con rezago)</t>
  </si>
  <si>
    <t>RIESGO (desde riesgo)</t>
  </si>
  <si>
    <t>RETRASO (desde retraso)</t>
  </si>
  <si>
    <t>DERIVADOS A ESPECIALIDAD</t>
  </si>
  <si>
    <t>TRASLADO DE ESTABLECIMIENTO</t>
  </si>
  <si>
    <t>SECCIÓN A.3: NIÑOS Y NIÑAS CON REZAGO, DÉFICIT U OTRA VULNERABILIDAD DERIVADOS A ALGUNA MODALIDAD DE ESTIMULACIÓN EN LA PRIMERA EVALUACIÓN</t>
  </si>
  <si>
    <t>NIÑO / A</t>
  </si>
  <si>
    <t>OTRA VULNERABILIDAD</t>
  </si>
  <si>
    <t>SECCIÓN A.4: RESULTADOS DE LA APLICACIÓN DE PROTOCOLO NEUROSENSORIAL</t>
  </si>
  <si>
    <t>APLICACIÓN DE PROTOCOLO NEUROSENSORIAL (1-2 MESES)</t>
  </si>
  <si>
    <t>ANORMAL</t>
  </si>
  <si>
    <t>MUY ANORMAL</t>
  </si>
  <si>
    <t>SECCIÓN A.5:  LACTANCIA MATERNA EN MENORES CONTROLADOS</t>
  </si>
  <si>
    <t>TIPO DE ALIMENTACIÓN</t>
  </si>
  <si>
    <t>SEGÚN CONTROL PROGRAMÁTICO</t>
  </si>
  <si>
    <t>Del 1° mes</t>
  </si>
  <si>
    <t>Del 3° mes</t>
  </si>
  <si>
    <t>Del 6° mes</t>
  </si>
  <si>
    <t>Del 12° mes</t>
  </si>
  <si>
    <t>Del 24° mes</t>
  </si>
  <si>
    <t>MENORES CONTROLADOS</t>
  </si>
  <si>
    <t>LACTANCIA MATERNA EXCLUSIVA</t>
  </si>
  <si>
    <t>LACTANCIA MATERNA / FORMULA LÁCTEA</t>
  </si>
  <si>
    <t>FORMULA LÁCTEA</t>
  </si>
  <si>
    <t>LACTANCIA MATERNA MAS SÓLIDOS</t>
  </si>
  <si>
    <t>SECCIÓN B.1: EVALUACIÓN DEL ESTADO NUTRICIONAL A MUJERES CONTROLADAS AL OCTAVO MES POST PARTO</t>
  </si>
  <si>
    <t>ESTADO NUTRICIONAL</t>
  </si>
  <si>
    <t>OBESA</t>
  </si>
  <si>
    <t>SOBREPESO</t>
  </si>
  <si>
    <t>BAJO PESO</t>
  </si>
  <si>
    <t>SECCIÓN B.3: APLICACIÓN DE ESCALA DE EDIMBURGO A GESTANTES Y MUJERES POST PARTO</t>
  </si>
  <si>
    <t>CONCEPTO</t>
  </si>
  <si>
    <t>TOTAL DE APLICACIONES</t>
  </si>
  <si>
    <t>RESULTADOS  
10 O MÁS PTOS. O RESULTADO DISTINTO DE 0 EN PREG 10 . (PUERPERAS)</t>
  </si>
  <si>
    <t>RESULTADOS  
13 O MÁS PTOS O RESULTADO DISTINTO DE 0 EN PREG 10. (GESTANTES)</t>
  </si>
  <si>
    <t>TOTAL DE CASOS ALTERADOS DERIVADOS A SALUD MENTAL</t>
  </si>
  <si>
    <t>EVALUACIÓN A GESTANTES</t>
  </si>
  <si>
    <t>PRIMERA EVALUACIÓN (2º control prenatal)</t>
  </si>
  <si>
    <t>REEVALUACIÓN (con puntaje elevado en la primera evaluación)</t>
  </si>
  <si>
    <t>EVALUACIÓN A MUJERES POST PARTO O SÍNTOMAS DE DEPRESIÓN</t>
  </si>
  <si>
    <t>A los 2 meses</t>
  </si>
  <si>
    <t>A los 6 meses</t>
  </si>
  <si>
    <t>SECCION E: APLICACIÓN DE PAUTA DETECCIÓN DE FACTORES DE RIESGO PSICOSOCIAL INFANTIL</t>
  </si>
  <si>
    <t>EVALUACIÓN</t>
  </si>
  <si>
    <t>Pueblo originarios</t>
  </si>
  <si>
    <t>Migrantes</t>
  </si>
  <si>
    <t>DERIVACIÓN</t>
  </si>
  <si>
    <t>12 - 23 meses</t>
  </si>
  <si>
    <t>24- 48 meses</t>
  </si>
  <si>
    <t>5 A 9 AÑOS</t>
  </si>
  <si>
    <t>Riesgo</t>
  </si>
  <si>
    <t>Derivadas a equipos de cabecera</t>
  </si>
  <si>
    <t>derivada a MADI  0  4 años</t>
  </si>
  <si>
    <t>Derivado a Salud Mental 5 a 9 años</t>
  </si>
  <si>
    <t>Ambos sexos</t>
  </si>
  <si>
    <t>ESCALA DE  RIESGO PSICOSOCIAL EN CONTROL DE SALUD INFANTIL</t>
  </si>
  <si>
    <t xml:space="preserve">SECCIÓN F: TAMIZAJE TRASTORNO ESPECTRO AUTISTA  (MCHAT) </t>
  </si>
  <si>
    <t>Niños/as con Control a los 18 meses</t>
  </si>
  <si>
    <t>Niños/as con alteración de área Lenguaje y/o Social en Control de los 18 meses</t>
  </si>
  <si>
    <t>Niños/as con Tamizaje Trastorno Espectro Autista (MCHAT) realizado   con alteración del área de lenguaje y/o Social en el control de los 18 meses</t>
  </si>
  <si>
    <t xml:space="preserve">Niños/as con Tamizaje Trastorno Espectro Autista (MCHAT) alterado y  con alteración del área de lenguaje y/o Social en el control </t>
  </si>
  <si>
    <t>REM- A 04</t>
  </si>
  <si>
    <t xml:space="preserve">SECCIÓN B: CONSULTAS DE PROFESIONALES NO MÉDICOS </t>
  </si>
  <si>
    <t xml:space="preserve"> </t>
  </si>
  <si>
    <t xml:space="preserve">TOTAL      </t>
  </si>
  <si>
    <t>POR DE EDAD (en años)</t>
  </si>
  <si>
    <t>Pueblos Originarios</t>
  </si>
  <si>
    <t>Espacios Amigables</t>
  </si>
  <si>
    <t>Menor 
de 1</t>
  </si>
  <si>
    <t>1 a 4</t>
  </si>
  <si>
    <t>5 a 9</t>
  </si>
  <si>
    <t>10 a 14</t>
  </si>
  <si>
    <t>20 a 24</t>
  </si>
  <si>
    <t>SECCIÓN L: CLASIFICACIÓN DE CONSULTA NUTRICIONAL POR GRUPO DE EDAD (Incluidas en sección B)</t>
  </si>
  <si>
    <t>CLASIFICACIÓN</t>
  </si>
  <si>
    <t>Embarazadas</t>
  </si>
  <si>
    <t>MAL NUTRICIÓN POR DÉFICIT</t>
  </si>
  <si>
    <t>MAL NUTRICIÓN POR EXCESO</t>
  </si>
  <si>
    <t>ESTADO NUTRICIONAL NORMAL</t>
  </si>
  <si>
    <t>SECCIÓN M: CONSULTA DE LACTANCIA MATERNA EN MENORES CONTROLADOS</t>
  </si>
  <si>
    <t>Total</t>
  </si>
  <si>
    <t xml:space="preserve"> De 0 a 29 días</t>
  </si>
  <si>
    <t>De 1 mes a 2 meses 29 días</t>
  </si>
  <si>
    <t>De 3 meses a 5 meses 29 días</t>
  </si>
  <si>
    <t>De 6 meses a 11 meses 29 días</t>
  </si>
  <si>
    <t>De 1 a 2 años</t>
  </si>
  <si>
    <t>CONSULTA DE LACTANCIA</t>
  </si>
  <si>
    <t>CONSULTA DE ALERTA</t>
  </si>
  <si>
    <t>CONTROL DE SEGUIMIENTO</t>
  </si>
  <si>
    <t>CONSEJERÍA</t>
  </si>
  <si>
    <t>CONSULTA DE LACTANCIA POR PROFESIONAL</t>
  </si>
  <si>
    <t>MATRÓN/A</t>
  </si>
  <si>
    <t>ENFERMERA</t>
  </si>
  <si>
    <t>REM - A 05</t>
  </si>
  <si>
    <t>SECCIÓN G: INGRESOS DE NIÑOS Y NIÑAS CON NECESIDADES ESPECIALES DE BAJA COMPLEJIDAD A CONTROL DE SALUD INFANTIL EN APS</t>
  </si>
  <si>
    <t>NANEAS</t>
  </si>
  <si>
    <t>INGRESOS</t>
  </si>
  <si>
    <t>REM - A 06</t>
  </si>
  <si>
    <t>SECCIÓN C.2: INFORMES A TRIBUNALES</t>
  </si>
  <si>
    <t>TRIBUNALES</t>
  </si>
  <si>
    <t>Nº INFORMES</t>
  </si>
  <si>
    <t>ASISTENCIA A TRIBUNALES</t>
  </si>
  <si>
    <t>Nº de profesionales</t>
  </si>
  <si>
    <t>Nº de veces</t>
  </si>
  <si>
    <t>DE FAMILIA</t>
  </si>
  <si>
    <t>PENALES</t>
  </si>
  <si>
    <t>CIVILES</t>
  </si>
  <si>
    <t>POLICÍA LOCAL</t>
  </si>
  <si>
    <t>LABORALES</t>
  </si>
  <si>
    <t>REM - A 07</t>
  </si>
  <si>
    <t>SECCIÓN B: ATENCIONES MEDICAS POR PROGRAMAS Y POLICLÍNICOS  (INCLUIDAS EN SECCION A)</t>
  </si>
  <si>
    <t>ATENCIONES</t>
  </si>
  <si>
    <t>0 - 4 años</t>
  </si>
  <si>
    <t>5 - 9 años</t>
  </si>
  <si>
    <t>10 - 14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</si>
  <si>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</si>
  <si>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</si>
  <si>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</si>
  <si>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</si>
  <si>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</si>
  <si>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</si>
  <si>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</si>
  <si>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</si>
  <si>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</si>
  <si>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</si>
  <si>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</si>
  <si>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</si>
  <si>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</si>
  <si>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 años y mas</t>
  </si>
  <si>
    <t>REM - A 19A</t>
  </si>
  <si>
    <t>SECCIÓN A.1: CONSEJERÍAS INDIVIDUALES</t>
  </si>
  <si>
    <t>ACTIVIDADES Y ÁREAS TEMÁTICAS</t>
  </si>
  <si>
    <t xml:space="preserve">TOTAL              </t>
  </si>
  <si>
    <t>GRUPOS DE EDAD (en años)</t>
  </si>
  <si>
    <t>Espacios Amigables / adolescentes</t>
  </si>
  <si>
    <t>TRANS</t>
  </si>
  <si>
    <t>14-18 años</t>
  </si>
  <si>
    <t>0 - 4</t>
  </si>
  <si>
    <t>5 - 9</t>
  </si>
  <si>
    <t>10 - 14</t>
  </si>
  <si>
    <t xml:space="preserve">15-19 </t>
  </si>
  <si>
    <t xml:space="preserve">20-24 </t>
  </si>
  <si>
    <t xml:space="preserve">25-29 </t>
  </si>
  <si>
    <t xml:space="preserve">30-34 </t>
  </si>
  <si>
    <t>35-39</t>
  </si>
  <si>
    <t xml:space="preserve">40-44 </t>
  </si>
  <si>
    <t xml:space="preserve">45-49 </t>
  </si>
  <si>
    <t xml:space="preserve">50-54 </t>
  </si>
  <si>
    <t>55-59</t>
  </si>
  <si>
    <t xml:space="preserve">60-64 </t>
  </si>
  <si>
    <t xml:space="preserve">65-69 </t>
  </si>
  <si>
    <t xml:space="preserve">70-74 </t>
  </si>
  <si>
    <t>75- 79</t>
  </si>
  <si>
    <t>AMBOS SEXOS</t>
  </si>
  <si>
    <t>HOMBRES</t>
  </si>
  <si>
    <t>MUJERES</t>
  </si>
  <si>
    <t>Masculino</t>
  </si>
  <si>
    <t>Femenino</t>
  </si>
  <si>
    <t>ACTIVIDAD FÍSICA</t>
  </si>
  <si>
    <t>ALIMENTACIÓN SALUDABLE</t>
  </si>
  <si>
    <t>TABAQUISMO</t>
  </si>
  <si>
    <t>CONSUMO DE DROGAS</t>
  </si>
  <si>
    <t>DESARROLLO INFANTIL INTEGRAL</t>
  </si>
  <si>
    <t>OTRAS ÁREAS</t>
  </si>
  <si>
    <t xml:space="preserve">REM - A 26 </t>
  </si>
  <si>
    <t>SECCIÓN A: VISITAS DOMICILIARIAS INTEGRALES A FAMILIAS (ESTABLECIMIENTOS APS)</t>
  </si>
  <si>
    <t>CONCEPTOS</t>
  </si>
  <si>
    <t>UN PROFESIONAL</t>
  </si>
  <si>
    <t>DOS O MÁS PROFESIONALES</t>
  </si>
  <si>
    <t>UN PROFESIONAL Y UN TÉCNICO PARAMÉDICO</t>
  </si>
  <si>
    <t>FACILITADOR/A INTERCULTURAL PUEBLOS ORIGINARIOS</t>
  </si>
  <si>
    <t>AGENTE COMUNITARIO</t>
  </si>
  <si>
    <t>PRIMERA VISITA</t>
  </si>
  <si>
    <t>SEGUNDA VISITA</t>
  </si>
  <si>
    <t>TERCERA O MÁS VISITAS DE SEGUIMIENTO</t>
  </si>
  <si>
    <t>PROGRAMA DE ACOMPAÑAMIENTO PSICOSOCIAL EN APS</t>
  </si>
  <si>
    <t>FAMILIA CON NIÑO PREMATURO</t>
  </si>
  <si>
    <t>FAMILIA CON NIÑO RECIÉN NACIDO</t>
  </si>
  <si>
    <t>FAMILIA CON NIÑO CON DÉFICIT DEL DSM</t>
  </si>
  <si>
    <t>FAMILIA CON NIÑO EN RIESGO VINCULAR AFECTIVO</t>
  </si>
  <si>
    <t>FAMILIA CON NIÑO &lt; 7 MESES CON SCORE DE RIESGO MODERADO DE MORIR POR NEUMONÍA</t>
  </si>
  <si>
    <t>FAMILIA CON NIÑO &lt; 7 MESES CON SCORE DE RIESGO GRAVE DE MORIR POR NEUMONÍA</t>
  </si>
  <si>
    <t>FAMILIA CON NIÑO CON PROBLEMA RESPIRATORIO CRÓNICO O NO CONTROLADO</t>
  </si>
  <si>
    <t>FAMILIA CON NIÑO MALNUTRIDO</t>
  </si>
  <si>
    <t>FAMILIA CON NIÑO CON RIESGO PSICOSOCIAL (EXCLUYE VINCULAR AFECTIVO)</t>
  </si>
  <si>
    <t>FAMILIA CON NIÑOS/AS DE 5 A 9 AÑOS CON PROBLEMAS Y/O TRASTORNOS DE SALUD MENTAL</t>
  </si>
  <si>
    <t>SECCIÓN B: OTRAS VISITAS INTEGRALES</t>
  </si>
  <si>
    <t>DOS O MÁS 
PROFESIONALES</t>
  </si>
  <si>
    <t>UN PROFESIONAL Y 
UN TÉCNICO PARAMÉDICO</t>
  </si>
  <si>
    <t>VISITA EPIDEMIOLÓGICA</t>
  </si>
  <si>
    <t>A LUGAR DE TRABAJO (*)</t>
  </si>
  <si>
    <t>A COLEGIO, SALAS CUNA, JARDÍN INFANTIL (*)</t>
  </si>
  <si>
    <t>A GRUPO COMUNITARIO</t>
  </si>
  <si>
    <t>VISITA INTEGRAL DE SALUD MENTAL</t>
  </si>
  <si>
    <t>A DOMICILIO (NIVEL SECUNDARIO)</t>
  </si>
  <si>
    <t>A LUGAR DE TRABAJO</t>
  </si>
  <si>
    <t>A ESTABLECIMIENTOS EDUCACIONALES</t>
  </si>
  <si>
    <t>EN SECTOR RURAL</t>
  </si>
  <si>
    <t>OTRAS</t>
  </si>
  <si>
    <t>(*) Excluye visita integral de salud mental</t>
  </si>
  <si>
    <t>SECCIÓN D: RESCATE DE PACIENTES INASISTENTES</t>
  </si>
  <si>
    <t>GRUPO ETARIO</t>
  </si>
  <si>
    <t>RESCATE EN DOMICILIO</t>
  </si>
  <si>
    <t>RESCATE TELEFÓNICO</t>
  </si>
  <si>
    <t>FUNCIONARIO</t>
  </si>
  <si>
    <t>COMPRA DE SERVICIO (*)</t>
  </si>
  <si>
    <t>Técnico paramédico</t>
  </si>
  <si>
    <t>Administrativo</t>
  </si>
  <si>
    <t>Otro</t>
  </si>
  <si>
    <t>Desde el establecimiento</t>
  </si>
  <si>
    <t>Compra de servicio (*)</t>
  </si>
  <si>
    <t>MENOR DE 1 AÑO</t>
  </si>
  <si>
    <t>1 a 4 AÑOS</t>
  </si>
  <si>
    <t>5 a 9 AÑOS</t>
  </si>
  <si>
    <t>10 a 24 AÑOS</t>
  </si>
  <si>
    <t>25 a 64 AÑOS</t>
  </si>
  <si>
    <t>65 Y MÁS</t>
  </si>
  <si>
    <t>* No incluidas como producción del establecimiento.</t>
  </si>
  <si>
    <t>REM - A 27</t>
  </si>
  <si>
    <t>SECCIÓN A: PERSONAS QUE INGRESAN A EDUCACIÓN GRUPAL SEGÚN ÁREAS TEMÁTICAS Y EDAD</t>
  </si>
  <si>
    <t>ÁREAS TEMÁTICAS DE PREVENCIÓN</t>
  </si>
  <si>
    <t>MADRE, PADRE O CUIDADOR DE :</t>
  </si>
  <si>
    <t>GRUPO DE EDAD (en años)</t>
  </si>
  <si>
    <t>GESTANTES</t>
  </si>
  <si>
    <t>GESTANTES ALTO RIESGO OBSTÉTRICO</t>
  </si>
  <si>
    <t>MUJERES EN EDADES DE CLIMATERIO 45 A 64 AÑOS</t>
  </si>
  <si>
    <t>FAMILIAS DE RIESGO</t>
  </si>
  <si>
    <t>Menores de 1 año</t>
  </si>
  <si>
    <t>Niños 12 a 23 meses</t>
  </si>
  <si>
    <t>Niños de 2 a 5 años</t>
  </si>
  <si>
    <t>Niños de 6 a 9 años</t>
  </si>
  <si>
    <t>10 a 14 años</t>
  </si>
  <si>
    <t>APS</t>
  </si>
  <si>
    <t>Maternidad</t>
  </si>
  <si>
    <t>ESTIMULACIÓN DESARROLLO PSICOMOTOR</t>
  </si>
  <si>
    <t>NUTRICIÓN</t>
  </si>
  <si>
    <t>RIESGO DE MALNUTRICIÓN POR EXCESO</t>
  </si>
  <si>
    <t>MALNUTRICIÓN POR EXCESO</t>
  </si>
  <si>
    <t>MALNUTRICIÓN DE DÉFICIT</t>
  </si>
  <si>
    <t>SIN RIESGO DE MALNUTRICIÓN</t>
  </si>
  <si>
    <t>PREVENCIÓN DE IRA - ERA</t>
  </si>
  <si>
    <t>PREVENCIÓN DE ACCIDENTES</t>
  </si>
  <si>
    <t>SALUD BUCO-DENTAL</t>
  </si>
  <si>
    <t>PROMOCIÓN DE SALUD MENTAL</t>
  </si>
  <si>
    <t>PROMOCIÓN DEL DESARROLLO INFANTIL TEMPRANO</t>
  </si>
  <si>
    <t>DEL LENGUAJE</t>
  </si>
  <si>
    <t>MOTOR</t>
  </si>
  <si>
    <t>OTROS</t>
  </si>
  <si>
    <t>HABILIDADES PARENTALES</t>
  </si>
  <si>
    <t>NADIE ES PERFECTO</t>
  </si>
  <si>
    <t>FAMILIAS FUERTES</t>
  </si>
  <si>
    <t>PREVENCIÓN ALCOHOL Y DROGAS</t>
  </si>
  <si>
    <t>ANTITABÁQUICA (excluye REM 23)</t>
  </si>
  <si>
    <t>OTRAS ÁREAS TEMÁTICAS</t>
  </si>
  <si>
    <t>SECCIÓN B: ACTIVIDADES DE EDUCACIÓN PARA LA SALUD SEGÚN PERSONAL QUE LAS REALIZA (SESIONES)</t>
  </si>
  <si>
    <t>DOS O MÁS PROFESIO- NALES</t>
  </si>
  <si>
    <t>TÉCNICO 
PARAMÉ-
DICO</t>
  </si>
  <si>
    <t>EDUCACIÓN DE GRUPO</t>
  </si>
  <si>
    <t>PREVENCIÓN VIOLENCIA DE GÉNERO</t>
  </si>
  <si>
    <t>SALUD SEXUAL Y REPRODUCTIVA</t>
  </si>
  <si>
    <t>TALLERES DE CLIMATERIO</t>
  </si>
  <si>
    <t>EDUCACIÓN PRENATAL (NUTRICIÓN - LACTANCIA - CRIANZA - AUTOCUIDADO - PREPARACIÓN PARTO Y OTROS)</t>
  </si>
  <si>
    <t>APOYO MADRE A MADRE</t>
  </si>
  <si>
    <t xml:space="preserve">PREVENCIÓN DE SALUD MENTAL </t>
  </si>
  <si>
    <t>PREVENCIÓN SUICIDIO</t>
  </si>
  <si>
    <t>PREVENCIÓN TRASTORNO MENTAL</t>
  </si>
  <si>
    <t>PREVENCIÓN DE LA TRANSMISIÓN VERTICAL DE VIH-SÍFILIS</t>
  </si>
  <si>
    <t>SECCIÓN B.1: ACTIVIDADES DE PROMOCIÓN SEGÚN ESTRATEGIAS Y CONDICIONANTES ABORDADAS Y NÚMERO DE PARTICIPANTES</t>
  </si>
  <si>
    <t>ACTIVIDADES</t>
  </si>
  <si>
    <t xml:space="preserve">ESTRATEGIA, ESPACIOS  O LÍNEAS DE ACCIÓN </t>
  </si>
  <si>
    <t>TOTAL ACTIVIDADES</t>
  </si>
  <si>
    <t>CONDICIONANTES ABORDADAS</t>
  </si>
  <si>
    <t>DETERMINANTES SOCIALES DE LA SALUD ABORDADAS - CHILE CRECE CONTIGO</t>
  </si>
  <si>
    <t xml:space="preserve">TOTAL PARTICIPANTES </t>
  </si>
  <si>
    <t>Actividad física</t>
  </si>
  <si>
    <t xml:space="preserve">Alimentación </t>
  </si>
  <si>
    <t>Ambiente libre de humo de tabaco</t>
  </si>
  <si>
    <t>Factores protectores psicosociales</t>
  </si>
  <si>
    <t>Factores protectores ambientales</t>
  </si>
  <si>
    <t>Derechos humanos</t>
  </si>
  <si>
    <t>Salud sexual y prevención de VIH/SIDA e ITS</t>
  </si>
  <si>
    <t xml:space="preserve">EVENTOS  MASIVOS </t>
  </si>
  <si>
    <t>COMUNAS, COMUNIDADES.</t>
  </si>
  <si>
    <t>LUGARES DE TRABAJO</t>
  </si>
  <si>
    <t>ESTABLECIMIENTOS EDUCACIÓN</t>
  </si>
  <si>
    <t>REUNIONES DE PLANIFICACIÓN PARTICIPATIVA</t>
  </si>
  <si>
    <t xml:space="preserve">
JORNADAS Y  
SEMINARIOS</t>
  </si>
  <si>
    <t xml:space="preserve">EDUCACIÓN GRUPAL </t>
  </si>
  <si>
    <t>SECCIÓN B.3: ACTIVIDADES DE GESTIÓN SEGÚN TIPO, POR ESPACIOS DE ACCIÓN</t>
  </si>
  <si>
    <t>ESPACIOS DE ACCIÓN</t>
  </si>
  <si>
    <t xml:space="preserve">REUNIONES DE GESTIÓN </t>
  </si>
  <si>
    <t>REUNIONES  MASIVAS DE GESTIÓN</t>
  </si>
  <si>
    <t>ACCIONES DE COMUNICACIÓN Y DIFUSIÓN</t>
  </si>
  <si>
    <t>PREPARACIÓN ACTIVIDADES EDUCATIVAS</t>
  </si>
  <si>
    <t>ENTREVISTAS</t>
  </si>
  <si>
    <t>INVESTIGACIÓN Y CAPACITACIÓN DE RRHH</t>
  </si>
  <si>
    <t>COMUNAS, COMUNIDADES</t>
  </si>
  <si>
    <t>ESTABLECIMIENTOS 
EDUCACIONALES</t>
  </si>
  <si>
    <t>REM - A 29</t>
  </si>
  <si>
    <t xml:space="preserve">RADIOGRAFÍA DE CADERAS 3-6 MESES (SCREENING) </t>
  </si>
  <si>
    <t>SOLICITADAS</t>
  </si>
  <si>
    <t>INFORMADAS</t>
  </si>
  <si>
    <t xml:space="preserve">SECCIÓN F:  INGRESOS Y EGRESOS A SALA DE ESTIMULACIÓN SERVICIO ITINERANTE Y ATENCIÓN DOMICILIARIA </t>
  </si>
  <si>
    <t xml:space="preserve">NIÑO / A (CON) </t>
  </si>
  <si>
    <t xml:space="preserve">INGRESOS SALA DE ESTIMULACIÓN  </t>
  </si>
  <si>
    <t>SERVICIO ITINERANTE EN CENTRO DE SALUD</t>
  </si>
  <si>
    <t xml:space="preserve">ATENCIÓN DOMICILIARIA </t>
  </si>
  <si>
    <t>EGRESOS</t>
  </si>
  <si>
    <t>INASISTENTE</t>
  </si>
  <si>
    <t xml:space="preserve">RESULTADOS DE LA REEVALUACIÓN POST EGRESO </t>
  </si>
  <si>
    <t xml:space="preserve"> 7 a 59 meses</t>
  </si>
  <si>
    <t>7 a 59 meses</t>
  </si>
  <si>
    <t>MOTIVO EGRESO</t>
  </si>
  <si>
    <t>Cumplimiento de tratamiento</t>
  </si>
  <si>
    <t>Otros</t>
  </si>
  <si>
    <t>Recuperado</t>
  </si>
  <si>
    <t>No Recuperado</t>
  </si>
  <si>
    <t>SECCIÓN F.1: REINGRESOS Y EGRESOS POR SEGUNDA VEZ A MODALIDAD DE ESTIMULACIÓN EN EL CENTRO DE SALUD</t>
  </si>
  <si>
    <t>REINGRESOS A MODALIDAD DE ESTIMULACIÓN  EN CENTRO DE SALUD</t>
  </si>
  <si>
    <t xml:space="preserve"> EGRESOS POR SEGUNDA VEZ Y RESULTADOS DE LA REEVALUACIÓN POST EGRESO </t>
  </si>
  <si>
    <t>RESULTADO DE REEVALUACIÓN</t>
  </si>
  <si>
    <t>SECCIÓN H: PERSONAS QUE INGRESAN A TALLERES PARA PADRES DEL PROGRAMA DE APOYO A LA SALUD MENTAL INFANTIL (PASMI)</t>
  </si>
  <si>
    <t>Concepto</t>
  </si>
  <si>
    <t>Total de padres, madres o cuidadores de 5 a 9 años</t>
  </si>
  <si>
    <t>Total de talleres</t>
  </si>
  <si>
    <t>Total de sesiones</t>
  </si>
  <si>
    <t>Taller Nadie es Perfecto (PASMI)</t>
  </si>
  <si>
    <t xml:space="preserve">SECCIÓN L: TALLERES GRUPALES  DE LACTANCIA MATERNA EN ATENCIÓN PRIMARIA </t>
  </si>
  <si>
    <t>Nº DE TALLERES</t>
  </si>
  <si>
    <t>POR RANGO ETARIO</t>
  </si>
  <si>
    <t>PUEBLOS ORIGINARIOS</t>
  </si>
  <si>
    <t>NUMERO DE TALLERES DE LACTANCIA MATERNA REALIZADA EN ATENCIÓN PRIMARIA A MENORES DE UN AÑO</t>
  </si>
  <si>
    <t>SECCIÓN G : OTRAS ATENCIONES A PACIENTES AMBULATORIOS</t>
  </si>
  <si>
    <t>TIPO DE ATENCIÓN</t>
  </si>
  <si>
    <t>ATENCIONES POR EDAD</t>
  </si>
  <si>
    <t>&lt; 1 año</t>
  </si>
  <si>
    <t>1 - 4 años</t>
  </si>
  <si>
    <t>5 a 9 años</t>
  </si>
  <si>
    <t>10 a 19 años</t>
  </si>
  <si>
    <t>20 a 64 años</t>
  </si>
  <si>
    <t>65 años y más</t>
  </si>
  <si>
    <t>POR TERAPÉUTICA OCUPACIONAL</t>
  </si>
  <si>
    <t>POR KINESIOLOGO (NO SAPU)</t>
  </si>
  <si>
    <t>POR EDUCADORA DE PÁRVULO/DIFERENCIAL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</si>
</sst>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Arial"/>
    </font>
    <font>
      <b/>
      <sz val="12.0"/>
      <color theme="1"/>
      <name val="Arial"/>
    </font>
    <font/>
    <font>
      <b/>
      <sz val="12.0"/>
      <color theme="1"/>
      <name val="Calibri"/>
    </font>
    <font>
      <sz val="11.0"/>
      <color theme="1"/>
    </font>
    <font>
      <b/>
      <sz val="22.0"/>
      <color theme="1"/>
      <name val="Calibri"/>
    </font>
    <font>
      <sz val="11.0"/>
      <color theme="1"/>
      <name val="Calibri"/>
    </font>
    <font>
      <b/>
      <sz val="11.0"/>
      <color theme="1"/>
      <name val="Verdana"/>
    </font>
    <font>
      <sz val="8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1.0"/>
      <color theme="1"/>
      <name val="Verdana"/>
    </font>
    <font>
      <color theme="1"/>
      <name val="Calibri"/>
    </font>
    <font>
      <sz val="8.0"/>
      <color theme="1"/>
      <name val="Calibri"/>
    </font>
    <font>
      <b/>
      <sz val="12.0"/>
      <color theme="1"/>
      <name val="Verdana"/>
    </font>
    <font>
      <b/>
      <sz val="8.0"/>
      <color theme="1"/>
      <name val="Verdana"/>
    </font>
    <font>
      <sz val="7.0"/>
      <color theme="1"/>
      <name val="Verdana"/>
    </font>
    <font>
      <sz val="9.0"/>
      <color theme="1"/>
      <name val="Verdana"/>
    </font>
    <font>
      <b/>
      <sz val="10.0"/>
      <color theme="1"/>
      <name val="Verdana"/>
    </font>
    <font>
      <b/>
      <sz val="9.0"/>
      <color theme="1"/>
      <name val="Verdana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</fills>
  <borders count="378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C0C0C0"/>
      </bottom>
    </border>
    <border>
      <left/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C0C0C0"/>
      </bottom>
    </border>
    <border>
      <left/>
      <right style="hair">
        <color rgb="FF000000"/>
      </right>
      <top style="thin">
        <color rgb="FF000000"/>
      </top>
      <bottom style="thin">
        <color rgb="FFC0C0C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C0C0C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/>
      <right style="medium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C0C0C0"/>
      </top>
      <bottom style="medium">
        <color rgb="FF000000"/>
      </bottom>
    </border>
    <border>
      <left/>
      <right style="thin">
        <color rgb="FF000000"/>
      </right>
      <top style="thin">
        <color rgb="FFC0C0C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C0C0C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/>
      <top style="thin">
        <color rgb="FFC0C0C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medium">
        <color rgb="FF000000"/>
      </bottom>
    </border>
    <border>
      <left/>
      <right style="medium">
        <color rgb="FF000000"/>
      </right>
      <top style="thin">
        <color rgb="FFC0C0C0"/>
      </top>
      <bottom style="medium">
        <color rgb="FF000000"/>
      </bottom>
    </border>
    <border>
      <left style="thin">
        <color rgb="FFFFFFFF"/>
      </lef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/>
      <top/>
      <bottom/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C0C0C0"/>
      </bottom>
    </border>
    <border>
      <left/>
      <right style="thin">
        <color rgb="FF000000"/>
      </right>
      <top style="thin">
        <color rgb="FF000000"/>
      </top>
      <bottom style="thin">
        <color rgb="FFC0C0C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C0C0C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C0C0C0"/>
      </top>
      <bottom style="thin">
        <color rgb="FF000000"/>
      </bottom>
    </border>
    <border>
      <left/>
      <right style="thin">
        <color rgb="FF000000"/>
      </right>
      <top style="thin">
        <color rgb="FFC0C0C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FFFFFF"/>
      </right>
    </border>
    <border>
      <left/>
      <right style="thin">
        <color rgb="FFFFFFFF"/>
      </right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right style="hair">
        <color rgb="FF000000"/>
      </right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rgb="FF00000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medium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medium">
        <color rgb="FF000000"/>
      </bottom>
    </border>
    <border>
      <left/>
      <right style="thin">
        <color rgb="FFC0C0C0"/>
      </right>
      <top style="thin">
        <color rgb="FFC0C0C0"/>
      </top>
      <bottom style="medium">
        <color rgb="FF000000"/>
      </bottom>
    </border>
    <border>
      <left style="thin">
        <color rgb="FFC0C0C0"/>
      </left>
      <right/>
      <top style="thin">
        <color rgb="FFC0C0C0"/>
      </top>
      <bottom style="medium">
        <color rgb="FF000000"/>
      </bottom>
    </border>
    <border>
      <left style="thin">
        <color rgb="FFC0C0C0"/>
      </left>
      <right style="medium">
        <color rgb="FF000000"/>
      </right>
      <top style="thin">
        <color rgb="FFC0C0C0"/>
      </top>
      <bottom style="medium">
        <color rgb="FF000000"/>
      </bottom>
    </border>
    <border>
      <left/>
      <right/>
      <top/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right style="double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hair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/>
    </border>
    <border>
      <left style="hair">
        <color rgb="FF000000"/>
      </left>
      <right style="double">
        <color rgb="FF000000"/>
      </right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double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</border>
    <border>
      <right style="thin">
        <color rgb="FF000000"/>
      </right>
      <top style="double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double">
        <color rgb="FF000000"/>
      </top>
      <bottom style="hair">
        <color rgb="FF000000"/>
      </bottom>
    </border>
    <border>
      <left style="thin">
        <color rgb="FF000000"/>
      </left>
      <right/>
      <top style="double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</border>
    <border>
      <left/>
      <right style="medium">
        <color rgb="FF000000"/>
      </right>
      <top style="double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C0C0C0"/>
      </left>
      <right style="thin">
        <color rgb="FFC0C0C0"/>
      </right>
      <top/>
      <bottom style="hair">
        <color rgb="FF000000"/>
      </bottom>
    </border>
    <border>
      <left style="thin">
        <color rgb="FFC0C0C0"/>
      </left>
      <right style="thin">
        <color rgb="FF000000"/>
      </right>
      <top/>
      <bottom style="hair">
        <color rgb="FF000000"/>
      </bottom>
    </border>
    <border>
      <left/>
      <right style="thin">
        <color rgb="FFC0C0C0"/>
      </right>
      <top/>
      <bottom style="hair">
        <color rgb="FF000000"/>
      </bottom>
    </border>
    <border>
      <left style="thin">
        <color rgb="FFC0C0C0"/>
      </left>
      <right/>
      <top/>
      <bottom style="hair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hair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/>
      <right style="thin">
        <color rgb="FF000000"/>
      </right>
      <top style="double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hair">
        <color rgb="FF000000"/>
      </right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</border>
    <border>
      <left style="double">
        <color rgb="FF000000"/>
      </left>
      <right style="double">
        <color rgb="FF000000"/>
      </right>
      <top style="medium">
        <color rgb="FF000000"/>
      </top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</border>
    <border>
      <top style="thin">
        <color rgb="FF000000"/>
      </top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FFFFFF"/>
      </top>
      <bottom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C0C0C0"/>
      </bottom>
    </border>
    <border>
      <left/>
      <right style="thin">
        <color rgb="FF000000"/>
      </right>
      <top/>
      <bottom style="thin">
        <color rgb="FFC0C0C0"/>
      </bottom>
    </border>
    <border>
      <left/>
      <right style="medium">
        <color rgb="FF000000"/>
      </right>
      <top/>
      <bottom style="thin">
        <color rgb="FFC0C0C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/>
      <bottom style="double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thin">
        <color rgb="FFC0C0C0"/>
      </top>
      <bottom style="double">
        <color rgb="FF000000"/>
      </bottom>
    </border>
    <border>
      <left/>
      <right style="thin">
        <color rgb="FF000000"/>
      </right>
      <top style="thin">
        <color rgb="FFC0C0C0"/>
      </top>
      <bottom style="double">
        <color rgb="FF000000"/>
      </bottom>
    </border>
    <border>
      <left/>
      <right style="medium">
        <color rgb="FF000000"/>
      </right>
      <top style="thin">
        <color rgb="FFC0C0C0"/>
      </top>
      <bottom style="double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right style="thin">
        <color rgb="FFC0C0C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right style="double">
        <color rgb="FF000000"/>
      </right>
      <bottom style="thin">
        <color rgb="FF000000"/>
      </bottom>
    </border>
    <border>
      <right style="double">
        <color rgb="FF000000"/>
      </right>
    </border>
    <border>
      <left style="double">
        <color rgb="FF000000"/>
      </left>
    </border>
    <border>
      <left style="double">
        <color rgb="FF000000"/>
      </left>
      <bottom style="thin">
        <color rgb="FF000000"/>
      </bottom>
    </border>
    <border>
      <right style="double">
        <color rgb="FF000000"/>
      </right>
      <top style="thin">
        <color rgb="FF000000"/>
      </top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hair">
        <color rgb="FF000000"/>
      </left>
      <right style="double">
        <color rgb="FF000000"/>
      </right>
      <top style="thin">
        <color rgb="FF000000"/>
      </top>
      <bottom/>
    </border>
    <border>
      <left/>
      <right style="double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 style="double">
        <color rgb="FF000000"/>
      </right>
      <top style="hair">
        <color rgb="FF000000"/>
      </top>
      <bottom style="hair">
        <color rgb="FF000000"/>
      </bottom>
    </border>
    <border>
      <left/>
      <right style="double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  <bottom style="medium">
        <color rgb="FF000000"/>
      </bottom>
    </border>
    <border>
      <left/>
      <right style="double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hair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medium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bottom style="hair">
        <color rgb="FF000000"/>
      </bottom>
    </border>
    <border>
      <left style="double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double">
        <color rgb="FF000000"/>
      </left>
      <right style="double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hair">
        <color rgb="FF000000"/>
      </top>
      <bottom style="thin">
        <color rgb="FF000000"/>
      </bottom>
    </border>
    <border>
      <left/>
      <right style="double">
        <color rgb="FF000000"/>
      </right>
      <top style="hair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left style="hair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double">
        <color rgb="FF000000"/>
      </right>
      <top/>
      <bottom/>
    </border>
    <border>
      <left/>
      <right style="hair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double">
        <color rgb="FF000000"/>
      </right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/>
    </border>
    <border>
      <left style="double">
        <color rgb="FF000000"/>
      </left>
      <right style="hair">
        <color rgb="FF000000"/>
      </right>
      <top style="thin">
        <color rgb="FF000000"/>
      </top>
      <bottom/>
    </border>
    <border>
      <left style="double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hair">
        <color rgb="FF000000"/>
      </left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/>
      <bottom style="hair">
        <color rgb="FF000000"/>
      </bottom>
    </border>
    <border>
      <left style="double">
        <color rgb="FF000000"/>
      </left>
      <right style="thin">
        <color rgb="FF000000"/>
      </right>
      <top style="hair">
        <color rgb="FF000000"/>
      </top>
      <bottom/>
    </border>
    <border>
      <left style="double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2" fillId="0" fontId="1" numFmtId="17" xfId="0" applyAlignment="1" applyBorder="1" applyFont="1" applyNumberFormat="1">
      <alignment horizontal="center"/>
    </xf>
    <xf borderId="2" fillId="0" fontId="2" numFmtId="0" xfId="0" applyBorder="1" applyFont="1"/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shrinkToFit="0" vertical="center" wrapText="1"/>
    </xf>
    <xf borderId="0" fillId="0" fontId="6" numFmtId="0" xfId="0" applyFont="1"/>
    <xf borderId="3" fillId="2" fontId="7" numFmtId="1" xfId="0" applyBorder="1" applyFill="1" applyFont="1" applyNumberFormat="1"/>
    <xf borderId="4" fillId="0" fontId="8" numFmtId="1" xfId="0" applyAlignment="1" applyBorder="1" applyFont="1" applyNumberFormat="1">
      <alignment horizontal="center" vertical="center"/>
    </xf>
    <xf borderId="5" fillId="0" fontId="8" numFmtId="1" xfId="0" applyAlignment="1" applyBorder="1" applyFont="1" applyNumberFormat="1">
      <alignment horizontal="center" vertical="center"/>
    </xf>
    <xf borderId="6" fillId="0" fontId="8" numFmtId="1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6" fillId="0" fontId="8" numFmtId="1" xfId="0" applyAlignment="1" applyBorder="1" applyFont="1" applyNumberFormat="1">
      <alignment horizontal="center" shrinkToFit="0" vertical="center" wrapText="1"/>
    </xf>
    <xf borderId="5" fillId="2" fontId="8" numFmtId="1" xfId="0" applyAlignment="1" applyBorder="1" applyFont="1" applyNumberFormat="1">
      <alignment horizontal="center" shrinkToFit="0" vertical="center" wrapText="1"/>
    </xf>
    <xf borderId="6" fillId="2" fontId="8" numFmtId="1" xfId="0" applyAlignment="1" applyBorder="1" applyFont="1" applyNumberFormat="1">
      <alignment horizontal="center" shrinkToFit="0" vertical="center" wrapText="1"/>
    </xf>
    <xf borderId="9" fillId="2" fontId="8" numFmtId="1" xfId="0" applyAlignment="1" applyBorder="1" applyFont="1" applyNumberFormat="1">
      <alignment horizontal="center" shrinkToFit="0" vertical="center" wrapText="1"/>
    </xf>
    <xf borderId="3" fillId="3" fontId="9" numFmtId="1" xfId="0" applyBorder="1" applyFill="1" applyFont="1" applyNumberFormat="1"/>
    <xf borderId="3" fillId="2" fontId="9" numFmtId="1" xfId="0" applyBorder="1" applyFont="1" applyNumberFormat="1"/>
    <xf borderId="3" fillId="4" fontId="9" numFmtId="1" xfId="0" applyBorder="1" applyFill="1" applyFont="1" applyNumberFormat="1"/>
    <xf borderId="3" fillId="5" fontId="9" numFmtId="1" xfId="0" applyBorder="1" applyFill="1" applyFont="1" applyNumberFormat="1"/>
    <xf borderId="10" fillId="0" fontId="2" numFmtId="0" xfId="0" applyBorder="1" applyFont="1"/>
    <xf borderId="11" fillId="0" fontId="2" numFmtId="0" xfId="0" applyBorder="1" applyFont="1"/>
    <xf borderId="11" fillId="0" fontId="8" numFmtId="1" xfId="0" applyAlignment="1" applyBorder="1" applyFont="1" applyNumberFormat="1">
      <alignment horizontal="center" vertical="center"/>
    </xf>
    <xf borderId="12" fillId="0" fontId="8" numFmtId="1" xfId="0" applyAlignment="1" applyBorder="1" applyFont="1" applyNumberFormat="1">
      <alignment horizontal="center" vertical="center"/>
    </xf>
    <xf borderId="13" fillId="0" fontId="8" numFmtId="1" xfId="0" applyAlignment="1" applyBorder="1" applyFont="1" applyNumberFormat="1">
      <alignment horizontal="center" shrinkToFit="0" vertical="center" wrapText="1"/>
    </xf>
    <xf borderId="1" fillId="0" fontId="8" numFmtId="1" xfId="0" applyAlignment="1" applyBorder="1" applyFont="1" applyNumberFormat="1">
      <alignment horizontal="center" shrinkToFit="0" vertical="center" wrapText="1"/>
    </xf>
    <xf borderId="14" fillId="0" fontId="8" numFmtId="1" xfId="0" applyAlignment="1" applyBorder="1" applyFont="1" applyNumberFormat="1">
      <alignment horizontal="center" shrinkToFit="0" vertical="center" wrapText="1"/>
    </xf>
    <xf borderId="15" fillId="0" fontId="8" numFmtId="1" xfId="0" applyAlignment="1" applyBorder="1" applyFont="1" applyNumberFormat="1">
      <alignment horizontal="center" shrinkToFit="0" vertical="center" wrapText="1"/>
    </xf>
    <xf borderId="14" fillId="0" fontId="8" numFmtId="1" xfId="0" applyAlignment="1" applyBorder="1" applyFont="1" applyNumberFormat="1">
      <alignment horizontal="center" vertical="center"/>
    </xf>
    <xf borderId="16" fillId="0" fontId="8" numFmtId="1" xfId="0" applyAlignment="1" applyBorder="1" applyFont="1" applyNumberFormat="1">
      <alignment horizontal="center" vertical="center"/>
    </xf>
    <xf borderId="12" fillId="2" fontId="8" numFmtId="1" xfId="0" applyAlignment="1" applyBorder="1" applyFont="1" applyNumberFormat="1">
      <alignment horizontal="center" vertical="center"/>
    </xf>
    <xf borderId="16" fillId="2" fontId="8" numFmtId="1" xfId="0" applyAlignment="1" applyBorder="1" applyFont="1" applyNumberFormat="1">
      <alignment horizontal="center" shrinkToFit="0" vertical="center" wrapText="1"/>
    </xf>
    <xf borderId="17" fillId="0" fontId="2" numFmtId="0" xfId="0" applyBorder="1" applyFont="1"/>
    <xf borderId="3" fillId="3" fontId="10" numFmtId="1" xfId="0" applyBorder="1" applyFont="1" applyNumberFormat="1"/>
    <xf borderId="18" fillId="0" fontId="8" numFmtId="1" xfId="0" applyAlignment="1" applyBorder="1" applyFont="1" applyNumberFormat="1">
      <alignment horizontal="center" shrinkToFit="0" vertical="center" wrapText="1"/>
    </xf>
    <xf borderId="19" fillId="0" fontId="8" numFmtId="1" xfId="0" applyBorder="1" applyFont="1" applyNumberFormat="1"/>
    <xf borderId="20" fillId="6" fontId="8" numFmtId="1" xfId="0" applyBorder="1" applyFill="1" applyFont="1" applyNumberFormat="1"/>
    <xf borderId="21" fillId="6" fontId="8" numFmtId="1" xfId="0" applyBorder="1" applyFont="1" applyNumberFormat="1"/>
    <xf borderId="22" fillId="6" fontId="8" numFmtId="1" xfId="0" applyBorder="1" applyFont="1" applyNumberFormat="1"/>
    <xf borderId="23" fillId="6" fontId="8" numFmtId="1" xfId="0" applyBorder="1" applyFont="1" applyNumberFormat="1"/>
    <xf borderId="24" fillId="6" fontId="8" numFmtId="1" xfId="0" applyBorder="1" applyFont="1" applyNumberFormat="1"/>
    <xf borderId="25" fillId="6" fontId="8" numFmtId="1" xfId="0" applyBorder="1" applyFont="1" applyNumberFormat="1"/>
    <xf borderId="26" fillId="6" fontId="8" numFmtId="1" xfId="0" applyBorder="1" applyFont="1" applyNumberFormat="1"/>
    <xf borderId="27" fillId="6" fontId="8" numFmtId="1" xfId="0" applyBorder="1" applyFont="1" applyNumberFormat="1"/>
    <xf borderId="28" fillId="6" fontId="8" numFmtId="1" xfId="0" applyBorder="1" applyFont="1" applyNumberFormat="1"/>
    <xf borderId="29" fillId="6" fontId="8" numFmtId="1" xfId="0" applyBorder="1" applyFont="1" applyNumberFormat="1"/>
    <xf borderId="3" fillId="3" fontId="8" numFmtId="1" xfId="0" applyAlignment="1" applyBorder="1" applyFont="1" applyNumberFormat="1">
      <alignment vertical="center"/>
    </xf>
    <xf borderId="3" fillId="3" fontId="8" numFmtId="1" xfId="0" applyAlignment="1" applyBorder="1" applyFont="1" applyNumberFormat="1">
      <alignment shrinkToFit="0" vertical="top" wrapText="1"/>
    </xf>
    <xf borderId="30" fillId="0" fontId="2" numFmtId="0" xfId="0" applyBorder="1" applyFont="1"/>
    <xf borderId="31" fillId="0" fontId="8" numFmtId="1" xfId="0" applyBorder="1" applyFont="1" applyNumberFormat="1"/>
    <xf borderId="32" fillId="6" fontId="8" numFmtId="1" xfId="0" applyBorder="1" applyFont="1" applyNumberFormat="1"/>
    <xf borderId="33" fillId="6" fontId="8" numFmtId="1" xfId="0" applyBorder="1" applyFont="1" applyNumberFormat="1"/>
    <xf borderId="34" fillId="6" fontId="8" numFmtId="1" xfId="0" applyBorder="1" applyFont="1" applyNumberFormat="1"/>
    <xf borderId="35" fillId="6" fontId="8" numFmtId="1" xfId="0" applyBorder="1" applyFont="1" applyNumberFormat="1"/>
    <xf borderId="36" fillId="6" fontId="8" numFmtId="1" xfId="0" applyBorder="1" applyFont="1" applyNumberFormat="1"/>
    <xf borderId="37" fillId="6" fontId="8" numFmtId="1" xfId="0" applyBorder="1" applyFont="1" applyNumberFormat="1"/>
    <xf borderId="38" fillId="0" fontId="8" numFmtId="1" xfId="0" applyBorder="1" applyFont="1" applyNumberFormat="1"/>
    <xf borderId="39" fillId="6" fontId="8" numFmtId="1" xfId="0" applyBorder="1" applyFont="1" applyNumberFormat="1"/>
    <xf borderId="34" fillId="7" fontId="8" numFmtId="1" xfId="0" applyBorder="1" applyFill="1" applyFont="1" applyNumberFormat="1"/>
    <xf borderId="40" fillId="6" fontId="8" numFmtId="1" xfId="0" applyBorder="1" applyFont="1" applyNumberFormat="1"/>
    <xf borderId="41" fillId="6" fontId="8" numFmtId="1" xfId="0" applyBorder="1" applyFont="1" applyNumberFormat="1"/>
    <xf borderId="42" fillId="6" fontId="8" numFmtId="1" xfId="0" applyBorder="1" applyFont="1" applyNumberFormat="1"/>
    <xf borderId="43" fillId="6" fontId="8" numFmtId="1" xfId="0" applyBorder="1" applyFont="1" applyNumberFormat="1"/>
    <xf borderId="44" fillId="7" fontId="8" numFmtId="1" xfId="0" applyBorder="1" applyFont="1" applyNumberFormat="1"/>
    <xf borderId="45" fillId="0" fontId="6" numFmtId="0" xfId="0" applyBorder="1" applyFont="1"/>
    <xf borderId="46" fillId="0" fontId="8" numFmtId="1" xfId="0" applyBorder="1" applyFont="1" applyNumberFormat="1"/>
    <xf borderId="47" fillId="0" fontId="8" numFmtId="1" xfId="0" applyBorder="1" applyFont="1" applyNumberFormat="1"/>
    <xf borderId="48" fillId="6" fontId="8" numFmtId="1" xfId="0" applyBorder="1" applyFont="1" applyNumberFormat="1"/>
    <xf borderId="49" fillId="6" fontId="8" numFmtId="1" xfId="0" applyBorder="1" applyFont="1" applyNumberFormat="1"/>
    <xf borderId="50" fillId="6" fontId="8" numFmtId="1" xfId="0" applyBorder="1" applyFont="1" applyNumberFormat="1"/>
    <xf borderId="51" fillId="6" fontId="8" numFmtId="1" xfId="0" applyBorder="1" applyFont="1" applyNumberFormat="1"/>
    <xf borderId="52" fillId="6" fontId="8" numFmtId="1" xfId="0" applyBorder="1" applyFont="1" applyNumberFormat="1"/>
    <xf borderId="53" fillId="6" fontId="8" numFmtId="1" xfId="0" applyBorder="1" applyFont="1" applyNumberFormat="1"/>
    <xf borderId="54" fillId="6" fontId="8" numFmtId="1" xfId="0" applyBorder="1" applyFont="1" applyNumberFormat="1"/>
    <xf borderId="55" fillId="6" fontId="8" numFmtId="1" xfId="0" applyBorder="1" applyFont="1" applyNumberFormat="1"/>
    <xf borderId="0" fillId="0" fontId="7" numFmtId="1" xfId="0" applyFont="1" applyNumberFormat="1"/>
    <xf borderId="0" fillId="0" fontId="11" numFmtId="1" xfId="0" applyFont="1" applyNumberFormat="1"/>
    <xf borderId="56" fillId="0" fontId="11" numFmtId="1" xfId="0" applyBorder="1" applyFont="1" applyNumberFormat="1"/>
    <xf borderId="57" fillId="0" fontId="11" numFmtId="1" xfId="0" applyBorder="1" applyFont="1" applyNumberFormat="1"/>
    <xf borderId="58" fillId="0" fontId="11" numFmtId="1" xfId="0" applyBorder="1" applyFont="1" applyNumberFormat="1"/>
    <xf borderId="59" fillId="3" fontId="11" numFmtId="1" xfId="0" applyBorder="1" applyFont="1" applyNumberFormat="1"/>
    <xf borderId="3" fillId="3" fontId="11" numFmtId="1" xfId="0" applyBorder="1" applyFont="1" applyNumberFormat="1"/>
    <xf borderId="3" fillId="2" fontId="11" numFmtId="1" xfId="0" applyBorder="1" applyFont="1" applyNumberFormat="1"/>
    <xf borderId="3" fillId="4" fontId="11" numFmtId="1" xfId="0" applyBorder="1" applyFont="1" applyNumberFormat="1"/>
    <xf borderId="3" fillId="5" fontId="11" numFmtId="1" xfId="0" applyBorder="1" applyFont="1" applyNumberFormat="1"/>
    <xf borderId="60" fillId="0" fontId="8" numFmtId="1" xfId="0" applyAlignment="1" applyBorder="1" applyFont="1" applyNumberFormat="1">
      <alignment horizontal="center" shrinkToFit="0" vertical="center" wrapText="1"/>
    </xf>
    <xf borderId="61" fillId="0" fontId="2" numFmtId="0" xfId="0" applyBorder="1" applyFont="1"/>
    <xf borderId="62" fillId="0" fontId="2" numFmtId="0" xfId="0" applyBorder="1" applyFont="1"/>
    <xf borderId="9" fillId="0" fontId="8" numFmtId="1" xfId="0" applyAlignment="1" applyBorder="1" applyFont="1" applyNumberFormat="1">
      <alignment horizontal="center" shrinkToFit="0" vertical="center" wrapText="1"/>
    </xf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66" fillId="0" fontId="8" numFmtId="1" xfId="0" applyAlignment="1" applyBorder="1" applyFont="1" applyNumberFormat="1">
      <alignment horizontal="center" shrinkToFit="0" vertical="center" wrapText="1"/>
    </xf>
    <xf borderId="13" fillId="0" fontId="2" numFmtId="0" xfId="0" applyBorder="1" applyFont="1"/>
    <xf borderId="66" fillId="0" fontId="8" numFmtId="1" xfId="0" applyAlignment="1" applyBorder="1" applyFont="1" applyNumberFormat="1">
      <alignment horizontal="center" vertical="center"/>
    </xf>
    <xf borderId="67" fillId="0" fontId="2" numFmtId="0" xfId="0" applyBorder="1" applyFont="1"/>
    <xf borderId="12" fillId="0" fontId="8" numFmtId="1" xfId="0" applyAlignment="1" applyBorder="1" applyFont="1" applyNumberFormat="1">
      <alignment horizontal="center" shrinkToFit="0" vertical="center" wrapText="1"/>
    </xf>
    <xf borderId="68" fillId="2" fontId="8" numFmtId="1" xfId="0" applyAlignment="1" applyBorder="1" applyFont="1" applyNumberFormat="1">
      <alignment horizontal="right"/>
    </xf>
    <xf borderId="24" fillId="2" fontId="8" numFmtId="1" xfId="0" applyAlignment="1" applyBorder="1" applyFont="1" applyNumberFormat="1">
      <alignment horizontal="right"/>
    </xf>
    <xf borderId="69" fillId="2" fontId="8" numFmtId="1" xfId="0" applyAlignment="1" applyBorder="1" applyFont="1" applyNumberFormat="1">
      <alignment horizontal="right"/>
    </xf>
    <xf borderId="70" fillId="6" fontId="8" numFmtId="1" xfId="0" applyBorder="1" applyFont="1" applyNumberFormat="1"/>
    <xf borderId="71" fillId="6" fontId="8" numFmtId="1" xfId="0" applyBorder="1" applyFont="1" applyNumberFormat="1"/>
    <xf borderId="20" fillId="2" fontId="8" numFmtId="1" xfId="0" applyAlignment="1" applyBorder="1" applyFont="1" applyNumberFormat="1">
      <alignment horizontal="right"/>
    </xf>
    <xf borderId="33" fillId="2" fontId="8" numFmtId="1" xfId="0" applyAlignment="1" applyBorder="1" applyFont="1" applyNumberFormat="1">
      <alignment horizontal="right"/>
    </xf>
    <xf borderId="21" fillId="2" fontId="8" numFmtId="1" xfId="0" applyAlignment="1" applyBorder="1" applyFont="1" applyNumberFormat="1">
      <alignment horizontal="right"/>
    </xf>
    <xf borderId="72" fillId="6" fontId="8" numFmtId="1" xfId="0" applyBorder="1" applyFont="1" applyNumberFormat="1"/>
    <xf borderId="73" fillId="6" fontId="8" numFmtId="1" xfId="0" applyBorder="1" applyFont="1" applyNumberFormat="1"/>
    <xf borderId="74" fillId="6" fontId="8" numFmtId="1" xfId="0" applyBorder="1" applyFont="1" applyNumberFormat="1"/>
    <xf borderId="75" fillId="0" fontId="8" numFmtId="1" xfId="0" applyBorder="1" applyFont="1" applyNumberFormat="1"/>
    <xf borderId="76" fillId="2" fontId="8" numFmtId="1" xfId="0" applyAlignment="1" applyBorder="1" applyFont="1" applyNumberFormat="1">
      <alignment horizontal="right"/>
    </xf>
    <xf borderId="77" fillId="2" fontId="8" numFmtId="1" xfId="0" applyAlignment="1" applyBorder="1" applyFont="1" applyNumberFormat="1">
      <alignment horizontal="right"/>
    </xf>
    <xf borderId="78" fillId="2" fontId="8" numFmtId="1" xfId="0" applyAlignment="1" applyBorder="1" applyFont="1" applyNumberFormat="1">
      <alignment horizontal="right"/>
    </xf>
    <xf borderId="79" fillId="6" fontId="8" numFmtId="1" xfId="0" applyBorder="1" applyFont="1" applyNumberFormat="1"/>
    <xf borderId="80" fillId="6" fontId="8" numFmtId="1" xfId="0" applyBorder="1" applyFont="1" applyNumberFormat="1"/>
    <xf borderId="81" fillId="6" fontId="8" numFmtId="1" xfId="0" applyBorder="1" applyFont="1" applyNumberFormat="1"/>
    <xf borderId="82" fillId="6" fontId="8" numFmtId="1" xfId="0" applyBorder="1" applyFont="1" applyNumberFormat="1"/>
    <xf borderId="83" fillId="6" fontId="8" numFmtId="1" xfId="0" applyBorder="1" applyFont="1" applyNumberFormat="1"/>
    <xf borderId="84" fillId="6" fontId="8" numFmtId="1" xfId="0" applyBorder="1" applyFont="1" applyNumberFormat="1"/>
    <xf borderId="85" fillId="6" fontId="8" numFmtId="1" xfId="0" applyBorder="1" applyFont="1" applyNumberFormat="1"/>
    <xf borderId="85" fillId="7" fontId="8" numFmtId="1" xfId="0" applyBorder="1" applyFont="1" applyNumberFormat="1"/>
    <xf borderId="86" fillId="7" fontId="8" numFmtId="1" xfId="0" applyBorder="1" applyFont="1" applyNumberFormat="1"/>
    <xf borderId="84" fillId="7" fontId="8" numFmtId="1" xfId="0" applyBorder="1" applyFont="1" applyNumberFormat="1"/>
    <xf borderId="87" fillId="7" fontId="8" numFmtId="1" xfId="0" applyBorder="1" applyFont="1" applyNumberFormat="1"/>
    <xf borderId="88" fillId="6" fontId="8" numFmtId="1" xfId="0" applyBorder="1" applyFont="1" applyNumberFormat="1"/>
    <xf borderId="32" fillId="7" fontId="8" numFmtId="1" xfId="0" applyBorder="1" applyFont="1" applyNumberFormat="1"/>
    <xf borderId="73" fillId="7" fontId="8" numFmtId="1" xfId="0" applyBorder="1" applyFont="1" applyNumberFormat="1"/>
    <xf borderId="89" fillId="7" fontId="8" numFmtId="1" xfId="0" applyBorder="1" applyFont="1" applyNumberFormat="1"/>
    <xf borderId="90" fillId="0" fontId="2" numFmtId="0" xfId="0" applyBorder="1" applyFont="1"/>
    <xf borderId="48" fillId="2" fontId="8" numFmtId="1" xfId="0" applyAlignment="1" applyBorder="1" applyFont="1" applyNumberFormat="1">
      <alignment horizontal="right"/>
    </xf>
    <xf borderId="51" fillId="2" fontId="8" numFmtId="1" xfId="0" applyAlignment="1" applyBorder="1" applyFont="1" applyNumberFormat="1">
      <alignment horizontal="right"/>
    </xf>
    <xf borderId="49" fillId="2" fontId="8" numFmtId="1" xfId="0" applyAlignment="1" applyBorder="1" applyFont="1" applyNumberFormat="1">
      <alignment horizontal="right"/>
    </xf>
    <xf borderId="91" fillId="6" fontId="8" numFmtId="1" xfId="0" applyBorder="1" applyFont="1" applyNumberFormat="1"/>
    <xf borderId="92" fillId="6" fontId="8" numFmtId="1" xfId="0" applyBorder="1" applyFont="1" applyNumberFormat="1"/>
    <xf borderId="50" fillId="7" fontId="8" numFmtId="1" xfId="0" applyBorder="1" applyFont="1" applyNumberFormat="1"/>
    <xf borderId="92" fillId="7" fontId="8" numFmtId="1" xfId="0" applyBorder="1" applyFont="1" applyNumberFormat="1"/>
    <xf borderId="93" fillId="7" fontId="8" numFmtId="1" xfId="0" applyBorder="1" applyFont="1" applyNumberFormat="1"/>
    <xf borderId="94" fillId="7" fontId="8" numFmtId="1" xfId="0" applyBorder="1" applyFont="1" applyNumberFormat="1"/>
    <xf borderId="95" fillId="6" fontId="8" numFmtId="1" xfId="0" applyBorder="1" applyFont="1" applyNumberFormat="1"/>
    <xf borderId="0" fillId="0" fontId="12" numFmtId="0" xfId="0" applyAlignment="1" applyFont="1">
      <alignment readingOrder="0"/>
    </xf>
    <xf borderId="0" fillId="0" fontId="6" numFmtId="1" xfId="0" applyFont="1" applyNumberFormat="1"/>
    <xf borderId="56" fillId="0" fontId="6" numFmtId="1" xfId="0" applyBorder="1" applyFont="1" applyNumberFormat="1"/>
    <xf borderId="57" fillId="0" fontId="6" numFmtId="1" xfId="0" applyBorder="1" applyFont="1" applyNumberFormat="1"/>
    <xf borderId="58" fillId="0" fontId="6" numFmtId="1" xfId="0" applyBorder="1" applyFont="1" applyNumberFormat="1"/>
    <xf borderId="96" fillId="0" fontId="6" numFmtId="1" xfId="0" applyBorder="1" applyFont="1" applyNumberFormat="1"/>
    <xf borderId="97" fillId="3" fontId="6" numFmtId="1" xfId="0" applyBorder="1" applyFont="1" applyNumberFormat="1"/>
    <xf borderId="3" fillId="3" fontId="6" numFmtId="1" xfId="0" applyBorder="1" applyFont="1" applyNumberFormat="1"/>
    <xf borderId="3" fillId="4" fontId="6" numFmtId="1" xfId="0" applyBorder="1" applyFont="1" applyNumberFormat="1"/>
    <xf borderId="3" fillId="2" fontId="6" numFmtId="1" xfId="0" applyBorder="1" applyFont="1" applyNumberFormat="1"/>
    <xf borderId="98" fillId="0" fontId="8" numFmtId="1" xfId="0" applyAlignment="1" applyBorder="1" applyFont="1" applyNumberFormat="1">
      <alignment horizontal="center" shrinkToFit="0" vertical="center" wrapText="1"/>
    </xf>
    <xf borderId="99" fillId="0" fontId="2" numFmtId="0" xfId="0" applyBorder="1" applyFont="1"/>
    <xf borderId="100" fillId="3" fontId="8" numFmtId="1" xfId="0" applyAlignment="1" applyBorder="1" applyFont="1" applyNumberFormat="1">
      <alignment shrinkToFit="0" wrapText="1"/>
    </xf>
    <xf borderId="101" fillId="3" fontId="8" numFmtId="1" xfId="0" applyAlignment="1" applyBorder="1" applyFont="1" applyNumberFormat="1">
      <alignment shrinkToFit="0" wrapText="1"/>
    </xf>
    <xf borderId="102" fillId="0" fontId="2" numFmtId="0" xfId="0" applyBorder="1" applyFont="1"/>
    <xf borderId="103" fillId="0" fontId="2" numFmtId="0" xfId="0" applyBorder="1" applyFont="1"/>
    <xf borderId="104" fillId="0" fontId="2" numFmtId="0" xfId="0" applyBorder="1" applyFont="1"/>
    <xf borderId="105" fillId="0" fontId="2" numFmtId="0" xfId="0" applyBorder="1" applyFont="1"/>
    <xf borderId="97" fillId="3" fontId="8" numFmtId="1" xfId="0" applyAlignment="1" applyBorder="1" applyFont="1" applyNumberFormat="1">
      <alignment shrinkToFit="0" wrapText="1"/>
    </xf>
    <xf borderId="3" fillId="3" fontId="8" numFmtId="1" xfId="0" applyAlignment="1" applyBorder="1" applyFont="1" applyNumberFormat="1">
      <alignment shrinkToFit="0" wrapText="1"/>
    </xf>
    <xf borderId="106" fillId="0" fontId="2" numFmtId="0" xfId="0" applyBorder="1" applyFont="1"/>
    <xf borderId="0" fillId="0" fontId="8" numFmtId="1" xfId="0" applyAlignment="1" applyFont="1" applyNumberFormat="1">
      <alignment horizontal="center" vertical="center"/>
    </xf>
    <xf borderId="16" fillId="0" fontId="8" numFmtId="1" xfId="0" applyAlignment="1" applyBorder="1" applyFont="1" applyNumberFormat="1">
      <alignment horizontal="center" shrinkToFit="0" vertical="center" wrapText="1"/>
    </xf>
    <xf borderId="107" fillId="0" fontId="8" numFmtId="1" xfId="0" applyAlignment="1" applyBorder="1" applyFont="1" applyNumberFormat="1">
      <alignment horizontal="center" vertical="center"/>
    </xf>
    <xf borderId="108" fillId="0" fontId="8" numFmtId="1" xfId="0" applyAlignment="1" applyBorder="1" applyFont="1" applyNumberFormat="1">
      <alignment horizontal="center" shrinkToFit="0" vertical="center" wrapText="1"/>
    </xf>
    <xf borderId="109" fillId="3" fontId="8" numFmtId="1" xfId="0" applyAlignment="1" applyBorder="1" applyFont="1" applyNumberFormat="1">
      <alignment shrinkToFit="0" wrapText="1"/>
    </xf>
    <xf borderId="110" fillId="3" fontId="8" numFmtId="1" xfId="0" applyAlignment="1" applyBorder="1" applyFont="1" applyNumberFormat="1">
      <alignment shrinkToFit="0" wrapText="1"/>
    </xf>
    <xf borderId="111" fillId="0" fontId="8" numFmtId="1" xfId="0" applyAlignment="1" applyBorder="1" applyFont="1" applyNumberFormat="1">
      <alignment horizontal="center" shrinkToFit="0" vertical="center" wrapText="1"/>
    </xf>
    <xf borderId="12" fillId="0" fontId="8" numFmtId="1" xfId="0" applyAlignment="1" applyBorder="1" applyFont="1" applyNumberFormat="1">
      <alignment horizontal="right"/>
    </xf>
    <xf borderId="15" fillId="0" fontId="8" numFmtId="1" xfId="0" applyAlignment="1" applyBorder="1" applyFont="1" applyNumberFormat="1">
      <alignment horizontal="right"/>
    </xf>
    <xf borderId="13" fillId="0" fontId="8" numFmtId="1" xfId="0" applyAlignment="1" applyBorder="1" applyFont="1" applyNumberFormat="1">
      <alignment horizontal="right"/>
    </xf>
    <xf borderId="12" fillId="6" fontId="8" numFmtId="1" xfId="0" applyBorder="1" applyFont="1" applyNumberFormat="1"/>
    <xf borderId="16" fillId="6" fontId="8" numFmtId="1" xfId="0" applyBorder="1" applyFont="1" applyNumberFormat="1"/>
    <xf borderId="112" fillId="6" fontId="8" numFmtId="1" xfId="0" applyBorder="1" applyFont="1" applyNumberFormat="1"/>
    <xf borderId="108" fillId="6" fontId="8" numFmtId="1" xfId="0" applyBorder="1" applyFont="1" applyNumberFormat="1"/>
    <xf borderId="3" fillId="3" fontId="6" numFmtId="0" xfId="0" applyAlignment="1" applyBorder="1" applyFont="1">
      <alignment shrinkToFit="0" vertical="top" wrapText="1"/>
    </xf>
    <xf borderId="113" fillId="0" fontId="8" numFmtId="1" xfId="0" applyAlignment="1" applyBorder="1" applyFont="1" applyNumberFormat="1">
      <alignment horizontal="center" vertical="center"/>
    </xf>
    <xf borderId="114" fillId="0" fontId="8" numFmtId="1" xfId="0" applyAlignment="1" applyBorder="1" applyFont="1" applyNumberFormat="1">
      <alignment horizontal="right" shrinkToFit="0" wrapText="1"/>
    </xf>
    <xf borderId="115" fillId="0" fontId="13" numFmtId="1" xfId="0" applyAlignment="1" applyBorder="1" applyFont="1" applyNumberFormat="1">
      <alignment horizontal="right"/>
    </xf>
    <xf borderId="116" fillId="0" fontId="8" numFmtId="1" xfId="0" applyAlignment="1" applyBorder="1" applyFont="1" applyNumberFormat="1">
      <alignment horizontal="right"/>
    </xf>
    <xf borderId="117" fillId="6" fontId="8" numFmtId="1" xfId="0" applyBorder="1" applyFont="1" applyNumberFormat="1"/>
    <xf borderId="47" fillId="0" fontId="8" numFmtId="1" xfId="0" applyAlignment="1" applyBorder="1" applyFont="1" applyNumberFormat="1">
      <alignment horizontal="center" shrinkToFit="0" vertical="center" wrapText="1"/>
    </xf>
    <xf borderId="50" fillId="0" fontId="8" numFmtId="1" xfId="0" applyAlignment="1" applyBorder="1" applyFont="1" applyNumberFormat="1">
      <alignment horizontal="right" shrinkToFit="0" wrapText="1"/>
    </xf>
    <xf borderId="118" fillId="0" fontId="13" numFmtId="1" xfId="0" applyAlignment="1" applyBorder="1" applyFont="1" applyNumberFormat="1">
      <alignment horizontal="right"/>
    </xf>
    <xf borderId="119" fillId="0" fontId="8" numFmtId="1" xfId="0" applyAlignment="1" applyBorder="1" applyFont="1" applyNumberFormat="1">
      <alignment horizontal="right"/>
    </xf>
    <xf borderId="120" fillId="6" fontId="8" numFmtId="1" xfId="0" applyBorder="1" applyFont="1" applyNumberFormat="1"/>
    <xf borderId="93" fillId="6" fontId="8" numFmtId="1" xfId="0" applyBorder="1" applyFont="1" applyNumberFormat="1"/>
    <xf borderId="121" fillId="6" fontId="8" numFmtId="1" xfId="0" applyBorder="1" applyFont="1" applyNumberFormat="1"/>
    <xf borderId="122" fillId="6" fontId="8" numFmtId="1" xfId="0" applyBorder="1" applyFont="1" applyNumberFormat="1"/>
    <xf borderId="123" fillId="6" fontId="8" numFmtId="1" xfId="0" applyBorder="1" applyFont="1" applyNumberFormat="1"/>
    <xf borderId="124" fillId="6" fontId="8" numFmtId="1" xfId="0" applyBorder="1" applyFont="1" applyNumberFormat="1"/>
    <xf borderId="125" fillId="6" fontId="8" numFmtId="1" xfId="0" applyBorder="1" applyFont="1" applyNumberFormat="1"/>
    <xf borderId="126" fillId="3" fontId="8" numFmtId="1" xfId="0" applyAlignment="1" applyBorder="1" applyFont="1" applyNumberFormat="1">
      <alignment shrinkToFit="0" wrapText="1"/>
    </xf>
    <xf borderId="127" fillId="0" fontId="8" numFmtId="1" xfId="0" applyAlignment="1" applyBorder="1" applyFont="1" applyNumberFormat="1">
      <alignment shrinkToFit="0" vertical="center" wrapText="1"/>
    </xf>
    <xf borderId="3" fillId="2" fontId="14" numFmtId="1" xfId="0" applyAlignment="1" applyBorder="1" applyFont="1" applyNumberFormat="1">
      <alignment shrinkToFit="0" wrapText="1"/>
    </xf>
    <xf borderId="0" fillId="0" fontId="8" numFmtId="1" xfId="0" applyFont="1" applyNumberFormat="1"/>
    <xf borderId="57" fillId="0" fontId="8" numFmtId="1" xfId="0" applyBorder="1" applyFont="1" applyNumberFormat="1"/>
    <xf borderId="56" fillId="0" fontId="8" numFmtId="1" xfId="0" applyBorder="1" applyFont="1" applyNumberFormat="1"/>
    <xf borderId="128" fillId="0" fontId="8" numFmtId="1" xfId="0" applyBorder="1" applyFont="1" applyNumberFormat="1"/>
    <xf borderId="96" fillId="0" fontId="8" numFmtId="1" xfId="0" applyBorder="1" applyFont="1" applyNumberFormat="1"/>
    <xf borderId="129" fillId="3" fontId="8" numFmtId="1" xfId="0" applyBorder="1" applyFont="1" applyNumberFormat="1"/>
    <xf borderId="59" fillId="3" fontId="8" numFmtId="1" xfId="0" applyBorder="1" applyFont="1" applyNumberFormat="1"/>
    <xf borderId="3" fillId="2" fontId="7" numFmtId="1" xfId="0" applyAlignment="1" applyBorder="1" applyFont="1" applyNumberFormat="1">
      <alignment shrinkToFit="0" wrapText="1"/>
    </xf>
    <xf borderId="3" fillId="3" fontId="14" numFmtId="1" xfId="0" applyAlignment="1" applyBorder="1" applyFont="1" applyNumberFormat="1">
      <alignment shrinkToFit="0" wrapText="1"/>
    </xf>
    <xf borderId="4" fillId="0" fontId="8" numFmtId="1" xfId="0" applyAlignment="1" applyBorder="1" applyFont="1" applyNumberFormat="1">
      <alignment horizontal="center" shrinkToFit="0" vertical="center" wrapText="1"/>
    </xf>
    <xf borderId="5" fillId="0" fontId="8" numFmtId="1" xfId="0" applyAlignment="1" applyBorder="1" applyFont="1" applyNumberFormat="1">
      <alignment horizontal="center" shrinkToFit="0" vertical="center" wrapText="1"/>
    </xf>
    <xf borderId="130" fillId="0" fontId="2" numFmtId="0" xfId="0" applyBorder="1" applyFont="1"/>
    <xf borderId="131" fillId="0" fontId="8" numFmtId="1" xfId="0" applyAlignment="1" applyBorder="1" applyFont="1" applyNumberFormat="1">
      <alignment horizontal="center" shrinkToFit="0" vertical="center" wrapText="1"/>
    </xf>
    <xf borderId="132" fillId="0" fontId="2" numFmtId="0" xfId="0" applyBorder="1" applyFont="1"/>
    <xf borderId="133" fillId="0" fontId="2" numFmtId="0" xfId="0" applyBorder="1" applyFont="1"/>
    <xf borderId="134" fillId="0" fontId="8" numFmtId="1" xfId="0" applyAlignment="1" applyBorder="1" applyFont="1" applyNumberFormat="1">
      <alignment horizontal="center" shrinkToFit="0" vertical="center" wrapText="1"/>
    </xf>
    <xf borderId="132" fillId="0" fontId="8" numFmtId="1" xfId="0" applyAlignment="1" applyBorder="1" applyFont="1" applyNumberFormat="1">
      <alignment horizontal="center" shrinkToFit="0" vertical="center" wrapText="1"/>
    </xf>
    <xf borderId="135" fillId="0" fontId="2" numFmtId="0" xfId="0" applyBorder="1" applyFont="1"/>
    <xf borderId="3" fillId="3" fontId="8" numFmtId="1" xfId="0" applyBorder="1" applyFont="1" applyNumberFormat="1"/>
    <xf borderId="134" fillId="0" fontId="8" numFmtId="1" xfId="0" applyAlignment="1" applyBorder="1" applyFont="1" applyNumberFormat="1">
      <alignment horizontal="right" shrinkToFit="0" wrapText="1"/>
    </xf>
    <xf borderId="136" fillId="0" fontId="8" numFmtId="1" xfId="0" applyAlignment="1" applyBorder="1" applyFont="1" applyNumberFormat="1">
      <alignment horizontal="right" shrinkToFit="0" wrapText="1"/>
    </xf>
    <xf borderId="13" fillId="0" fontId="8" numFmtId="1" xfId="0" applyAlignment="1" applyBorder="1" applyFont="1" applyNumberFormat="1">
      <alignment horizontal="right" shrinkToFit="0" wrapText="1"/>
    </xf>
    <xf borderId="137" fillId="6" fontId="8" numFmtId="1" xfId="0" applyBorder="1" applyFont="1" applyNumberFormat="1"/>
    <xf borderId="138" fillId="6" fontId="8" numFmtId="1" xfId="0" applyBorder="1" applyFont="1" applyNumberFormat="1"/>
    <xf borderId="139" fillId="6" fontId="8" numFmtId="1" xfId="0" applyBorder="1" applyFont="1" applyNumberFormat="1"/>
    <xf borderId="3" fillId="3" fontId="6" numFmtId="0" xfId="0" applyAlignment="1" applyBorder="1" applyFont="1">
      <alignment vertical="top"/>
    </xf>
    <xf borderId="19" fillId="0" fontId="8" numFmtId="1" xfId="0" applyAlignment="1" applyBorder="1" applyFont="1" applyNumberFormat="1">
      <alignment horizontal="left" shrinkToFit="0" vertical="center" wrapText="1"/>
    </xf>
    <xf borderId="22" fillId="0" fontId="8" numFmtId="1" xfId="0" applyAlignment="1" applyBorder="1" applyFont="1" applyNumberFormat="1">
      <alignment horizontal="right" shrinkToFit="0" wrapText="1"/>
    </xf>
    <xf borderId="23" fillId="0" fontId="8" numFmtId="1" xfId="0" applyAlignment="1" applyBorder="1" applyFont="1" applyNumberFormat="1">
      <alignment horizontal="right" shrinkToFit="0" wrapText="1"/>
    </xf>
    <xf borderId="140" fillId="0" fontId="8" numFmtId="1" xfId="0" applyAlignment="1" applyBorder="1" applyFont="1" applyNumberFormat="1">
      <alignment horizontal="right"/>
    </xf>
    <xf borderId="87" fillId="6" fontId="8" numFmtId="1" xfId="0" applyBorder="1" applyFont="1" applyNumberFormat="1"/>
    <xf borderId="141" fillId="6" fontId="8" numFmtId="1" xfId="0" applyBorder="1" applyFont="1" applyNumberFormat="1"/>
    <xf borderId="142" fillId="6" fontId="8" numFmtId="1" xfId="0" applyBorder="1" applyFont="1" applyNumberFormat="1"/>
    <xf borderId="113" fillId="0" fontId="8" numFmtId="1" xfId="0" applyAlignment="1" applyBorder="1" applyFont="1" applyNumberFormat="1">
      <alignment horizontal="left" shrinkToFit="0" vertical="center" wrapText="1"/>
    </xf>
    <xf borderId="143" fillId="0" fontId="8" numFmtId="1" xfId="0" applyAlignment="1" applyBorder="1" applyFont="1" applyNumberFormat="1">
      <alignment horizontal="right" shrinkToFit="0" wrapText="1"/>
    </xf>
    <xf borderId="89" fillId="6" fontId="8" numFmtId="1" xfId="0" applyBorder="1" applyFont="1" applyNumberFormat="1"/>
    <xf borderId="144" fillId="6" fontId="8" numFmtId="1" xfId="0" applyBorder="1" applyFont="1" applyNumberFormat="1"/>
    <xf borderId="145" fillId="6" fontId="8" numFmtId="1" xfId="0" applyBorder="1" applyFont="1" applyNumberFormat="1"/>
    <xf borderId="31" fillId="0" fontId="8" numFmtId="1" xfId="0" applyAlignment="1" applyBorder="1" applyFont="1" applyNumberFormat="1">
      <alignment horizontal="left" shrinkToFit="0" vertical="center" wrapText="1"/>
    </xf>
    <xf borderId="32" fillId="0" fontId="8" numFmtId="1" xfId="0" applyAlignment="1" applyBorder="1" applyFont="1" applyNumberFormat="1">
      <alignment horizontal="right" shrinkToFit="0" wrapText="1"/>
    </xf>
    <xf borderId="34" fillId="0" fontId="8" numFmtId="1" xfId="0" applyAlignment="1" applyBorder="1" applyFont="1" applyNumberFormat="1">
      <alignment horizontal="right" shrinkToFit="0" wrapText="1"/>
    </xf>
    <xf borderId="146" fillId="0" fontId="8" numFmtId="1" xfId="0" applyAlignment="1" applyBorder="1" applyFont="1" applyNumberFormat="1">
      <alignment horizontal="right"/>
    </xf>
    <xf borderId="75" fillId="0" fontId="8" numFmtId="1" xfId="0" applyAlignment="1" applyBorder="1" applyFont="1" applyNumberFormat="1">
      <alignment horizontal="left" shrinkToFit="0" vertical="center" wrapText="1"/>
    </xf>
    <xf borderId="81" fillId="0" fontId="8" numFmtId="1" xfId="0" applyAlignment="1" applyBorder="1" applyFont="1" applyNumberFormat="1">
      <alignment horizontal="right" shrinkToFit="0" wrapText="1"/>
    </xf>
    <xf borderId="147" fillId="0" fontId="8" numFmtId="1" xfId="0" applyAlignment="1" applyBorder="1" applyFont="1" applyNumberFormat="1">
      <alignment horizontal="right" shrinkToFit="0" wrapText="1"/>
    </xf>
    <xf borderId="148" fillId="0" fontId="8" numFmtId="1" xfId="0" applyAlignment="1" applyBorder="1" applyFont="1" applyNumberFormat="1">
      <alignment horizontal="right"/>
    </xf>
    <xf borderId="149" fillId="6" fontId="8" numFmtId="1" xfId="0" applyBorder="1" applyFont="1" applyNumberFormat="1"/>
    <xf borderId="150" fillId="6" fontId="8" numFmtId="1" xfId="0" applyBorder="1" applyFont="1" applyNumberFormat="1"/>
    <xf borderId="151" fillId="6" fontId="8" numFmtId="1" xfId="0" applyBorder="1" applyFont="1" applyNumberFormat="1"/>
    <xf borderId="152" fillId="6" fontId="8" numFmtId="1" xfId="0" applyBorder="1" applyFont="1" applyNumberFormat="1"/>
    <xf borderId="153" fillId="6" fontId="8" numFmtId="1" xfId="0" applyBorder="1" applyFont="1" applyNumberFormat="1"/>
    <xf borderId="154" fillId="0" fontId="8" numFmtId="1" xfId="0" applyAlignment="1" applyBorder="1" applyFont="1" applyNumberFormat="1">
      <alignment horizontal="left" shrinkToFit="0" vertical="center" wrapText="1"/>
    </xf>
    <xf borderId="87" fillId="3" fontId="8" numFmtId="1" xfId="0" applyAlignment="1" applyBorder="1" applyFont="1" applyNumberFormat="1">
      <alignment horizontal="left" shrinkToFit="0" vertical="center" wrapText="1"/>
    </xf>
    <xf borderId="85" fillId="3" fontId="8" numFmtId="1" xfId="0" applyAlignment="1" applyBorder="1" applyFont="1" applyNumberFormat="1">
      <alignment horizontal="right" shrinkToFit="0" wrapText="1"/>
    </xf>
    <xf borderId="155" fillId="3" fontId="8" numFmtId="1" xfId="0" applyAlignment="1" applyBorder="1" applyFont="1" applyNumberFormat="1">
      <alignment horizontal="right" shrinkToFit="0" wrapText="1"/>
    </xf>
    <xf borderId="86" fillId="3" fontId="8" numFmtId="1" xfId="0" applyAlignment="1" applyBorder="1" applyFont="1" applyNumberFormat="1">
      <alignment horizontal="right"/>
    </xf>
    <xf borderId="156" fillId="0" fontId="8" numFmtId="1" xfId="0" applyAlignment="1" applyBorder="1" applyFont="1" applyNumberFormat="1">
      <alignment horizontal="left" shrinkToFit="0" vertical="center" wrapText="1"/>
    </xf>
    <xf borderId="38" fillId="0" fontId="8" numFmtId="1" xfId="0" applyAlignment="1" applyBorder="1" applyFont="1" applyNumberFormat="1">
      <alignment horizontal="left" shrinkToFit="0" vertical="center" wrapText="1"/>
    </xf>
    <xf borderId="157" fillId="0" fontId="8" numFmtId="1" xfId="0" applyAlignment="1" applyBorder="1" applyFont="1" applyNumberFormat="1">
      <alignment horizontal="right" shrinkToFit="0" wrapText="1"/>
    </xf>
    <xf borderId="158" fillId="0" fontId="8" numFmtId="1" xfId="0" applyAlignment="1" applyBorder="1" applyFont="1" applyNumberFormat="1">
      <alignment horizontal="right" shrinkToFit="0" wrapText="1"/>
    </xf>
    <xf borderId="159" fillId="0" fontId="8" numFmtId="1" xfId="0" applyAlignment="1" applyBorder="1" applyFont="1" applyNumberFormat="1">
      <alignment horizontal="right"/>
    </xf>
    <xf borderId="160" fillId="6" fontId="8" numFmtId="1" xfId="0" applyBorder="1" applyFont="1" applyNumberFormat="1"/>
    <xf borderId="161" fillId="6" fontId="8" numFmtId="1" xfId="0" applyBorder="1" applyFont="1" applyNumberFormat="1"/>
    <xf borderId="162" fillId="6" fontId="8" numFmtId="1" xfId="0" applyBorder="1" applyFont="1" applyNumberFormat="1"/>
    <xf borderId="163" fillId="6" fontId="8" numFmtId="1" xfId="0" applyBorder="1" applyFont="1" applyNumberFormat="1"/>
    <xf borderId="164" fillId="0" fontId="8" numFmtId="1" xfId="0" applyAlignment="1" applyBorder="1" applyFont="1" applyNumberFormat="1">
      <alignment horizontal="center" shrinkToFit="0" vertical="center" wrapText="1"/>
    </xf>
    <xf borderId="165" fillId="0" fontId="8" numFmtId="1" xfId="0" applyAlignment="1" applyBorder="1" applyFont="1" applyNumberFormat="1">
      <alignment horizontal="left" shrinkToFit="0" vertical="center" wrapText="1"/>
    </xf>
    <xf borderId="166" fillId="0" fontId="8" numFmtId="1" xfId="0" applyAlignment="1" applyBorder="1" applyFont="1" applyNumberFormat="1">
      <alignment horizontal="right" shrinkToFit="0" wrapText="1"/>
    </xf>
    <xf borderId="167" fillId="0" fontId="8" numFmtId="1" xfId="0" applyAlignment="1" applyBorder="1" applyFont="1" applyNumberFormat="1">
      <alignment horizontal="right" shrinkToFit="0" wrapText="1"/>
    </xf>
    <xf borderId="168" fillId="0" fontId="8" numFmtId="1" xfId="0" applyAlignment="1" applyBorder="1" applyFont="1" applyNumberFormat="1">
      <alignment horizontal="right"/>
    </xf>
    <xf borderId="166" fillId="6" fontId="8" numFmtId="1" xfId="0" applyBorder="1" applyFont="1" applyNumberFormat="1"/>
    <xf borderId="169" fillId="6" fontId="8" numFmtId="1" xfId="0" applyBorder="1" applyFont="1" applyNumberFormat="1"/>
    <xf borderId="170" fillId="6" fontId="8" numFmtId="1" xfId="0" applyBorder="1" applyFont="1" applyNumberFormat="1"/>
    <xf borderId="171" fillId="6" fontId="8" numFmtId="1" xfId="0" applyBorder="1" applyFont="1" applyNumberFormat="1"/>
    <xf borderId="172" fillId="6" fontId="8" numFmtId="1" xfId="0" applyBorder="1" applyFont="1" applyNumberFormat="1"/>
    <xf borderId="173" fillId="0" fontId="8" numFmtId="1" xfId="0" applyAlignment="1" applyBorder="1" applyFont="1" applyNumberFormat="1">
      <alignment horizontal="left" shrinkToFit="0" vertical="center" wrapText="1"/>
    </xf>
    <xf borderId="47" fillId="0" fontId="8" numFmtId="1" xfId="0" applyAlignment="1" applyBorder="1" applyFont="1" applyNumberFormat="1">
      <alignment horizontal="left" shrinkToFit="0" vertical="center" wrapText="1"/>
    </xf>
    <xf borderId="52" fillId="0" fontId="8" numFmtId="1" xfId="0" applyAlignment="1" applyBorder="1" applyFont="1" applyNumberFormat="1">
      <alignment horizontal="right" shrinkToFit="0" wrapText="1"/>
    </xf>
    <xf borderId="94" fillId="6" fontId="8" numFmtId="1" xfId="0" applyBorder="1" applyFont="1" applyNumberFormat="1"/>
    <xf borderId="174" fillId="6" fontId="8" numFmtId="1" xfId="0" applyBorder="1" applyFont="1" applyNumberFormat="1"/>
    <xf borderId="175" fillId="6" fontId="8" numFmtId="1" xfId="0" applyBorder="1" applyFont="1" applyNumberFormat="1"/>
    <xf borderId="104" fillId="0" fontId="8" numFmtId="1" xfId="0" applyAlignment="1" applyBorder="1" applyFont="1" applyNumberFormat="1">
      <alignment horizontal="center" shrinkToFit="0" vertical="center" wrapText="1"/>
    </xf>
    <xf borderId="107" fillId="0" fontId="8" numFmtId="1" xfId="0" applyAlignment="1" applyBorder="1" applyFont="1" applyNumberFormat="1">
      <alignment horizontal="center" shrinkToFit="0" vertical="center" wrapText="1"/>
    </xf>
    <xf borderId="176" fillId="0" fontId="8" numFmtId="1" xfId="0" applyAlignment="1" applyBorder="1" applyFont="1" applyNumberFormat="1">
      <alignment horizontal="center" shrinkToFit="0" vertical="center" wrapText="1"/>
    </xf>
    <xf borderId="177" fillId="0" fontId="8" numFmtId="1" xfId="0" applyAlignment="1" applyBorder="1" applyFont="1" applyNumberFormat="1">
      <alignment horizontal="center" shrinkToFit="0" vertical="center" wrapText="1"/>
    </xf>
    <xf borderId="178" fillId="0" fontId="8" numFmtId="1" xfId="0" applyAlignment="1" applyBorder="1" applyFont="1" applyNumberFormat="1">
      <alignment shrinkToFit="0" vertical="center" wrapText="1"/>
    </xf>
    <xf borderId="140" fillId="0" fontId="2" numFmtId="0" xfId="0" applyBorder="1" applyFont="1"/>
    <xf borderId="22" fillId="0" fontId="8" numFmtId="1" xfId="0" applyAlignment="1" applyBorder="1" applyFont="1" applyNumberFormat="1">
      <alignment shrinkToFit="0" vertical="center" wrapText="1"/>
    </xf>
    <xf borderId="23" fillId="0" fontId="8" numFmtId="1" xfId="0" applyAlignment="1" applyBorder="1" applyFont="1" applyNumberFormat="1">
      <alignment shrinkToFit="0" vertical="center" wrapText="1"/>
    </xf>
    <xf borderId="140" fillId="0" fontId="8" numFmtId="1" xfId="0" applyBorder="1" applyFont="1" applyNumberFormat="1"/>
    <xf borderId="179" fillId="6" fontId="8" numFmtId="1" xfId="0" applyBorder="1" applyFont="1" applyNumberFormat="1"/>
    <xf borderId="180" fillId="0" fontId="8" numFmtId="1" xfId="0" applyAlignment="1" applyBorder="1" applyFont="1" applyNumberFormat="1">
      <alignment shrinkToFit="0" vertical="center" wrapText="1"/>
    </xf>
    <xf borderId="146" fillId="0" fontId="2" numFmtId="0" xfId="0" applyBorder="1" applyFont="1"/>
    <xf borderId="114" fillId="0" fontId="8" numFmtId="1" xfId="0" applyAlignment="1" applyBorder="1" applyFont="1" applyNumberFormat="1">
      <alignment shrinkToFit="0" vertical="center" wrapText="1"/>
    </xf>
    <xf borderId="143" fillId="0" fontId="8" numFmtId="1" xfId="0" applyAlignment="1" applyBorder="1" applyFont="1" applyNumberFormat="1">
      <alignment shrinkToFit="0" vertical="center" wrapText="1"/>
    </xf>
    <xf borderId="116" fillId="0" fontId="8" numFmtId="1" xfId="0" applyBorder="1" applyFont="1" applyNumberFormat="1"/>
    <xf borderId="86" fillId="6" fontId="8" numFmtId="1" xfId="0" applyBorder="1" applyFont="1" applyNumberFormat="1"/>
    <xf borderId="181" fillId="0" fontId="8" numFmtId="1" xfId="0" applyAlignment="1" applyBorder="1" applyFont="1" applyNumberFormat="1">
      <alignment shrinkToFit="0" vertical="center" wrapText="1"/>
    </xf>
    <xf borderId="148" fillId="0" fontId="2" numFmtId="0" xfId="0" applyBorder="1" applyFont="1"/>
    <xf borderId="81" fillId="0" fontId="8" numFmtId="1" xfId="0" applyAlignment="1" applyBorder="1" applyFont="1" applyNumberFormat="1">
      <alignment shrinkToFit="0" vertical="center" wrapText="1"/>
    </xf>
    <xf borderId="147" fillId="0" fontId="8" numFmtId="1" xfId="0" applyAlignment="1" applyBorder="1" applyFont="1" applyNumberFormat="1">
      <alignment shrinkToFit="0" vertical="center" wrapText="1"/>
    </xf>
    <xf borderId="148" fillId="0" fontId="8" numFmtId="1" xfId="0" applyBorder="1" applyFont="1" applyNumberFormat="1"/>
    <xf borderId="182" fillId="6" fontId="8" numFmtId="1" xfId="0" applyBorder="1" applyFont="1" applyNumberFormat="1"/>
    <xf borderId="183" fillId="6" fontId="8" numFmtId="1" xfId="0" applyBorder="1" applyFont="1" applyNumberFormat="1"/>
    <xf borderId="184" fillId="6" fontId="8" numFmtId="1" xfId="0" applyBorder="1" applyFont="1" applyNumberFormat="1"/>
    <xf borderId="185" fillId="0" fontId="8" numFmtId="1" xfId="0" applyAlignment="1" applyBorder="1" applyFont="1" applyNumberFormat="1">
      <alignment shrinkToFit="0" vertical="center" wrapText="1"/>
    </xf>
    <xf borderId="186" fillId="0" fontId="2" numFmtId="0" xfId="0" applyBorder="1" applyFont="1"/>
    <xf borderId="187" fillId="0" fontId="8" numFmtId="1" xfId="0" applyAlignment="1" applyBorder="1" applyFont="1" applyNumberFormat="1">
      <alignment shrinkToFit="0" vertical="center" wrapText="1"/>
    </xf>
    <xf borderId="188" fillId="0" fontId="8" numFmtId="1" xfId="0" applyAlignment="1" applyBorder="1" applyFont="1" applyNumberFormat="1">
      <alignment shrinkToFit="0" vertical="center" wrapText="1"/>
    </xf>
    <xf borderId="186" fillId="0" fontId="8" numFmtId="1" xfId="0" applyBorder="1" applyFont="1" applyNumberFormat="1"/>
    <xf borderId="187" fillId="6" fontId="8" numFmtId="1" xfId="0" applyBorder="1" applyFont="1" applyNumberFormat="1"/>
    <xf borderId="189" fillId="6" fontId="8" numFmtId="1" xfId="0" applyBorder="1" applyFont="1" applyNumberFormat="1"/>
    <xf borderId="190" fillId="6" fontId="8" numFmtId="1" xfId="0" applyBorder="1" applyFont="1" applyNumberFormat="1"/>
    <xf borderId="191" fillId="6" fontId="8" numFmtId="1" xfId="0" applyBorder="1" applyFont="1" applyNumberFormat="1"/>
    <xf borderId="192" fillId="6" fontId="8" numFmtId="1" xfId="0" applyBorder="1" applyFont="1" applyNumberFormat="1"/>
    <xf borderId="98" fillId="0" fontId="8" numFmtId="1" xfId="0" applyAlignment="1" applyBorder="1" applyFont="1" applyNumberFormat="1">
      <alignment horizontal="center" vertical="center"/>
    </xf>
    <xf borderId="105" fillId="0" fontId="8" numFmtId="1" xfId="0" applyAlignment="1" applyBorder="1" applyFont="1" applyNumberFormat="1">
      <alignment horizontal="center" shrinkToFit="0" vertical="center" wrapText="1"/>
    </xf>
    <xf borderId="111" fillId="0" fontId="8" numFmtId="1" xfId="0" applyAlignment="1" applyBorder="1" applyFont="1" applyNumberFormat="1">
      <alignment horizontal="left" vertical="center"/>
    </xf>
    <xf borderId="12" fillId="0" fontId="8" numFmtId="1" xfId="0" applyAlignment="1" applyBorder="1" applyFont="1" applyNumberFormat="1">
      <alignment horizontal="right" shrinkToFit="0" wrapText="1"/>
    </xf>
    <xf borderId="14" fillId="0" fontId="8" numFmtId="1" xfId="0" applyAlignment="1" applyBorder="1" applyFont="1" applyNumberFormat="1">
      <alignment horizontal="right" shrinkToFit="0" wrapText="1"/>
    </xf>
    <xf borderId="12" fillId="0" fontId="8" numFmtId="1" xfId="0" applyBorder="1" applyFont="1" applyNumberFormat="1"/>
    <xf borderId="13" fillId="0" fontId="8" numFmtId="1" xfId="0" applyBorder="1" applyFont="1" applyNumberFormat="1"/>
    <xf borderId="66" fillId="0" fontId="8" numFmtId="1" xfId="0" applyBorder="1" applyFont="1" applyNumberFormat="1"/>
    <xf borderId="108" fillId="0" fontId="8" numFmtId="1" xfId="0" applyBorder="1" applyFont="1" applyNumberFormat="1"/>
    <xf borderId="3" fillId="2" fontId="8" numFmtId="1" xfId="0" applyBorder="1" applyFont="1" applyNumberFormat="1"/>
    <xf borderId="193" fillId="0" fontId="8" numFmtId="1" xfId="0" applyAlignment="1" applyBorder="1" applyFont="1" applyNumberFormat="1">
      <alignment horizontal="left" vertical="center"/>
    </xf>
    <xf borderId="116" fillId="0" fontId="2" numFmtId="0" xfId="0" applyBorder="1" applyFont="1"/>
    <xf borderId="114" fillId="0" fontId="8" numFmtId="1" xfId="0" applyAlignment="1" applyBorder="1" applyFont="1" applyNumberFormat="1">
      <alignment horizontal="right"/>
    </xf>
    <xf borderId="143" fillId="0" fontId="8" numFmtId="1" xfId="0" applyAlignment="1" applyBorder="1" applyFont="1" applyNumberFormat="1">
      <alignment horizontal="right"/>
    </xf>
    <xf borderId="180" fillId="0" fontId="8" numFmtId="1" xfId="0" applyAlignment="1" applyBorder="1" applyFont="1" applyNumberFormat="1">
      <alignment horizontal="left" shrinkToFit="0" vertical="center" wrapText="1"/>
    </xf>
    <xf borderId="44" fillId="6" fontId="8" numFmtId="1" xfId="0" applyBorder="1" applyFont="1" applyNumberFormat="1"/>
    <xf borderId="194" fillId="6" fontId="8" numFmtId="1" xfId="0" applyBorder="1" applyFont="1" applyNumberFormat="1"/>
    <xf borderId="195" fillId="0" fontId="8" numFmtId="1" xfId="0" applyAlignment="1" applyBorder="1" applyFont="1" applyNumberFormat="1">
      <alignment horizontal="left" shrinkToFit="0" vertical="center" wrapText="1"/>
    </xf>
    <xf borderId="119" fillId="0" fontId="2" numFmtId="0" xfId="0" applyBorder="1" applyFont="1"/>
    <xf borderId="196" fillId="6" fontId="8" numFmtId="1" xfId="0" applyBorder="1" applyFont="1" applyNumberFormat="1"/>
    <xf borderId="7" fillId="0" fontId="8" numFmtId="1" xfId="0" applyAlignment="1" applyBorder="1" applyFont="1" applyNumberFormat="1">
      <alignment horizontal="center" shrinkToFit="0" vertical="center" wrapText="1"/>
    </xf>
    <xf borderId="2" fillId="0" fontId="8" numFmtId="1" xfId="0" applyAlignment="1" applyBorder="1" applyFont="1" applyNumberFormat="1">
      <alignment horizontal="center" shrinkToFit="0" vertical="center" wrapText="1"/>
    </xf>
    <xf borderId="197" fillId="3" fontId="8" numFmtId="1" xfId="0" applyBorder="1" applyFont="1" applyNumberFormat="1"/>
    <xf borderId="197" fillId="3" fontId="6" numFmtId="1" xfId="0" applyBorder="1" applyFont="1" applyNumberFormat="1"/>
    <xf borderId="111" fillId="0" fontId="8" numFmtId="1" xfId="0" applyAlignment="1" applyBorder="1" applyFont="1" applyNumberFormat="1">
      <alignment shrinkToFit="0" vertical="center" wrapText="1"/>
    </xf>
    <xf borderId="198" fillId="6" fontId="8" numFmtId="1" xfId="0" applyBorder="1" applyFont="1" applyNumberFormat="1"/>
    <xf borderId="193" fillId="0" fontId="8" numFmtId="1" xfId="0" applyAlignment="1" applyBorder="1" applyFont="1" applyNumberFormat="1">
      <alignment horizontal="left" shrinkToFit="0" vertical="center" wrapText="1"/>
    </xf>
    <xf borderId="199" fillId="0" fontId="8" numFmtId="1" xfId="0" applyAlignment="1" applyBorder="1" applyFont="1" applyNumberFormat="1">
      <alignment horizontal="right" shrinkToFit="0" wrapText="1"/>
    </xf>
    <xf borderId="116" fillId="0" fontId="8" numFmtId="1" xfId="0" applyAlignment="1" applyBorder="1" applyFont="1" applyNumberFormat="1">
      <alignment horizontal="right" shrinkToFit="0" wrapText="1"/>
    </xf>
    <xf borderId="200" fillId="6" fontId="8" numFmtId="1" xfId="0" applyBorder="1" applyFont="1" applyNumberFormat="1"/>
    <xf borderId="117" fillId="7" fontId="8" numFmtId="1" xfId="0" applyBorder="1" applyFont="1" applyNumberFormat="1"/>
    <xf borderId="201" fillId="0" fontId="8" numFmtId="1" xfId="0" applyAlignment="1" applyBorder="1" applyFont="1" applyNumberFormat="1">
      <alignment horizontal="right" shrinkToFit="0" wrapText="1"/>
    </xf>
    <xf borderId="65" fillId="0" fontId="8" numFmtId="1" xfId="0" applyAlignment="1" applyBorder="1" applyFont="1" applyNumberFormat="1">
      <alignment horizontal="right" shrinkToFit="0" wrapText="1"/>
    </xf>
    <xf borderId="202" fillId="6" fontId="8" numFmtId="1" xfId="0" applyBorder="1" applyFont="1" applyNumberFormat="1"/>
    <xf borderId="194" fillId="7" fontId="8" numFmtId="1" xfId="0" applyBorder="1" applyFont="1" applyNumberFormat="1"/>
    <xf borderId="203" fillId="6" fontId="8" numFmtId="1" xfId="0" applyBorder="1" applyFont="1" applyNumberFormat="1"/>
    <xf borderId="204" fillId="6" fontId="8" numFmtId="1" xfId="0" applyBorder="1" applyFont="1" applyNumberFormat="1"/>
    <xf borderId="205" fillId="6" fontId="8" numFmtId="1" xfId="0" applyBorder="1" applyFont="1" applyNumberFormat="1"/>
    <xf borderId="206" fillId="6" fontId="8" numFmtId="1" xfId="0" applyBorder="1" applyFont="1" applyNumberFormat="1"/>
    <xf borderId="3" fillId="3" fontId="10" numFmtId="1" xfId="0" applyAlignment="1" applyBorder="1" applyFont="1" applyNumberFormat="1">
      <alignment shrinkToFit="0" wrapText="1"/>
    </xf>
    <xf borderId="197" fillId="3" fontId="8" numFmtId="1" xfId="0" applyAlignment="1" applyBorder="1" applyFont="1" applyNumberFormat="1">
      <alignment shrinkToFit="0" wrapText="1"/>
    </xf>
    <xf borderId="45" fillId="0" fontId="8" numFmtId="1" xfId="0" applyAlignment="1" applyBorder="1" applyFont="1" applyNumberFormat="1">
      <alignment horizontal="left" shrinkToFit="0" vertical="center" wrapText="1"/>
    </xf>
    <xf borderId="207" fillId="0" fontId="2" numFmtId="0" xfId="0" applyBorder="1" applyFont="1"/>
    <xf borderId="208" fillId="0" fontId="8" numFmtId="1" xfId="0" applyAlignment="1" applyBorder="1" applyFont="1" applyNumberFormat="1">
      <alignment horizontal="right" shrinkToFit="0" wrapText="1"/>
    </xf>
    <xf borderId="209" fillId="0" fontId="8" numFmtId="1" xfId="0" applyAlignment="1" applyBorder="1" applyFont="1" applyNumberFormat="1">
      <alignment horizontal="right" shrinkToFit="0" wrapText="1"/>
    </xf>
    <xf borderId="119" fillId="0" fontId="8" numFmtId="1" xfId="0" applyAlignment="1" applyBorder="1" applyFont="1" applyNumberFormat="1">
      <alignment horizontal="right" shrinkToFit="0" wrapText="1"/>
    </xf>
    <xf borderId="210" fillId="7" fontId="8" numFmtId="1" xfId="0" applyBorder="1" applyFont="1" applyNumberFormat="1"/>
    <xf borderId="211" fillId="7" fontId="8" numFmtId="1" xfId="0" applyBorder="1" applyFont="1" applyNumberFormat="1"/>
    <xf borderId="212" fillId="6" fontId="8" numFmtId="1" xfId="0" applyBorder="1" applyFont="1" applyNumberFormat="1"/>
    <xf borderId="210" fillId="6" fontId="8" numFmtId="1" xfId="0" applyBorder="1" applyFont="1" applyNumberFormat="1"/>
    <xf borderId="213" fillId="6" fontId="8" numFmtId="1" xfId="0" applyBorder="1" applyFont="1" applyNumberFormat="1"/>
    <xf borderId="214" fillId="6" fontId="8" numFmtId="1" xfId="0" applyBorder="1" applyFont="1" applyNumberFormat="1"/>
    <xf borderId="215" fillId="3" fontId="8" numFmtId="1" xfId="0" applyAlignment="1" applyBorder="1" applyFont="1" applyNumberFormat="1">
      <alignment shrinkToFit="0" wrapText="1"/>
    </xf>
    <xf borderId="0" fillId="0" fontId="8" numFmtId="1" xfId="0" applyAlignment="1" applyFont="1" applyNumberFormat="1">
      <alignment horizontal="left" shrinkToFit="0" vertical="center" wrapText="1"/>
    </xf>
    <xf borderId="0" fillId="0" fontId="8" numFmtId="1" xfId="0" applyAlignment="1" applyFont="1" applyNumberFormat="1">
      <alignment horizontal="right" shrinkToFit="0" wrapText="1"/>
    </xf>
    <xf borderId="3" fillId="3" fontId="7" numFmtId="1" xfId="0" applyBorder="1" applyFont="1" applyNumberFormat="1"/>
    <xf borderId="3" fillId="2" fontId="15" numFmtId="1" xfId="0" applyAlignment="1" applyBorder="1" applyFont="1" applyNumberFormat="1">
      <alignment shrinkToFit="0" wrapText="1"/>
    </xf>
    <xf borderId="111" fillId="0" fontId="8" numFmtId="1" xfId="0" applyAlignment="1" applyBorder="1" applyFont="1" applyNumberFormat="1">
      <alignment horizontal="center"/>
    </xf>
    <xf borderId="216" fillId="0" fontId="8" numFmtId="1" xfId="0" applyBorder="1" applyFont="1" applyNumberFormat="1"/>
    <xf borderId="3" fillId="2" fontId="15" numFmtId="1" xfId="0" applyBorder="1" applyFont="1" applyNumberFormat="1"/>
    <xf borderId="197" fillId="0" fontId="8" numFmtId="1" xfId="0" applyAlignment="1" applyBorder="1" applyFont="1" applyNumberFormat="1">
      <alignment shrinkToFit="0" wrapText="1"/>
    </xf>
    <xf borderId="193" fillId="0" fontId="8" numFmtId="1" xfId="0" applyAlignment="1" applyBorder="1" applyFont="1" applyNumberFormat="1">
      <alignment horizontal="left"/>
    </xf>
    <xf borderId="180" fillId="0" fontId="8" numFmtId="1" xfId="0" applyAlignment="1" applyBorder="1" applyFont="1" applyNumberFormat="1">
      <alignment horizontal="left"/>
    </xf>
    <xf borderId="195" fillId="0" fontId="8" numFmtId="1" xfId="0" applyAlignment="1" applyBorder="1" applyFont="1" applyNumberFormat="1">
      <alignment horizontal="left"/>
    </xf>
    <xf borderId="0" fillId="0" fontId="8" numFmtId="1" xfId="0" applyAlignment="1" applyFont="1" applyNumberFormat="1">
      <alignment horizontal="left"/>
    </xf>
    <xf borderId="197" fillId="3" fontId="7" numFmtId="1" xfId="0" applyBorder="1" applyFont="1" applyNumberFormat="1"/>
    <xf borderId="217" fillId="0" fontId="16" numFmtId="1" xfId="0" applyAlignment="1" applyBorder="1" applyFont="1" applyNumberFormat="1">
      <alignment horizontal="center" shrinkToFit="0" vertical="center" wrapText="1"/>
    </xf>
    <xf borderId="218" fillId="0" fontId="16" numFmtId="1" xfId="0" applyAlignment="1" applyBorder="1" applyFont="1" applyNumberFormat="1">
      <alignment horizontal="center" shrinkToFit="0" vertical="center" wrapText="1"/>
    </xf>
    <xf borderId="3" fillId="3" fontId="7" numFmtId="1" xfId="0" applyAlignment="1" applyBorder="1" applyFont="1" applyNumberFormat="1">
      <alignment horizontal="left" shrinkToFit="0" wrapText="1"/>
    </xf>
    <xf borderId="129" fillId="3" fontId="8" numFmtId="1" xfId="0" applyAlignment="1" applyBorder="1" applyFont="1" applyNumberFormat="1">
      <alignment shrinkToFit="0" wrapText="1"/>
    </xf>
    <xf borderId="219" fillId="0" fontId="8" numFmtId="1" xfId="0" applyAlignment="1" applyBorder="1" applyFont="1" applyNumberFormat="1">
      <alignment shrinkToFit="0" vertical="center" wrapText="1"/>
    </xf>
    <xf borderId="19" fillId="6" fontId="8" numFmtId="1" xfId="0" applyBorder="1" applyFont="1" applyNumberFormat="1"/>
    <xf borderId="28" fillId="8" fontId="8" numFmtId="1" xfId="0" applyBorder="1" applyFill="1" applyFont="1" applyNumberFormat="1"/>
    <xf borderId="197" fillId="3" fontId="8" numFmtId="1" xfId="0" applyAlignment="1" applyBorder="1" applyFont="1" applyNumberFormat="1">
      <alignment vertical="center"/>
    </xf>
    <xf borderId="220" fillId="0" fontId="8" numFmtId="1" xfId="0" applyAlignment="1" applyBorder="1" applyFont="1" applyNumberFormat="1">
      <alignment shrinkToFit="0" vertical="center" wrapText="1"/>
    </xf>
    <xf borderId="182" fillId="8" fontId="8" numFmtId="1" xfId="0" applyBorder="1" applyFont="1" applyNumberFormat="1"/>
    <xf borderId="221" fillId="6" fontId="8" numFmtId="1" xfId="0" applyBorder="1" applyFont="1" applyNumberFormat="1"/>
    <xf borderId="222" fillId="0" fontId="8" numFmtId="1" xfId="0" applyAlignment="1" applyBorder="1" applyFont="1" applyNumberFormat="1">
      <alignment horizontal="center" shrinkToFit="0" vertical="center" wrapText="1"/>
    </xf>
    <xf borderId="165" fillId="0" fontId="8" numFmtId="1" xfId="0" applyAlignment="1" applyBorder="1" applyFont="1" applyNumberFormat="1">
      <alignment shrinkToFit="0" vertical="center" wrapText="1"/>
    </xf>
    <xf borderId="165" fillId="6" fontId="8" numFmtId="1" xfId="0" applyBorder="1" applyFont="1" applyNumberFormat="1"/>
    <xf borderId="223" fillId="7" fontId="8" numFmtId="1" xfId="0" applyBorder="1" applyFont="1" applyNumberFormat="1"/>
    <xf borderId="75" fillId="0" fontId="8" numFmtId="1" xfId="0" applyAlignment="1" applyBorder="1" applyFont="1" applyNumberFormat="1">
      <alignment shrinkToFit="0" vertical="center" wrapText="1"/>
    </xf>
    <xf borderId="75" fillId="6" fontId="8" numFmtId="1" xfId="0" applyBorder="1" applyFont="1" applyNumberFormat="1"/>
    <xf borderId="183" fillId="7" fontId="8" numFmtId="1" xfId="0" applyBorder="1" applyFont="1" applyNumberFormat="1"/>
    <xf borderId="0" fillId="0" fontId="8" numFmtId="1" xfId="0" applyAlignment="1" applyFont="1" applyNumberFormat="1">
      <alignment horizontal="center" shrinkToFit="0" vertical="center" wrapText="1"/>
    </xf>
    <xf borderId="0" fillId="0" fontId="8" numFmtId="1" xfId="0" applyAlignment="1" applyFont="1" applyNumberFormat="1">
      <alignment shrinkToFit="0" vertical="center" wrapText="1"/>
    </xf>
    <xf borderId="3" fillId="2" fontId="8" numFmtId="1" xfId="0" applyAlignment="1" applyBorder="1" applyFont="1" applyNumberFormat="1">
      <alignment shrinkToFit="0" wrapText="1"/>
    </xf>
    <xf borderId="60" fillId="0" fontId="8" numFmtId="1" xfId="0" applyAlignment="1" applyBorder="1" applyFont="1" applyNumberFormat="1">
      <alignment horizontal="center" vertical="center"/>
    </xf>
    <xf quotePrefix="1" borderId="6" fillId="0" fontId="8" numFmtId="1" xfId="0" applyAlignment="1" applyBorder="1" applyFont="1" applyNumberFormat="1">
      <alignment horizontal="center" shrinkToFit="0" vertical="center" wrapText="1"/>
    </xf>
    <xf borderId="61" fillId="0" fontId="8" numFmtId="1" xfId="0" applyAlignment="1" applyBorder="1" applyFont="1" applyNumberFormat="1">
      <alignment horizontal="center" shrinkToFit="0" vertical="center" wrapText="1"/>
    </xf>
    <xf borderId="173" fillId="0" fontId="8" numFmtId="1" xfId="0" applyAlignment="1" applyBorder="1" applyFont="1" applyNumberFormat="1">
      <alignment horizontal="center" shrinkToFit="0" vertical="center" wrapText="1"/>
    </xf>
    <xf borderId="224" fillId="0" fontId="8" numFmtId="1" xfId="0" applyAlignment="1" applyBorder="1" applyFont="1" applyNumberFormat="1">
      <alignment horizontal="center" shrinkToFit="0" vertical="center" wrapText="1"/>
    </xf>
    <xf borderId="225" fillId="0" fontId="8" numFmtId="1" xfId="0" applyAlignment="1" applyBorder="1" applyFont="1" applyNumberFormat="1">
      <alignment horizontal="center" shrinkToFit="0" vertical="center" wrapText="1"/>
    </xf>
    <xf borderId="134" fillId="0" fontId="8" numFmtId="1" xfId="0" applyAlignment="1" applyBorder="1" applyFont="1" applyNumberFormat="1">
      <alignment horizontal="center" vertical="center"/>
    </xf>
    <xf borderId="136" fillId="0" fontId="8" numFmtId="1" xfId="0" applyAlignment="1" applyBorder="1" applyFont="1" applyNumberFormat="1">
      <alignment horizontal="center" shrinkToFit="0" vertical="center" wrapText="1"/>
    </xf>
    <xf borderId="226" fillId="0" fontId="2" numFmtId="0" xfId="0" applyBorder="1" applyFont="1"/>
    <xf borderId="185" fillId="0" fontId="8" numFmtId="1" xfId="0" applyAlignment="1" applyBorder="1" applyFont="1" applyNumberFormat="1">
      <alignment horizontal="left" shrinkToFit="0" vertical="center" wrapText="1"/>
    </xf>
    <xf borderId="187" fillId="0" fontId="8" numFmtId="1" xfId="0" applyBorder="1" applyFont="1" applyNumberFormat="1"/>
    <xf borderId="188" fillId="0" fontId="8" numFmtId="1" xfId="0" applyBorder="1" applyFont="1" applyNumberFormat="1"/>
    <xf borderId="227" fillId="6" fontId="8" numFmtId="1" xfId="0" applyBorder="1" applyFont="1" applyNumberFormat="1"/>
    <xf borderId="228" fillId="6" fontId="8" numFmtId="1" xfId="0" applyBorder="1" applyFont="1" applyNumberFormat="1"/>
    <xf borderId="229" fillId="6" fontId="8" numFmtId="1" xfId="0" applyBorder="1" applyFont="1" applyNumberFormat="1"/>
    <xf borderId="178" fillId="0" fontId="8" numFmtId="1" xfId="0" applyAlignment="1" applyBorder="1" applyFont="1" applyNumberFormat="1">
      <alignment horizontal="left" shrinkToFit="0" vertical="center" wrapText="1"/>
    </xf>
    <xf borderId="230" fillId="6" fontId="8" numFmtId="1" xfId="0" applyBorder="1" applyFont="1" applyNumberFormat="1"/>
    <xf borderId="59" fillId="2" fontId="7" numFmtId="1" xfId="0" applyBorder="1" applyFont="1" applyNumberFormat="1"/>
    <xf borderId="3" fillId="9" fontId="11" numFmtId="1" xfId="0" applyBorder="1" applyFill="1" applyFont="1" applyNumberFormat="1"/>
    <xf borderId="231" fillId="0" fontId="8" numFmtId="1" xfId="0" applyAlignment="1" applyBorder="1" applyFont="1" applyNumberFormat="1">
      <alignment horizontal="center" shrinkToFit="0" vertical="center" wrapText="1"/>
    </xf>
    <xf borderId="232" fillId="0" fontId="8" numFmtId="1" xfId="0" applyAlignment="1" applyBorder="1" applyFont="1" applyNumberFormat="1">
      <alignment horizontal="center" shrinkToFit="0" vertical="center" wrapText="1"/>
    </xf>
    <xf borderId="2" fillId="0" fontId="8" numFmtId="1" xfId="0" applyAlignment="1" applyBorder="1" applyFont="1" applyNumberFormat="1">
      <alignment horizontal="center" vertical="center"/>
    </xf>
    <xf borderId="15" fillId="0" fontId="2" numFmtId="0" xfId="0" applyBorder="1" applyFont="1"/>
    <xf borderId="233" fillId="0" fontId="8" numFmtId="1" xfId="0" applyAlignment="1" applyBorder="1" applyFont="1" applyNumberFormat="1">
      <alignment horizontal="center" vertical="center"/>
    </xf>
    <xf borderId="234" fillId="0" fontId="2" numFmtId="0" xfId="0" applyBorder="1" applyFont="1"/>
    <xf borderId="235" fillId="0" fontId="2" numFmtId="0" xfId="0" applyBorder="1" applyFont="1"/>
    <xf borderId="236" fillId="0" fontId="8" numFmtId="1" xfId="0" applyAlignment="1" applyBorder="1" applyFont="1" applyNumberFormat="1">
      <alignment horizontal="center" shrinkToFit="0" vertical="center" wrapText="1"/>
    </xf>
    <xf borderId="237" fillId="0" fontId="2" numFmtId="0" xfId="0" applyBorder="1" applyFont="1"/>
    <xf borderId="238" fillId="0" fontId="2" numFmtId="0" xfId="0" applyBorder="1" applyFont="1"/>
    <xf borderId="239" fillId="0" fontId="8" numFmtId="1" xfId="0" applyBorder="1" applyFont="1" applyNumberFormat="1"/>
    <xf borderId="187" fillId="0" fontId="8" numFmtId="1" xfId="0" applyAlignment="1" applyBorder="1" applyFont="1" applyNumberFormat="1">
      <alignment horizontal="right"/>
    </xf>
    <xf borderId="188" fillId="0" fontId="8" numFmtId="1" xfId="0" applyAlignment="1" applyBorder="1" applyFont="1" applyNumberFormat="1">
      <alignment horizontal="right"/>
    </xf>
    <xf borderId="189" fillId="2" fontId="8" numFmtId="1" xfId="0" applyAlignment="1" applyBorder="1" applyFont="1" applyNumberFormat="1">
      <alignment horizontal="right"/>
    </xf>
    <xf borderId="188" fillId="6" fontId="8" numFmtId="1" xfId="0" applyBorder="1" applyFont="1" applyNumberFormat="1"/>
    <xf borderId="240" fillId="6" fontId="8" numFmtId="1" xfId="0" applyBorder="1" applyFont="1" applyNumberFormat="1"/>
    <xf borderId="241" fillId="6" fontId="8" numFmtId="1" xfId="0" applyAlignment="1" applyBorder="1" applyFont="1" applyNumberFormat="1">
      <alignment shrinkToFit="0" wrapText="1"/>
    </xf>
    <xf borderId="242" fillId="6" fontId="8" numFmtId="1" xfId="0" applyAlignment="1" applyBorder="1" applyFont="1" applyNumberFormat="1">
      <alignment shrinkToFit="0" wrapText="1"/>
    </xf>
    <xf borderId="243" fillId="6" fontId="8" numFmtId="1" xfId="0" applyAlignment="1" applyBorder="1" applyFont="1" applyNumberFormat="1">
      <alignment shrinkToFit="0" wrapText="1"/>
    </xf>
    <xf borderId="3" fillId="3" fontId="8" numFmtId="1" xfId="0" applyAlignment="1" applyBorder="1" applyFont="1" applyNumberFormat="1">
      <alignment vertical="top"/>
    </xf>
    <xf borderId="3" fillId="4" fontId="11" numFmtId="1" xfId="0" applyAlignment="1" applyBorder="1" applyFont="1" applyNumberFormat="1">
      <alignment shrinkToFit="0" wrapText="1"/>
    </xf>
    <xf borderId="244" fillId="2" fontId="11" numFmtId="1" xfId="0" applyBorder="1" applyFont="1" applyNumberFormat="1"/>
    <xf borderId="62" fillId="0" fontId="8" numFmtId="1" xfId="0" applyAlignment="1" applyBorder="1" applyFont="1" applyNumberFormat="1">
      <alignment horizontal="center" shrinkToFit="0" vertical="center" wrapText="1"/>
    </xf>
    <xf borderId="245" fillId="0" fontId="8" numFmtId="1" xfId="0" applyBorder="1" applyFont="1" applyNumberFormat="1"/>
    <xf borderId="32" fillId="0" fontId="8" numFmtId="1" xfId="0" applyBorder="1" applyFont="1" applyNumberFormat="1"/>
    <xf borderId="34" fillId="0" fontId="8" numFmtId="1" xfId="0" applyBorder="1" applyFont="1" applyNumberFormat="1"/>
    <xf borderId="44" fillId="2" fontId="8" numFmtId="1" xfId="0" applyBorder="1" applyFont="1" applyNumberFormat="1"/>
    <xf borderId="246" fillId="6" fontId="8" numFmtId="1" xfId="0" applyBorder="1" applyFont="1" applyNumberFormat="1"/>
    <xf borderId="86" fillId="6" fontId="8" numFmtId="1" xfId="0" applyAlignment="1" applyBorder="1" applyFont="1" applyNumberFormat="1">
      <alignment shrinkToFit="0" wrapText="1"/>
    </xf>
    <xf borderId="142" fillId="6" fontId="8" numFmtId="1" xfId="0" applyAlignment="1" applyBorder="1" applyFont="1" applyNumberFormat="1">
      <alignment shrinkToFit="0" wrapText="1"/>
    </xf>
    <xf borderId="247" fillId="6" fontId="8" numFmtId="1" xfId="0" applyBorder="1" applyFont="1" applyNumberFormat="1"/>
    <xf borderId="44" fillId="6" fontId="8" numFmtId="1" xfId="0" applyAlignment="1" applyBorder="1" applyFont="1" applyNumberFormat="1">
      <alignment shrinkToFit="0" wrapText="1"/>
    </xf>
    <xf borderId="145" fillId="6" fontId="8" numFmtId="1" xfId="0" applyAlignment="1" applyBorder="1" applyFont="1" applyNumberFormat="1">
      <alignment shrinkToFit="0" wrapText="1"/>
    </xf>
    <xf borderId="90" fillId="0" fontId="8" numFmtId="1" xfId="0" applyBorder="1" applyFont="1" applyNumberFormat="1"/>
    <xf borderId="50" fillId="0" fontId="8" numFmtId="1" xfId="0" applyBorder="1" applyFont="1" applyNumberFormat="1"/>
    <xf borderId="52" fillId="0" fontId="8" numFmtId="1" xfId="0" applyBorder="1" applyFont="1" applyNumberFormat="1"/>
    <xf borderId="92" fillId="2" fontId="8" numFmtId="1" xfId="0" applyBorder="1" applyFont="1" applyNumberFormat="1"/>
    <xf borderId="248" fillId="6" fontId="8" numFmtId="1" xfId="0" applyBorder="1" applyFont="1" applyNumberFormat="1"/>
    <xf borderId="92" fillId="6" fontId="8" numFmtId="1" xfId="0" applyAlignment="1" applyBorder="1" applyFont="1" applyNumberFormat="1">
      <alignment shrinkToFit="0" wrapText="1"/>
    </xf>
    <xf borderId="175" fillId="6" fontId="8" numFmtId="1" xfId="0" applyAlignment="1" applyBorder="1" applyFont="1" applyNumberFormat="1">
      <alignment shrinkToFit="0" wrapText="1"/>
    </xf>
    <xf borderId="131" fillId="0" fontId="2" numFmtId="0" xfId="0" applyBorder="1" applyFont="1"/>
    <xf borderId="107" fillId="0" fontId="8" numFmtId="1" xfId="0" applyAlignment="1" applyBorder="1" applyFont="1" applyNumberFormat="1">
      <alignment horizontal="center"/>
    </xf>
    <xf borderId="176" fillId="0" fontId="2" numFmtId="0" xfId="0" applyBorder="1" applyFont="1"/>
    <xf borderId="177" fillId="0" fontId="2" numFmtId="0" xfId="0" applyBorder="1" applyFont="1"/>
    <xf borderId="13" fillId="0" fontId="8" numFmtId="1" xfId="0" applyAlignment="1" applyBorder="1" applyFont="1" applyNumberFormat="1">
      <alignment horizontal="center" vertical="center"/>
    </xf>
    <xf borderId="105" fillId="0" fontId="8" numFmtId="1" xfId="0" applyAlignment="1" applyBorder="1" applyFont="1" applyNumberFormat="1">
      <alignment horizontal="center" vertical="center"/>
    </xf>
    <xf borderId="173" fillId="0" fontId="8" numFmtId="1" xfId="0" applyBorder="1" applyFont="1" applyNumberFormat="1"/>
    <xf borderId="22" fillId="0" fontId="8" numFmtId="1" xfId="0" applyBorder="1" applyFont="1" applyNumberFormat="1"/>
    <xf borderId="23" fillId="0" fontId="8" numFmtId="1" xfId="0" applyBorder="1" applyFont="1" applyNumberFormat="1"/>
    <xf borderId="249" fillId="0" fontId="8" numFmtId="1" xfId="0" applyBorder="1" applyFont="1" applyNumberFormat="1"/>
    <xf borderId="250" fillId="6" fontId="8" numFmtId="1" xfId="0" applyBorder="1" applyFont="1" applyNumberFormat="1"/>
    <xf borderId="251" fillId="6" fontId="8" numFmtId="1" xfId="0" applyBorder="1" applyFont="1" applyNumberFormat="1"/>
    <xf borderId="252" fillId="6" fontId="8" numFmtId="1" xfId="0" applyBorder="1" applyFont="1" applyNumberFormat="1"/>
    <xf borderId="73" fillId="0" fontId="8" numFmtId="1" xfId="0" applyBorder="1" applyFont="1" applyNumberFormat="1"/>
    <xf borderId="253" fillId="0" fontId="2" numFmtId="0" xfId="0" applyBorder="1" applyFont="1"/>
    <xf borderId="254" fillId="0" fontId="8" numFmtId="1" xfId="0" applyBorder="1" applyFont="1" applyNumberFormat="1"/>
    <xf borderId="255" fillId="2" fontId="6" numFmtId="1" xfId="0" applyBorder="1" applyFont="1" applyNumberFormat="1"/>
    <xf borderId="256" fillId="0" fontId="8" numFmtId="1" xfId="0" applyBorder="1" applyFont="1" applyNumberFormat="1"/>
    <xf borderId="257" fillId="0" fontId="8" numFmtId="1" xfId="0" applyBorder="1" applyFont="1" applyNumberFormat="1"/>
    <xf borderId="258" fillId="6" fontId="8" numFmtId="1" xfId="0" applyBorder="1" applyFont="1" applyNumberFormat="1"/>
    <xf borderId="259" fillId="6" fontId="8" numFmtId="1" xfId="0" applyBorder="1" applyFont="1" applyNumberFormat="1"/>
    <xf borderId="260" fillId="6" fontId="8" numFmtId="1" xfId="0" applyBorder="1" applyFont="1" applyNumberFormat="1"/>
    <xf borderId="154" fillId="0" fontId="8" numFmtId="1" xfId="0" applyBorder="1" applyFont="1" applyNumberFormat="1"/>
    <xf borderId="114" fillId="0" fontId="8" numFmtId="1" xfId="0" applyBorder="1" applyFont="1" applyNumberFormat="1"/>
    <xf borderId="143" fillId="0" fontId="8" numFmtId="1" xfId="0" applyBorder="1" applyFont="1" applyNumberFormat="1"/>
    <xf borderId="156" fillId="0" fontId="8" numFmtId="1" xfId="0" applyBorder="1" applyFont="1" applyNumberFormat="1"/>
    <xf borderId="261" fillId="0" fontId="8" numFmtId="1" xfId="0" applyBorder="1" applyFont="1" applyNumberFormat="1"/>
    <xf borderId="93" fillId="0" fontId="8" numFmtId="1" xfId="0" applyBorder="1" applyFont="1" applyNumberFormat="1"/>
    <xf borderId="129" fillId="2" fontId="8" numFmtId="1" xfId="0" applyAlignment="1" applyBorder="1" applyFont="1" applyNumberFormat="1">
      <alignment shrinkToFit="0" wrapText="1"/>
    </xf>
    <xf borderId="58" fillId="0" fontId="8" numFmtId="1" xfId="0" applyAlignment="1" applyBorder="1" applyFont="1" applyNumberFormat="1">
      <alignment shrinkToFit="0" wrapText="1"/>
    </xf>
    <xf borderId="197" fillId="2" fontId="11" numFmtId="1" xfId="0" applyBorder="1" applyFont="1" applyNumberFormat="1"/>
    <xf borderId="3" fillId="2" fontId="11" numFmtId="1" xfId="0" applyAlignment="1" applyBorder="1" applyFont="1" applyNumberFormat="1">
      <alignment shrinkToFit="0" wrapText="1"/>
    </xf>
    <xf borderId="0" fillId="0" fontId="8" numFmtId="1" xfId="0" applyAlignment="1" applyFont="1" applyNumberFormat="1">
      <alignment shrinkToFit="0" wrapText="1"/>
    </xf>
    <xf borderId="57" fillId="0" fontId="8" numFmtId="1" xfId="0" applyAlignment="1" applyBorder="1" applyFont="1" applyNumberFormat="1">
      <alignment shrinkToFit="0" wrapText="1"/>
    </xf>
    <xf borderId="262" fillId="0" fontId="8" numFmtId="1" xfId="0" applyAlignment="1" applyBorder="1" applyFont="1" applyNumberFormat="1">
      <alignment shrinkToFit="0" wrapText="1"/>
    </xf>
    <xf borderId="197" fillId="2" fontId="8" numFmtId="1" xfId="0" applyBorder="1" applyFont="1" applyNumberFormat="1"/>
    <xf borderId="100" fillId="2" fontId="11" numFmtId="1" xfId="0" applyBorder="1" applyFont="1" applyNumberFormat="1"/>
    <xf borderId="185" fillId="0" fontId="8" numFmtId="1" xfId="0" applyAlignment="1" applyBorder="1" applyFont="1" applyNumberFormat="1">
      <alignment horizontal="center" shrinkToFit="0" vertical="center" wrapText="1"/>
    </xf>
    <xf borderId="187" fillId="2" fontId="8" numFmtId="1" xfId="0" applyBorder="1" applyFont="1" applyNumberFormat="1"/>
    <xf borderId="188" fillId="2" fontId="8" numFmtId="1" xfId="0" applyBorder="1" applyFont="1" applyNumberFormat="1"/>
    <xf borderId="263" fillId="2" fontId="8" numFmtId="1" xfId="0" applyBorder="1" applyFont="1" applyNumberFormat="1"/>
    <xf borderId="3" fillId="2" fontId="10" numFmtId="1" xfId="0" applyBorder="1" applyFont="1" applyNumberFormat="1"/>
    <xf borderId="245" fillId="0" fontId="8" numFmtId="1" xfId="0" applyAlignment="1" applyBorder="1" applyFont="1" applyNumberFormat="1">
      <alignment horizontal="left" shrinkToFit="0" vertical="center" wrapText="1"/>
    </xf>
    <xf borderId="31" fillId="6" fontId="8" numFmtId="1" xfId="0" applyBorder="1" applyFont="1" applyNumberFormat="1"/>
    <xf borderId="228" fillId="2" fontId="8" numFmtId="1" xfId="0" applyAlignment="1" applyBorder="1" applyFont="1" applyNumberFormat="1">
      <alignment shrinkToFit="0" wrapText="1"/>
    </xf>
    <xf borderId="187" fillId="2" fontId="8" numFmtId="1" xfId="0" applyAlignment="1" applyBorder="1" applyFont="1" applyNumberFormat="1">
      <alignment shrinkToFit="0" wrapText="1"/>
    </xf>
    <xf borderId="243" fillId="2" fontId="8" numFmtId="1" xfId="0" applyAlignment="1" applyBorder="1" applyFont="1" applyNumberFormat="1">
      <alignment shrinkToFit="0" wrapText="1"/>
    </xf>
    <xf borderId="64" fillId="0" fontId="7" numFmtId="1" xfId="0" applyBorder="1" applyFont="1" applyNumberFormat="1"/>
    <xf borderId="65" fillId="0" fontId="8" numFmtId="1" xfId="0" applyBorder="1" applyFont="1" applyNumberFormat="1"/>
    <xf borderId="264" fillId="0" fontId="8" numFmtId="1" xfId="0" applyAlignment="1" applyBorder="1" applyFont="1" applyNumberFormat="1">
      <alignment horizontal="center" vertical="center"/>
    </xf>
    <xf borderId="265" fillId="0" fontId="8" numFmtId="1" xfId="0" applyAlignment="1" applyBorder="1" applyFont="1" applyNumberFormat="1">
      <alignment horizontal="center" shrinkToFit="0" vertical="center" wrapText="1"/>
    </xf>
    <xf borderId="266" fillId="0" fontId="8" numFmtId="1" xfId="0" applyAlignment="1" applyBorder="1" applyFont="1" applyNumberFormat="1">
      <alignment horizontal="center" shrinkToFit="0" vertical="center" wrapText="1"/>
    </xf>
    <xf borderId="267" fillId="0" fontId="8" numFmtId="1" xfId="0" applyAlignment="1" applyBorder="1" applyFont="1" applyNumberFormat="1">
      <alignment horizontal="center" shrinkToFit="0" vertical="center" wrapText="1"/>
    </xf>
    <xf borderId="267" fillId="0" fontId="8" numFmtId="1" xfId="0" applyAlignment="1" applyBorder="1" applyFont="1" applyNumberFormat="1">
      <alignment horizontal="center" vertical="center"/>
    </xf>
    <xf borderId="268" fillId="0" fontId="8" numFmtId="1" xfId="0" applyAlignment="1" applyBorder="1" applyFont="1" applyNumberFormat="1">
      <alignment horizontal="center" vertical="center"/>
    </xf>
    <xf borderId="269" fillId="0" fontId="8" numFmtId="1" xfId="0" applyBorder="1" applyFont="1" applyNumberFormat="1"/>
    <xf borderId="119" fillId="0" fontId="8" numFmtId="1" xfId="0" applyBorder="1" applyFont="1" applyNumberFormat="1"/>
    <xf borderId="3" fillId="2" fontId="7" numFmtId="1" xfId="0" applyAlignment="1" applyBorder="1" applyFont="1" applyNumberFormat="1">
      <alignment horizontal="left"/>
    </xf>
    <xf borderId="3" fillId="2" fontId="15" numFmtId="1" xfId="0" applyAlignment="1" applyBorder="1" applyFont="1" applyNumberFormat="1">
      <alignment horizontal="left"/>
    </xf>
    <xf borderId="270" fillId="0" fontId="2" numFmtId="0" xfId="0" applyBorder="1" applyFont="1"/>
    <xf borderId="270" fillId="0" fontId="8" numFmtId="1" xfId="0" applyAlignment="1" applyBorder="1" applyFont="1" applyNumberFormat="1">
      <alignment horizontal="center" shrinkToFit="0" vertical="center" wrapText="1"/>
    </xf>
    <xf borderId="271" fillId="0" fontId="8" numFmtId="1" xfId="0" applyAlignment="1" applyBorder="1" applyFont="1" applyNumberFormat="1">
      <alignment horizontal="center" shrinkToFit="0" vertical="center" wrapText="1"/>
    </xf>
    <xf borderId="272" fillId="0" fontId="2" numFmtId="0" xfId="0" applyBorder="1" applyFont="1"/>
    <xf borderId="273" fillId="0" fontId="2" numFmtId="0" xfId="0" applyBorder="1" applyFont="1"/>
    <xf borderId="274" fillId="0" fontId="2" numFmtId="0" xfId="0" applyBorder="1" applyFont="1"/>
    <xf borderId="3" fillId="9" fontId="6" numFmtId="1" xfId="0" applyBorder="1" applyFont="1" applyNumberFormat="1"/>
    <xf borderId="275" fillId="0" fontId="2" numFmtId="0" xfId="0" applyBorder="1" applyFont="1"/>
    <xf borderId="65" fillId="0" fontId="8" numFmtId="1" xfId="0" applyAlignment="1" applyBorder="1" applyFont="1" applyNumberFormat="1">
      <alignment horizontal="center" shrinkToFit="0" vertical="center" wrapText="1"/>
    </xf>
    <xf borderId="276" fillId="0" fontId="8" numFmtId="1" xfId="0" applyAlignment="1" applyBorder="1" applyFont="1" applyNumberFormat="1">
      <alignment horizontal="center" shrinkToFit="0" vertical="center" wrapText="1"/>
    </xf>
    <xf borderId="219" fillId="0" fontId="8" numFmtId="1" xfId="0" applyBorder="1" applyFont="1" applyNumberFormat="1"/>
    <xf borderId="277" fillId="0" fontId="8" numFmtId="1" xfId="0" applyBorder="1" applyFont="1" applyNumberFormat="1"/>
    <xf borderId="278" fillId="6" fontId="8" numFmtId="1" xfId="0" applyBorder="1" applyFont="1" applyNumberFormat="1"/>
    <xf borderId="279" fillId="6" fontId="8" numFmtId="1" xfId="0" applyBorder="1" applyFont="1" applyNumberFormat="1"/>
    <xf borderId="280" fillId="6" fontId="8" numFmtId="1" xfId="0" applyBorder="1" applyFont="1" applyNumberFormat="1"/>
    <xf borderId="281" fillId="6" fontId="8" numFmtId="1" xfId="0" applyBorder="1" applyFont="1" applyNumberFormat="1"/>
    <xf borderId="282" fillId="6" fontId="8" numFmtId="1" xfId="0" applyBorder="1" applyFont="1" applyNumberFormat="1"/>
    <xf borderId="283" fillId="6" fontId="8" numFmtId="1" xfId="0" applyBorder="1" applyFont="1" applyNumberFormat="1"/>
    <xf borderId="19" fillId="8" fontId="8" numFmtId="1" xfId="0" applyBorder="1" applyFont="1" applyNumberFormat="1"/>
    <xf borderId="284" fillId="0" fontId="8" numFmtId="1" xfId="0" applyBorder="1" applyFont="1" applyNumberFormat="1"/>
    <xf borderId="285" fillId="6" fontId="8" numFmtId="1" xfId="0" applyBorder="1" applyFont="1" applyNumberFormat="1"/>
    <xf borderId="31" fillId="8" fontId="8" numFmtId="1" xfId="0" applyBorder="1" applyFont="1" applyNumberFormat="1"/>
    <xf borderId="286" fillId="6" fontId="8" numFmtId="1" xfId="0" applyBorder="1" applyFont="1" applyNumberFormat="1"/>
    <xf borderId="278" fillId="7" fontId="8" numFmtId="1" xfId="0" applyBorder="1" applyFont="1" applyNumberFormat="1"/>
    <xf borderId="279" fillId="7" fontId="8" numFmtId="1" xfId="0" applyBorder="1" applyFont="1" applyNumberFormat="1"/>
    <xf borderId="43" fillId="7" fontId="8" numFmtId="1" xfId="0" applyBorder="1" applyFont="1" applyNumberFormat="1"/>
    <xf borderId="182" fillId="7" fontId="8" numFmtId="1" xfId="0" applyBorder="1" applyFont="1" applyNumberFormat="1"/>
    <xf borderId="287" fillId="6" fontId="8" numFmtId="1" xfId="0" applyBorder="1" applyFont="1" applyNumberFormat="1"/>
    <xf borderId="287" fillId="8" fontId="8" numFmtId="1" xfId="0" applyBorder="1" applyFont="1" applyNumberFormat="1"/>
    <xf borderId="288" fillId="0" fontId="8" numFmtId="1" xfId="0" applyAlignment="1" applyBorder="1" applyFont="1" applyNumberFormat="1">
      <alignment horizontal="left" shrinkToFit="0" vertical="center" wrapText="1"/>
    </xf>
    <xf borderId="289" fillId="0" fontId="8" numFmtId="1" xfId="0" applyBorder="1" applyFont="1" applyNumberFormat="1"/>
    <xf borderId="290" fillId="0" fontId="8" numFmtId="1" xfId="0" applyBorder="1" applyFont="1" applyNumberFormat="1"/>
    <xf borderId="291" fillId="0" fontId="8" numFmtId="1" xfId="0" applyBorder="1" applyFont="1" applyNumberFormat="1"/>
    <xf borderId="292" fillId="6" fontId="8" numFmtId="1" xfId="0" applyBorder="1" applyFont="1" applyNumberFormat="1"/>
    <xf borderId="293" fillId="7" fontId="8" numFmtId="1" xfId="0" applyBorder="1" applyFont="1" applyNumberFormat="1"/>
    <xf borderId="294" fillId="7" fontId="8" numFmtId="1" xfId="0" applyBorder="1" applyFont="1" applyNumberFormat="1"/>
    <xf borderId="12" fillId="8" fontId="8" numFmtId="1" xfId="0" applyBorder="1" applyFont="1" applyNumberFormat="1"/>
    <xf borderId="16" fillId="8" fontId="8" numFmtId="1" xfId="0" applyBorder="1" applyFont="1" applyNumberFormat="1"/>
    <xf borderId="12" fillId="7" fontId="8" numFmtId="1" xfId="0" applyBorder="1" applyFont="1" applyNumberFormat="1"/>
    <xf borderId="16" fillId="7" fontId="8" numFmtId="1" xfId="0" applyBorder="1" applyFont="1" applyNumberFormat="1"/>
    <xf borderId="137" fillId="7" fontId="8" numFmtId="1" xfId="0" applyBorder="1" applyFont="1" applyNumberFormat="1"/>
    <xf borderId="138" fillId="7" fontId="8" numFmtId="1" xfId="0" applyBorder="1" applyFont="1" applyNumberFormat="1"/>
    <xf borderId="295" fillId="6" fontId="8" numFmtId="1" xfId="0" applyBorder="1" applyFont="1" applyNumberFormat="1"/>
    <xf borderId="296" fillId="6" fontId="8" numFmtId="1" xfId="0" applyBorder="1" applyFont="1" applyNumberFormat="1"/>
    <xf borderId="216" fillId="6" fontId="8" numFmtId="1" xfId="0" applyBorder="1" applyFont="1" applyNumberFormat="1"/>
    <xf borderId="297" fillId="0" fontId="8" numFmtId="1" xfId="0" applyBorder="1" applyFont="1" applyNumberFormat="1"/>
    <xf borderId="298" fillId="6" fontId="8" numFmtId="1" xfId="0" applyBorder="1" applyFont="1" applyNumberFormat="1"/>
    <xf borderId="47" fillId="6" fontId="8" numFmtId="1" xfId="0" applyBorder="1" applyFont="1" applyNumberFormat="1"/>
    <xf borderId="3" fillId="2" fontId="17" numFmtId="1" xfId="0" applyBorder="1" applyFont="1" applyNumberFormat="1"/>
    <xf borderId="299" fillId="0" fontId="8" numFmtId="1" xfId="0" applyAlignment="1" applyBorder="1" applyFont="1" applyNumberFormat="1">
      <alignment horizontal="center" vertical="center"/>
    </xf>
    <xf borderId="217" fillId="0" fontId="8" numFmtId="1" xfId="0" applyAlignment="1" applyBorder="1" applyFont="1" applyNumberFormat="1">
      <alignment horizontal="center" shrinkToFit="0" vertical="center" wrapText="1"/>
    </xf>
    <xf borderId="300" fillId="0" fontId="8" numFmtId="1" xfId="0" applyAlignment="1" applyBorder="1" applyFont="1" applyNumberFormat="1">
      <alignment horizontal="center" shrinkToFit="0" vertical="center" wrapText="1"/>
    </xf>
    <xf borderId="130" fillId="0" fontId="8" numFmtId="1" xfId="0" applyAlignment="1" applyBorder="1" applyFont="1" applyNumberFormat="1">
      <alignment horizontal="center" shrinkToFit="0" vertical="center" wrapText="1"/>
    </xf>
    <xf borderId="301" fillId="2" fontId="8" numFmtId="1" xfId="0" applyAlignment="1" applyBorder="1" applyFont="1" applyNumberFormat="1">
      <alignment horizontal="center" shrinkToFit="0" vertical="center" wrapText="1"/>
    </xf>
    <xf borderId="302" fillId="0" fontId="8" numFmtId="1" xfId="0" applyAlignment="1" applyBorder="1" applyFont="1" applyNumberFormat="1">
      <alignment horizontal="center" shrinkToFit="0" vertical="center" wrapText="1"/>
    </xf>
    <xf borderId="300" fillId="2" fontId="8" numFmtId="1" xfId="0" applyAlignment="1" applyBorder="1" applyFont="1" applyNumberFormat="1">
      <alignment horizontal="center" shrinkToFit="0" vertical="center" wrapText="1"/>
    </xf>
    <xf borderId="303" fillId="0" fontId="8" numFmtId="1" xfId="0" applyAlignment="1" applyBorder="1" applyFont="1" applyNumberFormat="1">
      <alignment horizontal="center" shrinkToFit="0" vertical="center" wrapText="1"/>
    </xf>
    <xf borderId="304" fillId="0" fontId="8" numFmtId="1" xfId="0" applyAlignment="1" applyBorder="1" applyFont="1" applyNumberFormat="1">
      <alignment horizontal="center" shrinkToFit="0" vertical="center" wrapText="1"/>
    </xf>
    <xf borderId="305" fillId="0" fontId="2" numFmtId="0" xfId="0" applyBorder="1" applyFont="1"/>
    <xf borderId="31" fillId="0" fontId="8" numFmtId="1" xfId="0" applyAlignment="1" applyBorder="1" applyFont="1" applyNumberFormat="1">
      <alignment horizontal="right" shrinkToFit="0" vertical="center" wrapText="1"/>
    </xf>
    <xf borderId="85" fillId="6" fontId="8" numFmtId="1" xfId="0" applyAlignment="1" applyBorder="1" applyFont="1" applyNumberFormat="1">
      <alignment horizontal="right"/>
    </xf>
    <xf borderId="155" fillId="6" fontId="8" numFmtId="1" xfId="0" applyAlignment="1" applyBorder="1" applyFont="1" applyNumberFormat="1">
      <alignment horizontal="right"/>
    </xf>
    <xf borderId="153" fillId="6" fontId="8" numFmtId="1" xfId="0" applyAlignment="1" applyBorder="1" applyFont="1" applyNumberFormat="1">
      <alignment horizontal="right"/>
    </xf>
    <xf borderId="246" fillId="6" fontId="8" numFmtId="1" xfId="0" applyAlignment="1" applyBorder="1" applyFont="1" applyNumberFormat="1">
      <alignment horizontal="right"/>
    </xf>
    <xf borderId="306" fillId="6" fontId="8" numFmtId="1" xfId="0" applyAlignment="1" applyBorder="1" applyFont="1" applyNumberFormat="1">
      <alignment horizontal="right"/>
    </xf>
    <xf borderId="307" fillId="6" fontId="8" numFmtId="1" xfId="0" applyAlignment="1" applyBorder="1" applyFont="1" applyNumberFormat="1">
      <alignment horizontal="right"/>
    </xf>
    <xf borderId="141" fillId="6" fontId="8" numFmtId="1" xfId="0" applyAlignment="1" applyBorder="1" applyFont="1" applyNumberFormat="1">
      <alignment horizontal="right"/>
    </xf>
    <xf borderId="308" fillId="7" fontId="8" numFmtId="1" xfId="0" applyAlignment="1" applyBorder="1" applyFont="1" applyNumberFormat="1">
      <alignment horizontal="right"/>
    </xf>
    <xf borderId="309" fillId="6" fontId="8" numFmtId="1" xfId="0" applyAlignment="1" applyBorder="1" applyFont="1" applyNumberFormat="1">
      <alignment horizontal="right"/>
    </xf>
    <xf borderId="284" fillId="0" fontId="2" numFmtId="0" xfId="0" applyBorder="1" applyFont="1"/>
    <xf borderId="32" fillId="6" fontId="8" numFmtId="1" xfId="0" applyAlignment="1" applyBorder="1" applyFont="1" applyNumberFormat="1">
      <alignment horizontal="right"/>
    </xf>
    <xf borderId="34" fillId="6" fontId="8" numFmtId="1" xfId="0" applyAlignment="1" applyBorder="1" applyFont="1" applyNumberFormat="1">
      <alignment horizontal="right"/>
    </xf>
    <xf borderId="144" fillId="6" fontId="8" numFmtId="1" xfId="0" applyAlignment="1" applyBorder="1" applyFont="1" applyNumberFormat="1">
      <alignment horizontal="right"/>
    </xf>
    <xf borderId="247" fillId="6" fontId="8" numFmtId="1" xfId="0" applyAlignment="1" applyBorder="1" applyFont="1" applyNumberFormat="1">
      <alignment horizontal="right"/>
    </xf>
    <xf borderId="310" fillId="6" fontId="8" numFmtId="1" xfId="0" applyAlignment="1" applyBorder="1" applyFont="1" applyNumberFormat="1">
      <alignment horizontal="right"/>
    </xf>
    <xf borderId="311" fillId="6" fontId="8" numFmtId="1" xfId="0" applyAlignment="1" applyBorder="1" applyFont="1" applyNumberFormat="1">
      <alignment horizontal="right"/>
    </xf>
    <xf borderId="312" fillId="7" fontId="8" numFmtId="1" xfId="0" applyAlignment="1" applyBorder="1" applyFont="1" applyNumberFormat="1">
      <alignment horizontal="right"/>
    </xf>
    <xf borderId="312" fillId="6" fontId="8" numFmtId="1" xfId="0" applyAlignment="1" applyBorder="1" applyFont="1" applyNumberFormat="1">
      <alignment horizontal="right"/>
    </xf>
    <xf borderId="195" fillId="3" fontId="8" numFmtId="1" xfId="0" applyAlignment="1" applyBorder="1" applyFont="1" applyNumberFormat="1">
      <alignment horizontal="left" shrinkToFit="0" vertical="center" wrapText="1"/>
    </xf>
    <xf borderId="47" fillId="0" fontId="8" numFmtId="1" xfId="0" applyAlignment="1" applyBorder="1" applyFont="1" applyNumberFormat="1">
      <alignment horizontal="right" shrinkToFit="0" vertical="center" wrapText="1"/>
    </xf>
    <xf borderId="91" fillId="6" fontId="8" numFmtId="1" xfId="0" applyAlignment="1" applyBorder="1" applyFont="1" applyNumberFormat="1">
      <alignment horizontal="right"/>
    </xf>
    <xf borderId="52" fillId="6" fontId="8" numFmtId="1" xfId="0" applyAlignment="1" applyBorder="1" applyFont="1" applyNumberFormat="1">
      <alignment horizontal="right"/>
    </xf>
    <xf borderId="174" fillId="6" fontId="8" numFmtId="1" xfId="0" applyAlignment="1" applyBorder="1" applyFont="1" applyNumberFormat="1">
      <alignment horizontal="right"/>
    </xf>
    <xf borderId="313" fillId="6" fontId="8" numFmtId="1" xfId="0" applyAlignment="1" applyBorder="1" applyFont="1" applyNumberFormat="1">
      <alignment horizontal="right"/>
    </xf>
    <xf borderId="248" fillId="6" fontId="8" numFmtId="1" xfId="0" applyAlignment="1" applyBorder="1" applyFont="1" applyNumberFormat="1">
      <alignment horizontal="right"/>
    </xf>
    <xf borderId="92" fillId="6" fontId="8" numFmtId="1" xfId="0" applyAlignment="1" applyBorder="1" applyFont="1" applyNumberFormat="1">
      <alignment horizontal="right"/>
    </xf>
    <xf borderId="314" fillId="6" fontId="8" numFmtId="1" xfId="0" applyAlignment="1" applyBorder="1" applyFont="1" applyNumberFormat="1">
      <alignment horizontal="right"/>
    </xf>
    <xf borderId="3" fillId="2" fontId="8" numFmtId="1" xfId="0" applyAlignment="1" applyBorder="1" applyFont="1" applyNumberFormat="1">
      <alignment horizontal="left" vertical="center"/>
    </xf>
    <xf borderId="315" fillId="0" fontId="8" numFmtId="1" xfId="0" applyAlignment="1" applyBorder="1" applyFont="1" applyNumberFormat="1">
      <alignment horizontal="center" shrinkToFit="0" vertical="center" wrapText="1"/>
    </xf>
    <xf borderId="316" fillId="0" fontId="8" numFmtId="1" xfId="0" applyAlignment="1" applyBorder="1" applyFont="1" applyNumberFormat="1">
      <alignment horizontal="center" shrinkToFit="0" vertical="center" wrapText="1"/>
    </xf>
    <xf borderId="152" fillId="2" fontId="8" numFmtId="1" xfId="0" applyAlignment="1" applyBorder="1" applyFont="1" applyNumberFormat="1">
      <alignment horizontal="right"/>
    </xf>
    <xf borderId="317" fillId="6" fontId="8" numFmtId="1" xfId="0" applyBorder="1" applyFont="1" applyNumberFormat="1"/>
    <xf borderId="152" fillId="7" fontId="8" numFmtId="1" xfId="0" applyBorder="1" applyFont="1" applyNumberFormat="1"/>
    <xf borderId="310" fillId="6" fontId="8" numFmtId="1" xfId="0" applyBorder="1" applyFont="1" applyNumberFormat="1"/>
    <xf borderId="309" fillId="6" fontId="8" numFmtId="1" xfId="0" applyBorder="1" applyFont="1" applyNumberFormat="1"/>
    <xf borderId="89" fillId="2" fontId="8" numFmtId="1" xfId="0" applyAlignment="1" applyBorder="1" applyFont="1" applyNumberFormat="1">
      <alignment horizontal="right"/>
    </xf>
    <xf borderId="161" fillId="7" fontId="8" numFmtId="1" xfId="0" applyBorder="1" applyFont="1" applyNumberFormat="1"/>
    <xf borderId="318" fillId="6" fontId="8" numFmtId="1" xfId="0" applyBorder="1" applyFont="1" applyNumberFormat="1"/>
    <xf borderId="319" fillId="6" fontId="8" numFmtId="1" xfId="0" applyBorder="1" applyFont="1" applyNumberFormat="1"/>
    <xf borderId="19" fillId="0" fontId="8" numFmtId="1" xfId="0" applyAlignment="1" applyBorder="1" applyFont="1" applyNumberFormat="1">
      <alignment shrinkToFit="0" vertical="center" wrapText="1"/>
    </xf>
    <xf borderId="19" fillId="0" fontId="8" numFmtId="1" xfId="0" applyAlignment="1" applyBorder="1" applyFont="1" applyNumberFormat="1">
      <alignment horizontal="right" shrinkToFit="0" vertical="center" wrapText="1"/>
    </xf>
    <xf borderId="306" fillId="6" fontId="8" numFmtId="1" xfId="0" applyBorder="1" applyFont="1" applyNumberFormat="1"/>
    <xf borderId="320" fillId="6" fontId="8" numFmtId="1" xfId="0" applyBorder="1" applyFont="1" applyNumberFormat="1"/>
    <xf borderId="31" fillId="0" fontId="8" numFmtId="1" xfId="0" applyAlignment="1" applyBorder="1" applyFont="1" applyNumberFormat="1">
      <alignment shrinkToFit="0" vertical="center" wrapText="1"/>
    </xf>
    <xf borderId="75" fillId="0" fontId="8" numFmtId="1" xfId="0" applyAlignment="1" applyBorder="1" applyFont="1" applyNumberFormat="1">
      <alignment horizontal="right" shrinkToFit="0" vertical="center" wrapText="1"/>
    </xf>
    <xf borderId="147" fillId="6" fontId="8" numFmtId="1" xfId="0" applyBorder="1" applyFont="1" applyNumberFormat="1"/>
    <xf borderId="149" fillId="7" fontId="8" numFmtId="1" xfId="0" applyBorder="1" applyFont="1" applyNumberFormat="1"/>
    <xf borderId="321" fillId="6" fontId="8" numFmtId="1" xfId="0" applyBorder="1" applyFont="1" applyNumberFormat="1"/>
    <xf borderId="322" fillId="0" fontId="8" numFmtId="1" xfId="0" applyAlignment="1" applyBorder="1" applyFont="1" applyNumberFormat="1">
      <alignment horizontal="left" shrinkToFit="0" vertical="center" wrapText="1"/>
    </xf>
    <xf borderId="323" fillId="0" fontId="2" numFmtId="0" xfId="0" applyBorder="1" applyFont="1"/>
    <xf borderId="324" fillId="6" fontId="8" numFmtId="1" xfId="0" applyBorder="1" applyFont="1" applyNumberFormat="1"/>
    <xf borderId="325" fillId="6" fontId="8" numFmtId="1" xfId="0" applyBorder="1" applyFont="1" applyNumberFormat="1"/>
    <xf borderId="326" fillId="6" fontId="8" numFmtId="1" xfId="0" applyBorder="1" applyFont="1" applyNumberFormat="1"/>
    <xf borderId="185" fillId="0" fontId="8" numFmtId="1" xfId="0" applyAlignment="1" applyBorder="1" applyFont="1" applyNumberFormat="1">
      <alignment horizontal="center"/>
    </xf>
    <xf borderId="190" fillId="0" fontId="8" numFmtId="1" xfId="0" applyAlignment="1" applyBorder="1" applyFont="1" applyNumberFormat="1">
      <alignment horizontal="right"/>
    </xf>
    <xf borderId="241" fillId="0" fontId="8" numFmtId="1" xfId="0" applyAlignment="1" applyBorder="1" applyFont="1" applyNumberFormat="1">
      <alignment horizontal="right"/>
    </xf>
    <xf borderId="327" fillId="0" fontId="8" numFmtId="1" xfId="0" applyAlignment="1" applyBorder="1" applyFont="1" applyNumberFormat="1">
      <alignment horizontal="right"/>
    </xf>
    <xf borderId="328" fillId="0" fontId="8" numFmtId="1" xfId="0" applyAlignment="1" applyBorder="1" applyFont="1" applyNumberFormat="1">
      <alignment horizontal="right"/>
    </xf>
    <xf borderId="3" fillId="2" fontId="15" numFmtId="1" xfId="0" applyAlignment="1" applyBorder="1" applyFont="1" applyNumberFormat="1">
      <alignment vertical="center"/>
    </xf>
    <xf borderId="3" fillId="2" fontId="8" numFmtId="1" xfId="0" applyAlignment="1" applyBorder="1" applyFont="1" applyNumberFormat="1">
      <alignment horizontal="center"/>
    </xf>
    <xf borderId="3" fillId="2" fontId="18" numFmtId="1" xfId="0" applyBorder="1" applyFont="1" applyNumberFormat="1"/>
    <xf borderId="3" fillId="3" fontId="18" numFmtId="1" xfId="0" applyBorder="1" applyFont="1" applyNumberFormat="1"/>
    <xf borderId="3" fillId="3" fontId="17" numFmtId="1" xfId="0" applyBorder="1" applyFont="1" applyNumberFormat="1"/>
    <xf borderId="61" fillId="0" fontId="8" numFmtId="1" xfId="0" applyAlignment="1" applyBorder="1" applyFont="1" applyNumberFormat="1">
      <alignment horizontal="center" vertical="center"/>
    </xf>
    <xf borderId="216" fillId="0" fontId="8" numFmtId="1" xfId="0" applyAlignment="1" applyBorder="1" applyFont="1" applyNumberFormat="1">
      <alignment horizontal="center" shrinkToFit="0" vertical="center" wrapText="1"/>
    </xf>
    <xf borderId="178" fillId="0" fontId="8" numFmtId="1" xfId="0" applyAlignment="1" applyBorder="1" applyFont="1" applyNumberFormat="1">
      <alignment horizontal="left"/>
    </xf>
    <xf borderId="152" fillId="2" fontId="8" numFmtId="1" xfId="0" applyBorder="1" applyFont="1" applyNumberFormat="1"/>
    <xf borderId="308" fillId="6" fontId="8" numFmtId="1" xfId="0" applyBorder="1" applyFont="1" applyNumberFormat="1"/>
    <xf borderId="89" fillId="2" fontId="8" numFmtId="1" xfId="0" applyBorder="1" applyFont="1" applyNumberFormat="1"/>
    <xf borderId="312" fillId="6" fontId="8" numFmtId="1" xfId="0" applyBorder="1" applyFont="1" applyNumberFormat="1"/>
    <xf borderId="94" fillId="2" fontId="8" numFmtId="1" xfId="0" applyBorder="1" applyFont="1" applyNumberFormat="1"/>
    <xf borderId="329" fillId="6" fontId="8" numFmtId="1" xfId="0" applyBorder="1" applyFont="1" applyNumberFormat="1"/>
    <xf borderId="6" fillId="0" fontId="17" numFmtId="1" xfId="0" applyAlignment="1" applyBorder="1" applyFont="1" applyNumberFormat="1">
      <alignment horizontal="center" shrinkToFit="0" vertical="center" wrapText="1"/>
    </xf>
    <xf borderId="330" fillId="0" fontId="8" numFmtId="1" xfId="0" applyAlignment="1" applyBorder="1" applyFont="1" applyNumberFormat="1">
      <alignment horizontal="center" vertical="center"/>
    </xf>
    <xf borderId="331" fillId="0" fontId="8" numFmtId="1" xfId="0" applyAlignment="1" applyBorder="1" applyFont="1" applyNumberFormat="1">
      <alignment horizontal="center" shrinkToFit="0" vertical="center" wrapText="1"/>
    </xf>
    <xf borderId="332" fillId="0" fontId="8" numFmtId="1" xfId="0" applyAlignment="1" applyBorder="1" applyFont="1" applyNumberFormat="1">
      <alignment horizontal="center" shrinkToFit="0" vertical="center" wrapText="1"/>
    </xf>
    <xf borderId="138" fillId="0" fontId="8" numFmtId="1" xfId="0" applyAlignment="1" applyBorder="1" applyFont="1" applyNumberFormat="1">
      <alignment horizontal="center" shrinkToFit="0" vertical="center" wrapText="1"/>
    </xf>
    <xf borderId="18" fillId="0" fontId="6" numFmtId="0" xfId="0" applyAlignment="1" applyBorder="1" applyFont="1">
      <alignment horizontal="center"/>
    </xf>
    <xf borderId="107" fillId="0" fontId="8" numFmtId="1" xfId="0" applyAlignment="1" applyBorder="1" applyFont="1" applyNumberFormat="1">
      <alignment horizontal="left" shrinkToFit="0" wrapText="1"/>
    </xf>
    <xf borderId="333" fillId="6" fontId="8" numFmtId="1" xfId="0" applyBorder="1" applyFont="1" applyNumberFormat="1"/>
    <xf borderId="334" fillId="7" fontId="8" numFmtId="1" xfId="0" applyBorder="1" applyFont="1" applyNumberFormat="1"/>
    <xf borderId="280" fillId="7" fontId="8" numFmtId="1" xfId="0" applyBorder="1" applyFont="1" applyNumberFormat="1"/>
    <xf borderId="333" fillId="7" fontId="8" numFmtId="1" xfId="0" applyBorder="1" applyFont="1" applyNumberFormat="1"/>
    <xf borderId="335" fillId="7" fontId="8" numFmtId="1" xfId="0" applyBorder="1" applyFont="1" applyNumberFormat="1"/>
    <xf borderId="336" fillId="7" fontId="8" numFmtId="1" xfId="0" applyBorder="1" applyFont="1" applyNumberFormat="1"/>
    <xf borderId="282" fillId="7" fontId="8" numFmtId="1" xfId="0" applyBorder="1" applyFont="1" applyNumberFormat="1"/>
    <xf borderId="337" fillId="7" fontId="8" numFmtId="1" xfId="0" applyBorder="1" applyFont="1" applyNumberFormat="1"/>
    <xf borderId="3" fillId="3" fontId="8" numFmtId="1" xfId="0" applyAlignment="1" applyBorder="1" applyFont="1" applyNumberFormat="1">
      <alignment shrinkToFit="0" vertical="center" wrapText="1"/>
    </xf>
    <xf borderId="173" fillId="0" fontId="8" numFmtId="1" xfId="0" applyAlignment="1" applyBorder="1" applyFont="1" applyNumberFormat="1">
      <alignment horizontal="center" vertical="center"/>
    </xf>
    <xf borderId="140" fillId="0" fontId="8" numFmtId="1" xfId="0" applyAlignment="1" applyBorder="1" applyFont="1" applyNumberFormat="1">
      <alignment shrinkToFit="0" vertical="center" wrapText="1"/>
    </xf>
    <xf borderId="146" fillId="0" fontId="8" numFmtId="1" xfId="0" applyAlignment="1" applyBorder="1" applyFont="1" applyNumberFormat="1">
      <alignment horizontal="left" vertical="center"/>
    </xf>
    <xf borderId="155" fillId="6" fontId="8" numFmtId="1" xfId="0" applyBorder="1" applyFont="1" applyNumberFormat="1"/>
    <xf borderId="31" fillId="0" fontId="8" numFmtId="1" xfId="0" applyAlignment="1" applyBorder="1" applyFont="1" applyNumberFormat="1">
      <alignment horizontal="left" vertical="center"/>
    </xf>
    <xf borderId="63" fillId="0" fontId="8" numFmtId="1" xfId="0" applyBorder="1" applyFont="1" applyNumberFormat="1"/>
    <xf borderId="338" fillId="6" fontId="8" numFmtId="1" xfId="0" applyBorder="1" applyFont="1" applyNumberFormat="1"/>
    <xf borderId="339" fillId="6" fontId="8" numFmtId="1" xfId="0" applyBorder="1" applyFont="1" applyNumberFormat="1"/>
    <xf borderId="340" fillId="6" fontId="8" numFmtId="1" xfId="0" applyBorder="1" applyFont="1" applyNumberFormat="1"/>
    <xf borderId="341" fillId="6" fontId="8" numFmtId="1" xfId="0" applyBorder="1" applyFont="1" applyNumberFormat="1"/>
    <xf borderId="342" fillId="6" fontId="8" numFmtId="1" xfId="0" applyBorder="1" applyFont="1" applyNumberFormat="1"/>
    <xf borderId="343" fillId="6" fontId="8" numFmtId="1" xfId="0" applyBorder="1" applyFont="1" applyNumberFormat="1"/>
    <xf borderId="344" fillId="6" fontId="8" numFmtId="1" xfId="0" applyBorder="1" applyFont="1" applyNumberFormat="1"/>
    <xf borderId="11" fillId="0" fontId="8" numFmtId="1" xfId="0" applyAlignment="1" applyBorder="1" applyFont="1" applyNumberFormat="1">
      <alignment horizontal="left" vertical="center"/>
    </xf>
    <xf borderId="11" fillId="0" fontId="8" numFmtId="1" xfId="0" applyBorder="1" applyFont="1" applyNumberFormat="1"/>
    <xf borderId="293" fillId="6" fontId="8" numFmtId="1" xfId="0" applyBorder="1" applyFont="1" applyNumberFormat="1"/>
    <xf borderId="345" fillId="6" fontId="8" numFmtId="1" xfId="0" applyBorder="1" applyFont="1" applyNumberFormat="1"/>
    <xf borderId="294" fillId="6" fontId="8" numFmtId="1" xfId="0" applyBorder="1" applyFont="1" applyNumberFormat="1"/>
    <xf borderId="346" fillId="6" fontId="8" numFmtId="1" xfId="0" applyBorder="1" applyFont="1" applyNumberFormat="1"/>
    <xf borderId="347" fillId="6" fontId="8" numFmtId="1" xfId="0" applyBorder="1" applyFont="1" applyNumberFormat="1"/>
    <xf borderId="348" fillId="6" fontId="8" numFmtId="1" xfId="0" applyBorder="1" applyFont="1" applyNumberFormat="1"/>
    <xf borderId="349" fillId="6" fontId="8" numFmtId="1" xfId="0" applyBorder="1" applyFont="1" applyNumberFormat="1"/>
    <xf borderId="154" fillId="0" fontId="8" numFmtId="1" xfId="0" applyAlignment="1" applyBorder="1" applyFont="1" applyNumberFormat="1">
      <alignment horizontal="left" vertical="center"/>
    </xf>
    <xf borderId="113" fillId="0" fontId="8" numFmtId="1" xfId="0" applyBorder="1" applyFont="1" applyNumberFormat="1"/>
    <xf borderId="307" fillId="6" fontId="8" numFmtId="1" xfId="0" applyBorder="1" applyFont="1" applyNumberFormat="1"/>
    <xf borderId="156" fillId="0" fontId="8" numFmtId="1" xfId="0" applyAlignment="1" applyBorder="1" applyFont="1" applyNumberFormat="1">
      <alignment horizontal="left" vertical="center"/>
    </xf>
    <xf borderId="311" fillId="6" fontId="8" numFmtId="1" xfId="0" applyBorder="1" applyFont="1" applyNumberFormat="1"/>
    <xf borderId="220" fillId="0" fontId="8" numFmtId="1" xfId="0" applyAlignment="1" applyBorder="1" applyFont="1" applyNumberFormat="1">
      <alignment horizontal="left" vertical="center"/>
    </xf>
    <xf borderId="159" fillId="0" fontId="2" numFmtId="0" xfId="0" applyBorder="1" applyFont="1"/>
    <xf borderId="81" fillId="7" fontId="8" numFmtId="1" xfId="0" applyBorder="1" applyFont="1" applyNumberFormat="1"/>
    <xf borderId="147" fillId="7" fontId="8" numFmtId="1" xfId="0" applyBorder="1" applyFont="1" applyNumberFormat="1"/>
    <xf borderId="350" fillId="6" fontId="8" numFmtId="1" xfId="0" applyBorder="1" applyFont="1" applyNumberFormat="1"/>
    <xf borderId="163" fillId="7" fontId="8" numFmtId="1" xfId="0" applyBorder="1" applyFont="1" applyNumberFormat="1"/>
    <xf borderId="176" fillId="0" fontId="8" numFmtId="1" xfId="0" applyAlignment="1" applyBorder="1" applyFont="1" applyNumberFormat="1">
      <alignment horizontal="left" vertical="center"/>
    </xf>
    <xf borderId="339" fillId="7" fontId="8" numFmtId="1" xfId="0" applyBorder="1" applyFont="1" applyNumberFormat="1"/>
    <xf borderId="340" fillId="7" fontId="8" numFmtId="1" xfId="0" applyBorder="1" applyFont="1" applyNumberFormat="1"/>
    <xf borderId="26" fillId="7" fontId="8" numFmtId="1" xfId="0" applyBorder="1" applyFont="1" applyNumberFormat="1"/>
    <xf borderId="23" fillId="7" fontId="8" numFmtId="1" xfId="0" applyBorder="1" applyFont="1" applyNumberFormat="1"/>
    <xf borderId="351" fillId="7" fontId="8" numFmtId="1" xfId="0" applyBorder="1" applyFont="1" applyNumberFormat="1"/>
    <xf borderId="159" fillId="0" fontId="8" numFmtId="1" xfId="0" applyAlignment="1" applyBorder="1" applyFont="1" applyNumberFormat="1">
      <alignment horizontal="left" vertical="center"/>
    </xf>
    <xf borderId="40" fillId="7" fontId="8" numFmtId="1" xfId="0" applyBorder="1" applyFont="1" applyNumberFormat="1"/>
    <xf borderId="160" fillId="7" fontId="8" numFmtId="1" xfId="0" applyBorder="1" applyFont="1" applyNumberFormat="1"/>
    <xf borderId="72" fillId="7" fontId="8" numFmtId="1" xfId="0" applyBorder="1" applyFont="1" applyNumberFormat="1"/>
    <xf borderId="41" fillId="7" fontId="8" numFmtId="1" xfId="0" applyBorder="1" applyFont="1" applyNumberFormat="1"/>
    <xf borderId="350" fillId="7" fontId="8" numFmtId="1" xfId="0" applyBorder="1" applyFont="1" applyNumberFormat="1"/>
    <xf borderId="162" fillId="7" fontId="8" numFmtId="1" xfId="0" applyBorder="1" applyFont="1" applyNumberFormat="1"/>
    <xf borderId="148" fillId="0" fontId="8" numFmtId="1" xfId="0" applyAlignment="1" applyBorder="1" applyFont="1" applyNumberFormat="1">
      <alignment shrinkToFit="0" vertical="center" wrapText="1"/>
    </xf>
    <xf borderId="79" fillId="7" fontId="8" numFmtId="1" xfId="0" applyBorder="1" applyFont="1" applyNumberFormat="1"/>
    <xf borderId="80" fillId="7" fontId="8" numFmtId="1" xfId="0" applyBorder="1" applyFont="1" applyNumberFormat="1"/>
    <xf borderId="324" fillId="7" fontId="8" numFmtId="1" xfId="0" applyBorder="1" applyFont="1" applyNumberFormat="1"/>
    <xf borderId="352" fillId="7" fontId="8" numFmtId="1" xfId="0" applyBorder="1" applyFont="1" applyNumberFormat="1"/>
    <xf borderId="150" fillId="7" fontId="8" numFmtId="1" xfId="0" applyBorder="1" applyFont="1" applyNumberFormat="1"/>
    <xf borderId="28" fillId="7" fontId="8" numFmtId="1" xfId="0" applyBorder="1" applyFont="1" applyNumberFormat="1"/>
    <xf borderId="317" fillId="7" fontId="8" numFmtId="1" xfId="0" applyBorder="1" applyFont="1" applyNumberFormat="1"/>
    <xf borderId="146" fillId="0" fontId="8" numFmtId="1" xfId="0" applyAlignment="1" applyBorder="1" applyFont="1" applyNumberFormat="1">
      <alignment shrinkToFit="0" vertical="center" wrapText="1"/>
    </xf>
    <xf borderId="202" fillId="7" fontId="8" numFmtId="1" xfId="0" applyBorder="1" applyFont="1" applyNumberFormat="1"/>
    <xf borderId="219" fillId="0" fontId="8" numFmtId="1" xfId="0" applyAlignment="1" applyBorder="1" applyFont="1" applyNumberFormat="1">
      <alignment horizontal="left" shrinkToFit="0" vertical="center" wrapText="1"/>
    </xf>
    <xf borderId="261" fillId="0" fontId="8" numFmtId="1" xfId="0" applyAlignment="1" applyBorder="1" applyFont="1" applyNumberFormat="1">
      <alignment horizontal="left" vertical="center"/>
    </xf>
    <xf borderId="353" fillId="6" fontId="8" numFmtId="1" xfId="0" applyBorder="1" applyFont="1" applyNumberFormat="1"/>
    <xf borderId="354" fillId="6" fontId="8" numFmtId="1" xfId="0" applyBorder="1" applyFont="1" applyNumberFormat="1"/>
    <xf borderId="355" fillId="2" fontId="7" numFmtId="1" xfId="0" applyBorder="1" applyFont="1" applyNumberFormat="1"/>
    <xf borderId="355" fillId="2" fontId="18" numFmtId="1" xfId="0" applyBorder="1" applyFont="1" applyNumberFormat="1"/>
    <xf borderId="355" fillId="2" fontId="9" numFmtId="1" xfId="0" applyBorder="1" applyFont="1" applyNumberFormat="1"/>
    <xf borderId="296" fillId="0" fontId="8" numFmtId="1" xfId="0" applyAlignment="1" applyBorder="1" applyFont="1" applyNumberFormat="1">
      <alignment horizontal="center" shrinkToFit="0" vertical="center" wrapText="1"/>
    </xf>
    <xf borderId="356" fillId="0" fontId="8" numFmtId="1" xfId="0" applyAlignment="1" applyBorder="1" applyFont="1" applyNumberFormat="1">
      <alignment horizontal="center" shrinkToFit="0" vertical="center" wrapText="1"/>
    </xf>
    <xf borderId="173" fillId="0" fontId="8" numFmtId="1" xfId="0" applyAlignment="1" applyBorder="1" applyFont="1" applyNumberFormat="1">
      <alignment horizontal="center" shrinkToFit="0" textRotation="90" vertical="center" wrapText="1"/>
    </xf>
    <xf borderId="335" fillId="6" fontId="8" numFmtId="1" xfId="0" applyBorder="1" applyFont="1" applyNumberFormat="1"/>
    <xf borderId="357" fillId="6" fontId="8" numFmtId="1" xfId="0" applyBorder="1" applyFont="1" applyNumberFormat="1"/>
    <xf borderId="146" fillId="0" fontId="8" numFmtId="1" xfId="0" applyAlignment="1" applyBorder="1" applyFont="1" applyNumberFormat="1">
      <alignment horizontal="left" shrinkToFit="0" vertical="center" wrapText="1"/>
    </xf>
    <xf borderId="104" fillId="0" fontId="8" numFmtId="1" xfId="0" applyAlignment="1" applyBorder="1" applyFont="1" applyNumberFormat="1">
      <alignment horizontal="left" shrinkToFit="0" vertical="center" wrapText="1"/>
    </xf>
    <xf borderId="358" fillId="6" fontId="8" numFmtId="1" xfId="0" applyBorder="1" applyFont="1" applyNumberFormat="1"/>
    <xf borderId="359" fillId="6" fontId="8" numFmtId="1" xfId="0" applyBorder="1" applyFont="1" applyNumberFormat="1"/>
    <xf borderId="360" fillId="6" fontId="8" numFmtId="1" xfId="0" applyBorder="1" applyFont="1" applyNumberFormat="1"/>
    <xf borderId="361" fillId="6" fontId="8" numFmtId="1" xfId="0" applyBorder="1" applyFont="1" applyNumberFormat="1"/>
    <xf borderId="220" fillId="0" fontId="8" numFmtId="1" xfId="0" applyAlignment="1" applyBorder="1" applyFont="1" applyNumberFormat="1">
      <alignment horizontal="left" shrinkToFit="0" vertical="center" wrapText="1"/>
    </xf>
    <xf borderId="176" fillId="0" fontId="8" numFmtId="1" xfId="0" applyAlignment="1" applyBorder="1" applyFont="1" applyNumberFormat="1">
      <alignment horizontal="left" shrinkToFit="0" vertical="center" wrapText="1"/>
    </xf>
    <xf borderId="159" fillId="0" fontId="8" numFmtId="1" xfId="0" applyAlignment="1" applyBorder="1" applyFont="1" applyNumberFormat="1">
      <alignment horizontal="left" shrinkToFit="0" vertical="center" wrapText="1"/>
    </xf>
    <xf borderId="362" fillId="6" fontId="8" numFmtId="1" xfId="0" applyBorder="1" applyFont="1" applyNumberFormat="1"/>
    <xf borderId="296" fillId="0" fontId="8" numFmtId="1" xfId="0" applyAlignment="1" applyBorder="1" applyFont="1" applyNumberFormat="1">
      <alignment horizontal="left" shrinkToFit="0" vertical="center" wrapText="1"/>
    </xf>
    <xf borderId="66" fillId="0" fontId="8" numFmtId="1" xfId="0" applyAlignment="1" applyBorder="1" applyFont="1" applyNumberFormat="1">
      <alignment horizontal="left" shrinkToFit="0" vertical="center" wrapText="1"/>
    </xf>
    <xf borderId="156" fillId="2" fontId="8" numFmtId="1" xfId="0" applyAlignment="1" applyBorder="1" applyFont="1" applyNumberFormat="1">
      <alignment horizontal="left" shrinkToFit="0" vertical="center" wrapText="1"/>
    </xf>
    <xf borderId="66" fillId="0" fontId="8" numFmtId="1" xfId="0" applyAlignment="1" applyBorder="1" applyFont="1" applyNumberFormat="1">
      <alignment horizontal="center" shrinkToFit="0" wrapText="1"/>
    </xf>
    <xf borderId="296" fillId="0" fontId="8" numFmtId="1" xfId="0" applyBorder="1" applyFont="1" applyNumberFormat="1"/>
    <xf borderId="15" fillId="0" fontId="8" numFmtId="1" xfId="0" applyBorder="1" applyFont="1" applyNumberFormat="1"/>
    <xf borderId="132" fillId="0" fontId="8" numFmtId="1" xfId="0" applyBorder="1" applyFont="1" applyNumberFormat="1"/>
    <xf borderId="356" fillId="0" fontId="8" numFmtId="1" xfId="0" applyBorder="1" applyFont="1" applyNumberFormat="1"/>
    <xf borderId="363" fillId="0" fontId="8" numFmtId="1" xfId="0" applyAlignment="1" applyBorder="1" applyFont="1" applyNumberFormat="1">
      <alignment horizontal="center" shrinkToFit="0" vertical="center" wrapText="1"/>
    </xf>
    <xf borderId="334" fillId="6" fontId="8" numFmtId="1" xfId="0" applyBorder="1" applyFont="1" applyNumberFormat="1"/>
    <xf borderId="364" fillId="6" fontId="8" numFmtId="1" xfId="0" applyBorder="1" applyFont="1" applyNumberFormat="1"/>
    <xf borderId="365" fillId="6" fontId="8" numFmtId="1" xfId="0" applyBorder="1" applyFont="1" applyNumberFormat="1"/>
    <xf borderId="45" fillId="0" fontId="8" numFmtId="1" xfId="0" applyAlignment="1" applyBorder="1" applyFont="1" applyNumberFormat="1">
      <alignment horizontal="center" shrinkToFit="0" vertical="center" wrapText="1"/>
    </xf>
    <xf borderId="366" fillId="0" fontId="8" numFmtId="1" xfId="0" applyAlignment="1" applyBorder="1" applyFont="1" applyNumberFormat="1">
      <alignment horizontal="left" shrinkToFit="0" vertical="center" wrapText="1"/>
    </xf>
    <xf borderId="366" fillId="0" fontId="8" numFmtId="1" xfId="0" applyBorder="1" applyFont="1" applyNumberFormat="1"/>
    <xf borderId="268" fillId="0" fontId="8" numFmtId="1" xfId="0" applyAlignment="1" applyBorder="1" applyFont="1" applyNumberFormat="1">
      <alignment horizontal="center" shrinkToFit="0" vertical="center" wrapText="1"/>
    </xf>
    <xf borderId="3" fillId="2" fontId="8" numFmtId="1" xfId="0" applyAlignment="1" applyBorder="1" applyFont="1" applyNumberFormat="1">
      <alignment horizontal="center" shrinkToFit="0" wrapText="1"/>
    </xf>
    <xf borderId="367" fillId="0" fontId="8" numFmtId="1" xfId="0" applyAlignment="1" applyBorder="1" applyFont="1" applyNumberFormat="1">
      <alignment horizontal="left" shrinkToFit="0" vertical="center" wrapText="1"/>
    </xf>
    <xf borderId="245" fillId="0" fontId="8" numFmtId="1" xfId="0" applyAlignment="1" applyBorder="1" applyFont="1" applyNumberFormat="1">
      <alignment horizontal="left" vertical="center"/>
    </xf>
    <xf borderId="5" fillId="0" fontId="8" numFmtId="1" xfId="0" applyBorder="1" applyFont="1" applyNumberFormat="1"/>
    <xf borderId="368" fillId="6" fontId="8" numFmtId="1" xfId="0" applyBorder="1" applyFont="1" applyNumberFormat="1"/>
    <xf borderId="369" fillId="6" fontId="8" numFmtId="1" xfId="0" applyBorder="1" applyFont="1" applyNumberFormat="1"/>
    <xf borderId="57" fillId="0" fontId="7" numFmtId="1" xfId="0" applyBorder="1" applyFont="1" applyNumberFormat="1"/>
    <xf borderId="197" fillId="2" fontId="8" numFmtId="1" xfId="0" applyAlignment="1" applyBorder="1" applyFont="1" applyNumberFormat="1">
      <alignment shrinkToFit="0" wrapText="1"/>
    </xf>
    <xf borderId="236" fillId="0" fontId="2" numFmtId="0" xfId="0" applyBorder="1" applyFont="1"/>
    <xf borderId="66" fillId="3" fontId="8" numFmtId="1" xfId="0" applyAlignment="1" applyBorder="1" applyFont="1" applyNumberFormat="1">
      <alignment horizontal="center" shrinkToFit="0" vertical="center" wrapText="1"/>
    </xf>
    <xf borderId="66" fillId="2" fontId="8" numFmtId="1" xfId="0" applyAlignment="1" applyBorder="1" applyFont="1" applyNumberFormat="1">
      <alignment horizontal="center" shrinkToFit="0" vertical="center" wrapText="1"/>
    </xf>
    <xf borderId="107" fillId="2" fontId="8" numFmtId="1" xfId="0" applyAlignment="1" applyBorder="1" applyFont="1" applyNumberFormat="1">
      <alignment horizontal="center" shrinkToFit="0" vertical="center" wrapText="1"/>
    </xf>
    <xf borderId="370" fillId="3" fontId="8" numFmtId="1" xfId="0" applyAlignment="1" applyBorder="1" applyFont="1" applyNumberFormat="1">
      <alignment vertical="center"/>
    </xf>
    <xf borderId="156" fillId="0" fontId="8" numFmtId="1" xfId="0" applyAlignment="1" applyBorder="1" applyFont="1" applyNumberFormat="1">
      <alignment shrinkToFit="0" vertical="center" wrapText="1"/>
    </xf>
    <xf borderId="146" fillId="0" fontId="8" numFmtId="1" xfId="0" applyBorder="1" applyFont="1" applyNumberFormat="1"/>
    <xf borderId="371" fillId="0" fontId="8" numFmtId="1" xfId="0" applyAlignment="1" applyBorder="1" applyFont="1" applyNumberFormat="1">
      <alignment shrinkToFit="0" vertical="center" wrapText="1"/>
    </xf>
    <xf borderId="104" fillId="0" fontId="8" numFmtId="1" xfId="0" applyBorder="1" applyFont="1" applyNumberFormat="1"/>
    <xf borderId="372" fillId="7" fontId="8" numFmtId="1" xfId="0" applyBorder="1" applyFont="1" applyNumberFormat="1"/>
    <xf borderId="373" fillId="2" fontId="8" numFmtId="1" xfId="0" applyAlignment="1" applyBorder="1" applyFont="1" applyNumberFormat="1">
      <alignment horizontal="center" shrinkToFit="0" vertical="center" wrapText="1"/>
    </xf>
    <xf borderId="374" fillId="2" fontId="7" numFmtId="1" xfId="0" applyBorder="1" applyFont="1" applyNumberFormat="1"/>
    <xf borderId="375" fillId="2" fontId="7" numFmtId="1" xfId="0" applyBorder="1" applyFont="1" applyNumberFormat="1"/>
    <xf borderId="376" fillId="0" fontId="8" numFmtId="1" xfId="0" applyAlignment="1" applyBorder="1" applyFont="1" applyNumberFormat="1">
      <alignment horizontal="center" shrinkToFit="0" vertical="center" wrapText="1"/>
    </xf>
    <xf borderId="11" fillId="0" fontId="8" numFmtId="1" xfId="0" applyAlignment="1" applyBorder="1" applyFont="1" applyNumberFormat="1">
      <alignment horizontal="center" shrinkToFit="0" vertical="center" wrapText="1"/>
    </xf>
    <xf borderId="296" fillId="0" fontId="8" numFmtId="1" xfId="0" applyAlignment="1" applyBorder="1" applyFont="1" applyNumberFormat="1">
      <alignment vertical="center"/>
    </xf>
    <xf borderId="376" fillId="6" fontId="8" numFmtId="1" xfId="0" applyBorder="1" applyFont="1" applyNumberFormat="1"/>
    <xf borderId="370" fillId="2" fontId="6" numFmtId="1" xfId="0" applyBorder="1" applyFont="1" applyNumberFormat="1"/>
    <xf borderId="176" fillId="0" fontId="8" numFmtId="1" xfId="0" applyAlignment="1" applyBorder="1" applyFont="1" applyNumberFormat="1">
      <alignment horizontal="center" vertical="center"/>
    </xf>
    <xf borderId="377" fillId="0" fontId="8" numFmtId="1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296" fillId="0" fontId="8" numFmtId="1" xfId="0" applyAlignment="1" applyBorder="1" applyFont="1" applyNumberFormat="1">
      <alignment shrinkToFit="0" vertical="center" wrapText="1"/>
    </xf>
    <xf borderId="14" fillId="6" fontId="8" numFmtId="1" xfId="0" applyBorder="1" applyFont="1" applyNumberFormat="1"/>
    <xf borderId="0" fillId="0" fontId="19" numFmtId="0" xfId="0" applyFont="1"/>
    <xf borderId="0" fillId="0" fontId="8" numFmtId="0" xfId="0" applyFont="1"/>
    <xf borderId="0" fillId="0" fontId="20" numFmtId="0" xfId="0" applyFont="1"/>
    <xf borderId="107" fillId="0" fontId="15" numFmtId="0" xfId="0" applyAlignment="1" applyBorder="1" applyFont="1">
      <alignment horizontal="center" shrinkToFit="0" vertical="center" wrapText="1"/>
    </xf>
    <xf borderId="173" fillId="0" fontId="15" numFmtId="0" xfId="0" applyAlignment="1" applyBorder="1" applyFont="1">
      <alignment horizontal="center" shrinkToFit="0" vertical="center" wrapText="1"/>
    </xf>
    <xf quotePrefix="1" borderId="66" fillId="0" fontId="15" numFmtId="0" xfId="0" applyAlignment="1" applyBorder="1" applyFont="1">
      <alignment horizontal="center" shrinkToFit="0" vertical="center" wrapText="1"/>
    </xf>
    <xf borderId="134" fillId="0" fontId="15" numFmtId="0" xfId="0" applyAlignment="1" applyBorder="1" applyFont="1">
      <alignment horizontal="center" shrinkToFit="0" vertical="center" wrapText="1"/>
    </xf>
    <xf borderId="136" fillId="0" fontId="15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219" fillId="0" fontId="8" numFmtId="0" xfId="0" applyAlignment="1" applyBorder="1" applyFont="1">
      <alignment horizontal="left"/>
    </xf>
    <xf borderId="31" fillId="0" fontId="8" numFmtId="3" xfId="0" applyAlignment="1" applyBorder="1" applyFont="1" applyNumberFormat="1">
      <alignment horizontal="right"/>
    </xf>
    <xf borderId="22" fillId="6" fontId="8" numFmtId="3" xfId="0" applyBorder="1" applyFont="1" applyNumberFormat="1"/>
    <xf borderId="23" fillId="6" fontId="8" numFmtId="3" xfId="0" applyBorder="1" applyFont="1" applyNumberFormat="1"/>
    <xf borderId="70" fillId="6" fontId="8" numFmtId="3" xfId="0" applyBorder="1" applyFont="1" applyNumberFormat="1"/>
    <xf borderId="220" fillId="0" fontId="8" numFmtId="0" xfId="0" applyAlignment="1" applyBorder="1" applyFont="1">
      <alignment horizontal="left" shrinkToFit="0" vertical="center" wrapText="1"/>
    </xf>
    <xf borderId="43" fillId="6" fontId="8" numFmtId="3" xfId="0" applyBorder="1" applyFont="1" applyNumberFormat="1"/>
    <xf borderId="40" fillId="6" fontId="8" numFmtId="3" xfId="0" applyBorder="1" applyFont="1" applyNumberFormat="1"/>
    <xf borderId="160" fillId="6" fontId="8" numFmtId="3" xfId="0" applyBorder="1" applyFont="1" applyNumberFormat="1"/>
    <xf borderId="371" fillId="0" fontId="8" numFmtId="0" xfId="0" applyAlignment="1" applyBorder="1" applyFont="1">
      <alignment horizontal="left" shrinkToFit="0" vertical="center" wrapText="1"/>
    </xf>
    <xf borderId="75" fillId="0" fontId="8" numFmtId="3" xfId="0" applyAlignment="1" applyBorder="1" applyFont="1" applyNumberFormat="1">
      <alignment horizontal="right"/>
    </xf>
    <xf borderId="81" fillId="6" fontId="8" numFmtId="3" xfId="0" applyBorder="1" applyFont="1" applyNumberFormat="1"/>
    <xf borderId="147" fillId="6" fontId="8" numFmtId="3" xfId="0" applyBorder="1" applyFont="1" applyNumberFormat="1"/>
    <xf borderId="147" fillId="7" fontId="8" numFmtId="3" xfId="0" applyBorder="1" applyFont="1" applyNumberFormat="1"/>
    <xf borderId="80" fillId="7" fontId="8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25"/>
    <col customWidth="1" min="2" max="2" width="21.63"/>
    <col customWidth="1" min="3" max="3" width="18.38"/>
    <col customWidth="1" min="4" max="130" width="9.38"/>
  </cols>
  <sheetData>
    <row r="2">
      <c r="B2" s="1" t="s">
        <v>0</v>
      </c>
      <c r="D2" s="2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B3" s="1" t="s">
        <v>1</v>
      </c>
      <c r="D3" s="5"/>
      <c r="E3" s="6"/>
      <c r="F3" s="6"/>
      <c r="G3" s="6"/>
      <c r="H3" s="6"/>
      <c r="I3" s="6"/>
      <c r="J3" s="6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B4" s="1" t="s">
        <v>2</v>
      </c>
      <c r="D4" s="7"/>
      <c r="E4" s="6"/>
      <c r="F4" s="6"/>
      <c r="G4" s="6"/>
      <c r="H4" s="6"/>
      <c r="I4" s="6"/>
      <c r="J4" s="6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B5" s="8"/>
      <c r="C5" s="8"/>
      <c r="D5" s="8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9" t="s">
        <v>3</v>
      </c>
      <c r="B6" s="10" t="s">
        <v>4</v>
      </c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</row>
    <row r="7" ht="28.5" customHeight="1">
      <c r="A7" s="12" t="s">
        <v>5</v>
      </c>
    </row>
    <row r="8" ht="23.25" customHeight="1">
      <c r="A8" s="13" t="s">
        <v>6</v>
      </c>
      <c r="B8" s="14" t="s">
        <v>7</v>
      </c>
      <c r="C8" s="15" t="s">
        <v>8</v>
      </c>
      <c r="D8" s="16"/>
      <c r="E8" s="17"/>
      <c r="F8" s="18" t="s">
        <v>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7"/>
      <c r="AI8" s="19" t="s">
        <v>10</v>
      </c>
      <c r="AJ8" s="20" t="s">
        <v>11</v>
      </c>
      <c r="AK8" s="17"/>
      <c r="AL8" s="21" t="s">
        <v>12</v>
      </c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2"/>
      <c r="CA8" s="24"/>
      <c r="CB8" s="24"/>
      <c r="CC8" s="24"/>
      <c r="CD8" s="24"/>
      <c r="CE8" s="24"/>
      <c r="CF8" s="24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4"/>
      <c r="CW8" s="24"/>
      <c r="CX8" s="24"/>
      <c r="CY8" s="24"/>
      <c r="CZ8" s="24"/>
    </row>
    <row r="9">
      <c r="A9" s="26"/>
      <c r="B9" s="27"/>
      <c r="C9" s="28" t="s">
        <v>13</v>
      </c>
      <c r="D9" s="29" t="s">
        <v>14</v>
      </c>
      <c r="E9" s="30" t="s">
        <v>15</v>
      </c>
      <c r="F9" s="31" t="s">
        <v>16</v>
      </c>
      <c r="G9" s="32" t="s">
        <v>17</v>
      </c>
      <c r="H9" s="32" t="s">
        <v>18</v>
      </c>
      <c r="I9" s="32" t="s">
        <v>19</v>
      </c>
      <c r="J9" s="33" t="s">
        <v>20</v>
      </c>
      <c r="K9" s="32" t="s">
        <v>21</v>
      </c>
      <c r="L9" s="32" t="s">
        <v>22</v>
      </c>
      <c r="M9" s="32" t="s">
        <v>23</v>
      </c>
      <c r="N9" s="32" t="s">
        <v>24</v>
      </c>
      <c r="O9" s="32" t="s">
        <v>25</v>
      </c>
      <c r="P9" s="32" t="s">
        <v>26</v>
      </c>
      <c r="Q9" s="32" t="s">
        <v>27</v>
      </c>
      <c r="R9" s="32" t="s">
        <v>28</v>
      </c>
      <c r="S9" s="32" t="s">
        <v>29</v>
      </c>
      <c r="T9" s="34" t="s">
        <v>30</v>
      </c>
      <c r="U9" s="34" t="s">
        <v>31</v>
      </c>
      <c r="V9" s="34" t="s">
        <v>32</v>
      </c>
      <c r="W9" s="34" t="s">
        <v>33</v>
      </c>
      <c r="X9" s="34" t="s">
        <v>34</v>
      </c>
      <c r="Y9" s="34" t="s">
        <v>35</v>
      </c>
      <c r="Z9" s="34" t="s">
        <v>36</v>
      </c>
      <c r="AA9" s="34" t="s">
        <v>37</v>
      </c>
      <c r="AB9" s="34" t="s">
        <v>38</v>
      </c>
      <c r="AC9" s="34" t="s">
        <v>39</v>
      </c>
      <c r="AD9" s="34" t="s">
        <v>40</v>
      </c>
      <c r="AE9" s="34" t="s">
        <v>41</v>
      </c>
      <c r="AF9" s="34" t="s">
        <v>42</v>
      </c>
      <c r="AG9" s="34" t="s">
        <v>43</v>
      </c>
      <c r="AH9" s="35" t="s">
        <v>44</v>
      </c>
      <c r="AI9" s="27"/>
      <c r="AJ9" s="36" t="s">
        <v>45</v>
      </c>
      <c r="AK9" s="37" t="s">
        <v>46</v>
      </c>
      <c r="AL9" s="38"/>
      <c r="AM9" s="22"/>
      <c r="AN9" s="39"/>
      <c r="AO9" s="39"/>
      <c r="AP9" s="39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2"/>
      <c r="CA9" s="24"/>
      <c r="CB9" s="24"/>
      <c r="CC9" s="24"/>
      <c r="CD9" s="24"/>
      <c r="CE9" s="24"/>
      <c r="CF9" s="24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4"/>
      <c r="CW9" s="24"/>
      <c r="CX9" s="24"/>
      <c r="CY9" s="24"/>
      <c r="CZ9" s="24"/>
    </row>
    <row r="10">
      <c r="A10" s="40" t="s">
        <v>47</v>
      </c>
      <c r="B10" s="41" t="s">
        <v>48</v>
      </c>
      <c r="C10" s="41">
        <v>0.0</v>
      </c>
      <c r="D10" s="42"/>
      <c r="E10" s="43"/>
      <c r="F10" s="44"/>
      <c r="G10" s="45"/>
      <c r="H10" s="45"/>
      <c r="I10" s="45"/>
      <c r="J10" s="46"/>
      <c r="K10" s="46"/>
      <c r="L10" s="45"/>
      <c r="M10" s="46"/>
      <c r="N10" s="47"/>
      <c r="O10" s="47"/>
      <c r="P10" s="48"/>
      <c r="Q10" s="45"/>
      <c r="R10" s="45"/>
      <c r="S10" s="45"/>
      <c r="T10" s="46"/>
      <c r="U10" s="46"/>
      <c r="V10" s="45"/>
      <c r="W10" s="46"/>
      <c r="X10" s="46"/>
      <c r="Y10" s="46"/>
      <c r="Z10" s="48"/>
      <c r="AA10" s="45"/>
      <c r="AB10" s="45"/>
      <c r="AC10" s="45"/>
      <c r="AD10" s="46"/>
      <c r="AE10" s="46"/>
      <c r="AF10" s="45"/>
      <c r="AG10" s="45"/>
      <c r="AH10" s="43"/>
      <c r="AI10" s="49"/>
      <c r="AJ10" s="44"/>
      <c r="AK10" s="50"/>
      <c r="AL10" s="51"/>
      <c r="AM10" s="52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22"/>
      <c r="BA10" s="22"/>
      <c r="BB10" s="22"/>
      <c r="BC10" s="22"/>
      <c r="BD10" s="22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2"/>
      <c r="CA10" s="24"/>
      <c r="CB10" s="24"/>
      <c r="CC10" s="24" t="s">
        <v>49</v>
      </c>
      <c r="CD10" s="24" t="s">
        <v>49</v>
      </c>
      <c r="CE10" s="24"/>
      <c r="CF10" s="24"/>
      <c r="CG10" s="25"/>
      <c r="CH10" s="25">
        <v>0.0</v>
      </c>
      <c r="CI10" s="25">
        <v>0.0</v>
      </c>
      <c r="CJ10" s="25">
        <v>0.0</v>
      </c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4"/>
      <c r="CW10" s="24"/>
      <c r="CX10" s="24"/>
      <c r="CY10" s="24"/>
      <c r="CZ10" s="24"/>
    </row>
    <row r="11">
      <c r="A11" s="54"/>
      <c r="B11" s="55" t="s">
        <v>50</v>
      </c>
      <c r="C11" s="55">
        <v>0.0</v>
      </c>
      <c r="D11" s="42"/>
      <c r="E11" s="43"/>
      <c r="F11" s="56"/>
      <c r="G11" s="57"/>
      <c r="H11" s="57"/>
      <c r="I11" s="58"/>
      <c r="J11" s="57"/>
      <c r="K11" s="57"/>
      <c r="L11" s="58"/>
      <c r="M11" s="57"/>
      <c r="N11" s="57"/>
      <c r="O11" s="58"/>
      <c r="P11" s="57"/>
      <c r="Q11" s="57"/>
      <c r="R11" s="58"/>
      <c r="S11" s="57"/>
      <c r="T11" s="57"/>
      <c r="U11" s="58"/>
      <c r="V11" s="57"/>
      <c r="W11" s="57"/>
      <c r="X11" s="58"/>
      <c r="Y11" s="57"/>
      <c r="Z11" s="57"/>
      <c r="AA11" s="58"/>
      <c r="AB11" s="57"/>
      <c r="AC11" s="57"/>
      <c r="AD11" s="58"/>
      <c r="AE11" s="57"/>
      <c r="AF11" s="57"/>
      <c r="AG11" s="58"/>
      <c r="AH11" s="59"/>
      <c r="AI11" s="60"/>
      <c r="AJ11" s="56"/>
      <c r="AK11" s="43"/>
      <c r="AL11" s="61"/>
      <c r="AM11" s="52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22"/>
      <c r="BA11" s="22"/>
      <c r="BB11" s="22"/>
      <c r="BC11" s="22"/>
      <c r="BD11" s="22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2"/>
      <c r="CA11" s="24"/>
      <c r="CB11" s="24"/>
      <c r="CC11" s="24" t="s">
        <v>49</v>
      </c>
      <c r="CD11" s="24" t="s">
        <v>49</v>
      </c>
      <c r="CE11" s="24"/>
      <c r="CF11" s="24"/>
      <c r="CG11" s="25"/>
      <c r="CH11" s="25">
        <v>0.0</v>
      </c>
      <c r="CI11" s="25">
        <v>0.0</v>
      </c>
      <c r="CJ11" s="25">
        <v>0.0</v>
      </c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4"/>
      <c r="CW11" s="24"/>
      <c r="CX11" s="24"/>
      <c r="CY11" s="24"/>
      <c r="CZ11" s="24"/>
    </row>
    <row r="12">
      <c r="A12" s="54"/>
      <c r="B12" s="62" t="s">
        <v>51</v>
      </c>
      <c r="C12" s="62">
        <v>0.0</v>
      </c>
      <c r="D12" s="42"/>
      <c r="E12" s="43"/>
      <c r="F12" s="63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6"/>
      <c r="AI12" s="67"/>
      <c r="AJ12" s="68"/>
      <c r="AK12" s="69"/>
      <c r="AL12" s="61"/>
      <c r="AM12" s="52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22"/>
      <c r="BA12" s="22"/>
      <c r="BB12" s="22"/>
      <c r="BC12" s="22"/>
      <c r="BD12" s="22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2"/>
      <c r="CA12" s="24"/>
      <c r="CB12" s="24"/>
      <c r="CC12" s="24" t="s">
        <v>49</v>
      </c>
      <c r="CD12" s="24" t="s">
        <v>49</v>
      </c>
      <c r="CE12" s="24"/>
      <c r="CF12" s="24"/>
      <c r="CG12" s="25"/>
      <c r="CH12" s="25">
        <v>0.0</v>
      </c>
      <c r="CI12" s="25">
        <v>0.0</v>
      </c>
      <c r="CJ12" s="25">
        <v>0.0</v>
      </c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4"/>
      <c r="CW12" s="24"/>
      <c r="CX12" s="24"/>
      <c r="CY12" s="24"/>
      <c r="CZ12" s="24"/>
    </row>
    <row r="13">
      <c r="A13" s="70"/>
      <c r="B13" s="71" t="s">
        <v>52</v>
      </c>
      <c r="C13" s="72">
        <v>0.0</v>
      </c>
      <c r="D13" s="73"/>
      <c r="E13" s="74"/>
      <c r="F13" s="75"/>
      <c r="G13" s="76"/>
      <c r="H13" s="76"/>
      <c r="I13" s="77"/>
      <c r="J13" s="76"/>
      <c r="K13" s="76"/>
      <c r="L13" s="77"/>
      <c r="M13" s="76"/>
      <c r="N13" s="76"/>
      <c r="O13" s="77"/>
      <c r="P13" s="76"/>
      <c r="Q13" s="76"/>
      <c r="R13" s="77"/>
      <c r="S13" s="76"/>
      <c r="T13" s="76"/>
      <c r="U13" s="77"/>
      <c r="V13" s="76"/>
      <c r="W13" s="76"/>
      <c r="X13" s="77"/>
      <c r="Y13" s="76"/>
      <c r="Z13" s="76"/>
      <c r="AA13" s="77"/>
      <c r="AB13" s="76"/>
      <c r="AC13" s="76"/>
      <c r="AD13" s="77"/>
      <c r="AE13" s="76"/>
      <c r="AF13" s="76"/>
      <c r="AG13" s="77"/>
      <c r="AH13" s="78"/>
      <c r="AI13" s="79"/>
      <c r="AJ13" s="75"/>
      <c r="AK13" s="74"/>
      <c r="AL13" s="80"/>
    </row>
    <row r="14">
      <c r="F14" s="11"/>
    </row>
    <row r="15" ht="30.75" customHeight="1">
      <c r="A15" s="81" t="s">
        <v>53</v>
      </c>
      <c r="B15" s="12"/>
      <c r="C15" s="12"/>
      <c r="D15" s="12"/>
      <c r="E15" s="82"/>
      <c r="F15" s="83"/>
      <c r="G15" s="84"/>
      <c r="H15" s="82"/>
      <c r="I15" s="83"/>
      <c r="J15" s="83"/>
      <c r="K15" s="83"/>
      <c r="L15" s="83"/>
      <c r="M15" s="84"/>
      <c r="N15" s="82"/>
      <c r="O15" s="83"/>
      <c r="P15" s="83"/>
      <c r="Q15" s="83"/>
      <c r="R15" s="83"/>
      <c r="S15" s="83"/>
      <c r="T15" s="84"/>
      <c r="U15" s="84"/>
      <c r="V15" s="82"/>
      <c r="W15" s="83"/>
      <c r="X15" s="84"/>
      <c r="Y15" s="84"/>
      <c r="Z15" s="84"/>
      <c r="AA15" s="82"/>
      <c r="AB15" s="85"/>
      <c r="AC15" s="84"/>
      <c r="AD15" s="84"/>
      <c r="AE15" s="82"/>
      <c r="AF15" s="84"/>
      <c r="AG15" s="82"/>
      <c r="AH15" s="83"/>
      <c r="AI15" s="83"/>
      <c r="AJ15" s="83"/>
      <c r="AK15" s="83"/>
      <c r="AL15" s="83"/>
      <c r="AM15" s="86"/>
      <c r="AN15" s="86"/>
      <c r="AO15" s="22"/>
      <c r="AP15" s="22"/>
      <c r="AQ15" s="22"/>
      <c r="AR15" s="22"/>
      <c r="AS15" s="22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7"/>
      <c r="CA15" s="89"/>
      <c r="CB15" s="89"/>
      <c r="CC15" s="89"/>
      <c r="CD15" s="89"/>
      <c r="CE15" s="89"/>
      <c r="CF15" s="89"/>
      <c r="CG15" s="90"/>
      <c r="CH15" s="90"/>
      <c r="CI15" s="90"/>
      <c r="CJ15" s="90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89"/>
      <c r="CW15" s="89"/>
      <c r="CX15" s="89"/>
      <c r="CY15" s="89"/>
      <c r="CZ15" s="89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</row>
    <row r="16" ht="14.25" customHeight="1">
      <c r="A16" s="13" t="s">
        <v>6</v>
      </c>
      <c r="B16" s="14" t="s">
        <v>7</v>
      </c>
      <c r="C16" s="91" t="s">
        <v>8</v>
      </c>
      <c r="D16" s="92"/>
      <c r="E16" s="93"/>
      <c r="F16" s="18" t="s">
        <v>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7"/>
      <c r="AN16" s="94" t="s">
        <v>10</v>
      </c>
      <c r="AO16" s="22"/>
      <c r="AP16" s="22"/>
      <c r="AQ16" s="22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7"/>
      <c r="CA16" s="89"/>
      <c r="CB16" s="89"/>
      <c r="CC16" s="89"/>
      <c r="CD16" s="89"/>
      <c r="CE16" s="89"/>
      <c r="CF16" s="89"/>
      <c r="CG16" s="90"/>
      <c r="CH16" s="90"/>
      <c r="CI16" s="90"/>
      <c r="CJ16" s="90"/>
      <c r="CK16" s="90"/>
      <c r="CL16" s="90"/>
      <c r="CM16" s="90"/>
      <c r="CN16" s="90"/>
      <c r="CO16" s="90"/>
      <c r="CP16" s="90"/>
      <c r="CQ16" s="90"/>
      <c r="CR16" s="90"/>
      <c r="CS16" s="90"/>
      <c r="CT16" s="90"/>
      <c r="CU16" s="90"/>
      <c r="CV16" s="89"/>
      <c r="CW16" s="89"/>
      <c r="CX16" s="89"/>
      <c r="CY16" s="89"/>
      <c r="CZ16" s="89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</row>
    <row r="17" ht="15.75" customHeight="1">
      <c r="A17" s="54"/>
      <c r="B17" s="95"/>
      <c r="C17" s="96"/>
      <c r="E17" s="97"/>
      <c r="F17" s="98" t="s">
        <v>54</v>
      </c>
      <c r="G17" s="99"/>
      <c r="H17" s="98" t="s">
        <v>55</v>
      </c>
      <c r="I17" s="99"/>
      <c r="J17" s="98" t="s">
        <v>56</v>
      </c>
      <c r="K17" s="99"/>
      <c r="L17" s="98" t="s">
        <v>57</v>
      </c>
      <c r="M17" s="99"/>
      <c r="N17" s="100" t="s">
        <v>32</v>
      </c>
      <c r="O17" s="99"/>
      <c r="P17" s="100" t="s">
        <v>33</v>
      </c>
      <c r="Q17" s="99"/>
      <c r="R17" s="100" t="s">
        <v>34</v>
      </c>
      <c r="S17" s="99"/>
      <c r="T17" s="100" t="s">
        <v>35</v>
      </c>
      <c r="U17" s="99"/>
      <c r="V17" s="100" t="s">
        <v>36</v>
      </c>
      <c r="W17" s="99"/>
      <c r="X17" s="100" t="s">
        <v>37</v>
      </c>
      <c r="Y17" s="99"/>
      <c r="Z17" s="100" t="s">
        <v>38</v>
      </c>
      <c r="AA17" s="99"/>
      <c r="AB17" s="100" t="s">
        <v>39</v>
      </c>
      <c r="AC17" s="99"/>
      <c r="AD17" s="100" t="s">
        <v>40</v>
      </c>
      <c r="AE17" s="99"/>
      <c r="AF17" s="100" t="s">
        <v>41</v>
      </c>
      <c r="AG17" s="99"/>
      <c r="AH17" s="100" t="s">
        <v>42</v>
      </c>
      <c r="AI17" s="99"/>
      <c r="AJ17" s="100" t="s">
        <v>43</v>
      </c>
      <c r="AK17" s="99"/>
      <c r="AL17" s="100" t="s">
        <v>44</v>
      </c>
      <c r="AM17" s="99"/>
      <c r="AN17" s="101"/>
      <c r="AO17" s="22"/>
      <c r="AP17" s="22"/>
      <c r="AQ17" s="22"/>
      <c r="AR17" s="22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7"/>
      <c r="CA17" s="89"/>
      <c r="CB17" s="89"/>
      <c r="CC17" s="89"/>
      <c r="CD17" s="89"/>
      <c r="CE17" s="89"/>
      <c r="CF17" s="89"/>
      <c r="CG17" s="90"/>
      <c r="CH17" s="90"/>
      <c r="CI17" s="90"/>
      <c r="CJ17" s="90"/>
      <c r="CK17" s="90"/>
      <c r="CL17" s="90"/>
      <c r="CM17" s="90"/>
      <c r="CN17" s="90"/>
      <c r="CO17" s="90"/>
      <c r="CP17" s="90"/>
      <c r="CQ17" s="90"/>
      <c r="CR17" s="90"/>
      <c r="CS17" s="90"/>
      <c r="CT17" s="90"/>
      <c r="CU17" s="90"/>
      <c r="CV17" s="89"/>
      <c r="CW17" s="89"/>
      <c r="CX17" s="89"/>
      <c r="CY17" s="89"/>
      <c r="CZ17" s="89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</row>
    <row r="18" ht="15.75" customHeight="1">
      <c r="A18" s="26"/>
      <c r="B18" s="27"/>
      <c r="C18" s="29" t="s">
        <v>13</v>
      </c>
      <c r="D18" s="33" t="s">
        <v>14</v>
      </c>
      <c r="E18" s="30" t="s">
        <v>15</v>
      </c>
      <c r="F18" s="102" t="s">
        <v>14</v>
      </c>
      <c r="G18" s="30" t="s">
        <v>15</v>
      </c>
      <c r="H18" s="102" t="s">
        <v>14</v>
      </c>
      <c r="I18" s="30" t="s">
        <v>15</v>
      </c>
      <c r="J18" s="102" t="s">
        <v>14</v>
      </c>
      <c r="K18" s="30" t="s">
        <v>15</v>
      </c>
      <c r="L18" s="102" t="s">
        <v>14</v>
      </c>
      <c r="M18" s="30" t="s">
        <v>15</v>
      </c>
      <c r="N18" s="102" t="s">
        <v>14</v>
      </c>
      <c r="O18" s="30" t="s">
        <v>15</v>
      </c>
      <c r="P18" s="102" t="s">
        <v>14</v>
      </c>
      <c r="Q18" s="30" t="s">
        <v>15</v>
      </c>
      <c r="R18" s="102" t="s">
        <v>14</v>
      </c>
      <c r="S18" s="30" t="s">
        <v>15</v>
      </c>
      <c r="T18" s="102" t="s">
        <v>14</v>
      </c>
      <c r="U18" s="30" t="s">
        <v>15</v>
      </c>
      <c r="V18" s="102" t="s">
        <v>14</v>
      </c>
      <c r="W18" s="30" t="s">
        <v>15</v>
      </c>
      <c r="X18" s="102" t="s">
        <v>14</v>
      </c>
      <c r="Y18" s="30" t="s">
        <v>15</v>
      </c>
      <c r="Z18" s="102" t="s">
        <v>14</v>
      </c>
      <c r="AA18" s="30" t="s">
        <v>15</v>
      </c>
      <c r="AB18" s="102" t="s">
        <v>14</v>
      </c>
      <c r="AC18" s="30" t="s">
        <v>15</v>
      </c>
      <c r="AD18" s="102" t="s">
        <v>14</v>
      </c>
      <c r="AE18" s="30" t="s">
        <v>15</v>
      </c>
      <c r="AF18" s="102" t="s">
        <v>14</v>
      </c>
      <c r="AG18" s="30" t="s">
        <v>15</v>
      </c>
      <c r="AH18" s="102" t="s">
        <v>14</v>
      </c>
      <c r="AI18" s="30" t="s">
        <v>15</v>
      </c>
      <c r="AJ18" s="102" t="s">
        <v>14</v>
      </c>
      <c r="AK18" s="30" t="s">
        <v>15</v>
      </c>
      <c r="AL18" s="102" t="s">
        <v>14</v>
      </c>
      <c r="AM18" s="30" t="s">
        <v>15</v>
      </c>
      <c r="AN18" s="38"/>
      <c r="AO18" s="22"/>
      <c r="AP18" s="22"/>
      <c r="AQ18" s="22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7"/>
      <c r="CA18" s="89"/>
      <c r="CB18" s="89"/>
      <c r="CC18" s="89"/>
      <c r="CD18" s="89"/>
      <c r="CE18" s="89"/>
      <c r="CF18" s="89"/>
      <c r="CG18" s="90"/>
      <c r="CH18" s="90"/>
      <c r="CI18" s="90"/>
      <c r="CJ18" s="90"/>
      <c r="CK18" s="90"/>
      <c r="CL18" s="90"/>
      <c r="CM18" s="90"/>
      <c r="CN18" s="90"/>
      <c r="CO18" s="90"/>
      <c r="CP18" s="90"/>
      <c r="CQ18" s="90"/>
      <c r="CR18" s="90"/>
      <c r="CS18" s="90"/>
      <c r="CT18" s="90"/>
      <c r="CU18" s="90"/>
      <c r="CV18" s="89"/>
      <c r="CW18" s="89"/>
      <c r="CX18" s="89"/>
      <c r="CY18" s="89"/>
      <c r="CZ18" s="89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</row>
    <row r="19" ht="15.75" customHeight="1">
      <c r="A19" s="40" t="s">
        <v>58</v>
      </c>
      <c r="B19" s="41" t="s">
        <v>48</v>
      </c>
      <c r="C19" s="103">
        <f t="shared" ref="C19:C28" si="2">SUM(D19:E19)</f>
        <v>0</v>
      </c>
      <c r="D19" s="104">
        <f t="shared" ref="D19:E19" si="1">SUM(F19+H19+J19+L19+N19+P19+R19+T19+V19+X19+Z19+AB19+AD19+AF19+AH19+AJ19+AL19)</f>
        <v>0</v>
      </c>
      <c r="E19" s="105">
        <f t="shared" si="1"/>
        <v>0</v>
      </c>
      <c r="F19" s="48"/>
      <c r="G19" s="106"/>
      <c r="H19" s="44"/>
      <c r="I19" s="106"/>
      <c r="J19" s="44"/>
      <c r="K19" s="106"/>
      <c r="L19" s="44"/>
      <c r="M19" s="106"/>
      <c r="N19" s="44"/>
      <c r="O19" s="106"/>
      <c r="P19" s="44"/>
      <c r="Q19" s="106"/>
      <c r="R19" s="44"/>
      <c r="S19" s="106"/>
      <c r="T19" s="44"/>
      <c r="U19" s="106"/>
      <c r="V19" s="44"/>
      <c r="W19" s="106"/>
      <c r="X19" s="44"/>
      <c r="Y19" s="106"/>
      <c r="Z19" s="44"/>
      <c r="AA19" s="106"/>
      <c r="AB19" s="44"/>
      <c r="AC19" s="106"/>
      <c r="AD19" s="44"/>
      <c r="AE19" s="106"/>
      <c r="AF19" s="44"/>
      <c r="AG19" s="106"/>
      <c r="AH19" s="44"/>
      <c r="AI19" s="106"/>
      <c r="AJ19" s="44"/>
      <c r="AK19" s="106"/>
      <c r="AL19" s="44"/>
      <c r="AM19" s="106"/>
      <c r="AN19" s="107"/>
      <c r="AO19" s="52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87"/>
      <c r="BC19" s="87"/>
      <c r="BD19" s="87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9"/>
      <c r="CB19" s="89"/>
      <c r="CC19" s="89"/>
      <c r="CD19" s="89"/>
      <c r="CE19" s="89"/>
      <c r="CF19" s="89"/>
      <c r="CG19" s="90"/>
      <c r="CH19" s="90"/>
      <c r="CI19" s="90">
        <v>0.0</v>
      </c>
      <c r="CJ19" s="90"/>
      <c r="CK19" s="90"/>
      <c r="CL19" s="90"/>
      <c r="CM19" s="90"/>
      <c r="CN19" s="90"/>
      <c r="CO19" s="90"/>
      <c r="CP19" s="90"/>
      <c r="CQ19" s="90"/>
      <c r="CR19" s="90"/>
      <c r="CS19" s="90"/>
      <c r="CT19" s="90"/>
      <c r="CU19" s="90"/>
      <c r="CV19" s="89"/>
      <c r="CW19" s="89"/>
      <c r="CX19" s="89"/>
      <c r="CY19" s="89"/>
      <c r="CZ19" s="89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</row>
    <row r="20" ht="15.75" customHeight="1">
      <c r="A20" s="54"/>
      <c r="B20" s="55" t="s">
        <v>50</v>
      </c>
      <c r="C20" s="108">
        <f t="shared" si="2"/>
        <v>0</v>
      </c>
      <c r="D20" s="109">
        <f t="shared" ref="D20:E20" si="3">SUM(F20+H20+J20+L20+N20+P20+R20+T20+V20+X20+Z20+AB20+AD20+AF20+AH20+AJ20+AL20)</f>
        <v>0</v>
      </c>
      <c r="E20" s="110">
        <f t="shared" si="3"/>
        <v>0</v>
      </c>
      <c r="F20" s="111"/>
      <c r="G20" s="112"/>
      <c r="H20" s="56"/>
      <c r="I20" s="112"/>
      <c r="J20" s="56"/>
      <c r="K20" s="112"/>
      <c r="L20" s="56"/>
      <c r="M20" s="112"/>
      <c r="N20" s="56"/>
      <c r="O20" s="112"/>
      <c r="P20" s="56"/>
      <c r="Q20" s="112"/>
      <c r="R20" s="56"/>
      <c r="S20" s="112"/>
      <c r="T20" s="56"/>
      <c r="U20" s="112"/>
      <c r="V20" s="56"/>
      <c r="W20" s="112"/>
      <c r="X20" s="56"/>
      <c r="Y20" s="112"/>
      <c r="Z20" s="56"/>
      <c r="AA20" s="112"/>
      <c r="AB20" s="56"/>
      <c r="AC20" s="112"/>
      <c r="AD20" s="56"/>
      <c r="AE20" s="112"/>
      <c r="AF20" s="56"/>
      <c r="AG20" s="112"/>
      <c r="AH20" s="56"/>
      <c r="AI20" s="112"/>
      <c r="AJ20" s="56"/>
      <c r="AK20" s="112"/>
      <c r="AL20" s="56"/>
      <c r="AM20" s="112"/>
      <c r="AN20" s="113"/>
      <c r="AO20" s="52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87"/>
      <c r="BC20" s="87"/>
      <c r="BD20" s="87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9"/>
      <c r="CB20" s="89"/>
      <c r="CC20" s="89"/>
      <c r="CD20" s="89"/>
      <c r="CE20" s="89"/>
      <c r="CF20" s="89"/>
      <c r="CG20" s="90"/>
      <c r="CH20" s="90"/>
      <c r="CI20" s="90">
        <v>0.0</v>
      </c>
      <c r="CJ20" s="90"/>
      <c r="CK20" s="90"/>
      <c r="CL20" s="90"/>
      <c r="CM20" s="90"/>
      <c r="CN20" s="90"/>
      <c r="CO20" s="90"/>
      <c r="CP20" s="90"/>
      <c r="CQ20" s="90"/>
      <c r="CR20" s="90"/>
      <c r="CS20" s="90"/>
      <c r="CT20" s="90"/>
      <c r="CU20" s="90"/>
      <c r="CV20" s="89"/>
      <c r="CW20" s="89"/>
      <c r="CX20" s="89"/>
      <c r="CY20" s="89"/>
      <c r="CZ20" s="89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</row>
    <row r="21" ht="15.75" customHeight="1">
      <c r="A21" s="54"/>
      <c r="B21" s="62" t="s">
        <v>51</v>
      </c>
      <c r="C21" s="108">
        <f t="shared" si="2"/>
        <v>0</v>
      </c>
      <c r="D21" s="109">
        <f t="shared" ref="D21:E21" si="4">SUM(F21+H21+J21+L21+N21+P21+R21+T21+V21+X21+Z21+AB21+AD21+AF21+AH21+AJ21+AL21)</f>
        <v>0</v>
      </c>
      <c r="E21" s="110">
        <f t="shared" si="4"/>
        <v>0</v>
      </c>
      <c r="F21" s="111"/>
      <c r="G21" s="112"/>
      <c r="H21" s="56"/>
      <c r="I21" s="112"/>
      <c r="J21" s="56"/>
      <c r="K21" s="112"/>
      <c r="L21" s="56"/>
      <c r="M21" s="112"/>
      <c r="N21" s="56"/>
      <c r="O21" s="112"/>
      <c r="P21" s="56"/>
      <c r="Q21" s="112"/>
      <c r="R21" s="56"/>
      <c r="S21" s="112"/>
      <c r="T21" s="56"/>
      <c r="U21" s="112"/>
      <c r="V21" s="56"/>
      <c r="W21" s="112"/>
      <c r="X21" s="56"/>
      <c r="Y21" s="112"/>
      <c r="Z21" s="56"/>
      <c r="AA21" s="112"/>
      <c r="AB21" s="56"/>
      <c r="AC21" s="112"/>
      <c r="AD21" s="56"/>
      <c r="AE21" s="112"/>
      <c r="AF21" s="56"/>
      <c r="AG21" s="112"/>
      <c r="AH21" s="56"/>
      <c r="AI21" s="112"/>
      <c r="AJ21" s="56"/>
      <c r="AK21" s="112"/>
      <c r="AL21" s="56"/>
      <c r="AM21" s="112"/>
      <c r="AN21" s="113"/>
      <c r="AO21" s="52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87"/>
      <c r="BC21" s="87"/>
      <c r="BD21" s="87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9"/>
      <c r="CB21" s="89"/>
      <c r="CC21" s="89"/>
      <c r="CD21" s="89"/>
      <c r="CE21" s="89"/>
      <c r="CF21" s="89"/>
      <c r="CG21" s="90"/>
      <c r="CH21" s="90"/>
      <c r="CI21" s="90">
        <v>0.0</v>
      </c>
      <c r="CJ21" s="90"/>
      <c r="CK21" s="90"/>
      <c r="CL21" s="90"/>
      <c r="CM21" s="90"/>
      <c r="CN21" s="90"/>
      <c r="CO21" s="90"/>
      <c r="CP21" s="90"/>
      <c r="CQ21" s="90"/>
      <c r="CR21" s="90"/>
      <c r="CS21" s="90"/>
      <c r="CT21" s="90"/>
      <c r="CU21" s="90"/>
      <c r="CV21" s="89"/>
      <c r="CW21" s="89"/>
      <c r="CX21" s="89"/>
      <c r="CY21" s="89"/>
      <c r="CZ21" s="89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</row>
    <row r="22" ht="15.75" customHeight="1">
      <c r="A22" s="54"/>
      <c r="B22" s="55" t="s">
        <v>52</v>
      </c>
      <c r="C22" s="108">
        <f t="shared" si="2"/>
        <v>0</v>
      </c>
      <c r="D22" s="109">
        <f t="shared" ref="D22:E22" si="5">SUM(F22+H22+J22+L22+N22+P22+R22+T22+V22+X22+Z22+AB22+AD22+AF22+AH22+AJ22+AL22)</f>
        <v>0</v>
      </c>
      <c r="E22" s="110">
        <f t="shared" si="5"/>
        <v>0</v>
      </c>
      <c r="F22" s="111"/>
      <c r="G22" s="112"/>
      <c r="H22" s="56"/>
      <c r="I22" s="112"/>
      <c r="J22" s="56"/>
      <c r="K22" s="112"/>
      <c r="L22" s="56"/>
      <c r="M22" s="112"/>
      <c r="N22" s="56"/>
      <c r="O22" s="112"/>
      <c r="P22" s="56"/>
      <c r="Q22" s="112"/>
      <c r="R22" s="56"/>
      <c r="S22" s="112"/>
      <c r="T22" s="56"/>
      <c r="U22" s="112"/>
      <c r="V22" s="56"/>
      <c r="W22" s="112"/>
      <c r="X22" s="56"/>
      <c r="Y22" s="112"/>
      <c r="Z22" s="56"/>
      <c r="AA22" s="112"/>
      <c r="AB22" s="56"/>
      <c r="AC22" s="112"/>
      <c r="AD22" s="56"/>
      <c r="AE22" s="112"/>
      <c r="AF22" s="56"/>
      <c r="AG22" s="112"/>
      <c r="AH22" s="56"/>
      <c r="AI22" s="112"/>
      <c r="AJ22" s="56"/>
      <c r="AK22" s="112"/>
      <c r="AL22" s="56"/>
      <c r="AM22" s="112"/>
      <c r="AN22" s="113"/>
      <c r="AO22" s="52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87"/>
      <c r="BC22" s="87"/>
      <c r="BD22" s="87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9"/>
      <c r="CB22" s="89"/>
      <c r="CC22" s="89"/>
      <c r="CD22" s="89"/>
      <c r="CE22" s="89"/>
      <c r="CF22" s="89"/>
      <c r="CG22" s="90"/>
      <c r="CH22" s="90"/>
      <c r="CI22" s="90">
        <v>0.0</v>
      </c>
      <c r="CJ22" s="90"/>
      <c r="CK22" s="90"/>
      <c r="CL22" s="90"/>
      <c r="CM22" s="90"/>
      <c r="CN22" s="90"/>
      <c r="CO22" s="90"/>
      <c r="CP22" s="90"/>
      <c r="CQ22" s="90"/>
      <c r="CR22" s="90"/>
      <c r="CS22" s="90"/>
      <c r="CT22" s="90"/>
      <c r="CU22" s="90"/>
      <c r="CV22" s="89"/>
      <c r="CW22" s="89"/>
      <c r="CX22" s="89"/>
      <c r="CY22" s="89"/>
      <c r="CZ22" s="89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</row>
    <row r="23" ht="15.75" customHeight="1">
      <c r="A23" s="26"/>
      <c r="B23" s="114" t="s">
        <v>59</v>
      </c>
      <c r="C23" s="115">
        <f t="shared" si="2"/>
        <v>0</v>
      </c>
      <c r="D23" s="116">
        <f t="shared" ref="D23:E23" si="6">SUM(F23+H23+J23+L23+N23+P23+R23+T23+V23+X23+Z23+AB23+AD23+AF23+AH23+AJ23+AL23)</f>
        <v>0</v>
      </c>
      <c r="E23" s="117">
        <f t="shared" si="6"/>
        <v>0</v>
      </c>
      <c r="F23" s="118"/>
      <c r="G23" s="119"/>
      <c r="H23" s="120"/>
      <c r="I23" s="119"/>
      <c r="J23" s="120"/>
      <c r="K23" s="119"/>
      <c r="L23" s="120"/>
      <c r="M23" s="119"/>
      <c r="N23" s="120"/>
      <c r="O23" s="119"/>
      <c r="P23" s="120"/>
      <c r="Q23" s="119"/>
      <c r="R23" s="120"/>
      <c r="S23" s="119"/>
      <c r="T23" s="120"/>
      <c r="U23" s="119"/>
      <c r="V23" s="120"/>
      <c r="W23" s="119"/>
      <c r="X23" s="120"/>
      <c r="Y23" s="119"/>
      <c r="Z23" s="120"/>
      <c r="AA23" s="119"/>
      <c r="AB23" s="120"/>
      <c r="AC23" s="119"/>
      <c r="AD23" s="120"/>
      <c r="AE23" s="119"/>
      <c r="AF23" s="120"/>
      <c r="AG23" s="119"/>
      <c r="AH23" s="120"/>
      <c r="AI23" s="119"/>
      <c r="AJ23" s="120"/>
      <c r="AK23" s="119"/>
      <c r="AL23" s="120"/>
      <c r="AM23" s="119"/>
      <c r="AN23" s="121"/>
      <c r="AO23" s="52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87"/>
      <c r="BC23" s="87"/>
      <c r="BD23" s="87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9"/>
      <c r="CB23" s="89"/>
      <c r="CC23" s="89"/>
      <c r="CD23" s="89"/>
      <c r="CE23" s="89"/>
      <c r="CF23" s="89"/>
      <c r="CG23" s="90"/>
      <c r="CH23" s="90"/>
      <c r="CI23" s="90">
        <v>0.0</v>
      </c>
      <c r="CJ23" s="90"/>
      <c r="CK23" s="90"/>
      <c r="CL23" s="90"/>
      <c r="CM23" s="90"/>
      <c r="CN23" s="90"/>
      <c r="CO23" s="90"/>
      <c r="CP23" s="90"/>
      <c r="CQ23" s="90"/>
      <c r="CR23" s="90"/>
      <c r="CS23" s="90"/>
      <c r="CT23" s="90"/>
      <c r="CU23" s="90"/>
      <c r="CV23" s="89"/>
      <c r="CW23" s="89"/>
      <c r="CX23" s="89"/>
      <c r="CY23" s="89"/>
      <c r="CZ23" s="89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</row>
    <row r="24" ht="15.75" customHeight="1">
      <c r="A24" s="40" t="s">
        <v>60</v>
      </c>
      <c r="B24" s="41" t="s">
        <v>48</v>
      </c>
      <c r="C24" s="103">
        <f t="shared" si="2"/>
        <v>0</v>
      </c>
      <c r="D24" s="104">
        <f t="shared" ref="D24:E24" si="7">SUM(F24+H24+J24+L24+N24)</f>
        <v>0</v>
      </c>
      <c r="E24" s="105">
        <f t="shared" si="7"/>
        <v>0</v>
      </c>
      <c r="F24" s="122"/>
      <c r="G24" s="123"/>
      <c r="H24" s="124"/>
      <c r="I24" s="123"/>
      <c r="J24" s="124"/>
      <c r="K24" s="123"/>
      <c r="L24" s="124"/>
      <c r="M24" s="123"/>
      <c r="N24" s="124"/>
      <c r="O24" s="123"/>
      <c r="P24" s="125"/>
      <c r="Q24" s="126"/>
      <c r="R24" s="125"/>
      <c r="S24" s="127"/>
      <c r="T24" s="125"/>
      <c r="U24" s="127"/>
      <c r="V24" s="125"/>
      <c r="W24" s="127"/>
      <c r="X24" s="125"/>
      <c r="Y24" s="127"/>
      <c r="Z24" s="125"/>
      <c r="AA24" s="127"/>
      <c r="AB24" s="125"/>
      <c r="AC24" s="127"/>
      <c r="AD24" s="125"/>
      <c r="AE24" s="127"/>
      <c r="AF24" s="125"/>
      <c r="AG24" s="127"/>
      <c r="AH24" s="125"/>
      <c r="AI24" s="127"/>
      <c r="AJ24" s="125"/>
      <c r="AK24" s="127"/>
      <c r="AL24" s="128"/>
      <c r="AM24" s="127"/>
      <c r="AN24" s="129"/>
      <c r="AO24" s="52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87"/>
      <c r="BC24" s="87"/>
      <c r="BD24" s="87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9"/>
      <c r="CB24" s="89"/>
      <c r="CC24" s="89"/>
      <c r="CD24" s="89"/>
      <c r="CE24" s="89"/>
      <c r="CF24" s="89"/>
      <c r="CG24" s="90"/>
      <c r="CH24" s="90"/>
      <c r="CI24" s="90">
        <v>0.0</v>
      </c>
      <c r="CJ24" s="90"/>
      <c r="CK24" s="90"/>
      <c r="CL24" s="90"/>
      <c r="CM24" s="90"/>
      <c r="CN24" s="90"/>
      <c r="CO24" s="90"/>
      <c r="CP24" s="90"/>
      <c r="CQ24" s="90"/>
      <c r="CR24" s="90"/>
      <c r="CS24" s="90"/>
      <c r="CT24" s="90"/>
      <c r="CU24" s="90"/>
      <c r="CV24" s="89"/>
      <c r="CW24" s="89"/>
      <c r="CX24" s="89"/>
      <c r="CY24" s="89"/>
      <c r="CZ24" s="89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</row>
    <row r="25" ht="15.75" customHeight="1">
      <c r="A25" s="54"/>
      <c r="B25" s="55" t="s">
        <v>50</v>
      </c>
      <c r="C25" s="108">
        <f t="shared" si="2"/>
        <v>0</v>
      </c>
      <c r="D25" s="109">
        <f t="shared" ref="D25:E25" si="8">SUM(F25+H25+J25+L25+N25)</f>
        <v>0</v>
      </c>
      <c r="E25" s="110">
        <f t="shared" si="8"/>
        <v>0</v>
      </c>
      <c r="F25" s="111"/>
      <c r="G25" s="112"/>
      <c r="H25" s="56"/>
      <c r="I25" s="112"/>
      <c r="J25" s="56"/>
      <c r="K25" s="112"/>
      <c r="L25" s="56"/>
      <c r="M25" s="112"/>
      <c r="N25" s="56"/>
      <c r="O25" s="112"/>
      <c r="P25" s="130"/>
      <c r="Q25" s="69"/>
      <c r="R25" s="130"/>
      <c r="S25" s="131"/>
      <c r="T25" s="130"/>
      <c r="U25" s="131"/>
      <c r="V25" s="130"/>
      <c r="W25" s="131"/>
      <c r="X25" s="130"/>
      <c r="Y25" s="131"/>
      <c r="Z25" s="130"/>
      <c r="AA25" s="131"/>
      <c r="AB25" s="130"/>
      <c r="AC25" s="131"/>
      <c r="AD25" s="130"/>
      <c r="AE25" s="131"/>
      <c r="AF25" s="130"/>
      <c r="AG25" s="131"/>
      <c r="AH25" s="130"/>
      <c r="AI25" s="131"/>
      <c r="AJ25" s="130"/>
      <c r="AK25" s="131"/>
      <c r="AL25" s="132"/>
      <c r="AM25" s="131"/>
      <c r="AN25" s="113"/>
      <c r="AO25" s="52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87"/>
      <c r="BC25" s="87"/>
      <c r="BD25" s="87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9"/>
      <c r="CB25" s="89"/>
      <c r="CC25" s="89"/>
      <c r="CD25" s="89"/>
      <c r="CE25" s="89"/>
      <c r="CF25" s="89"/>
      <c r="CG25" s="90"/>
      <c r="CH25" s="90"/>
      <c r="CI25" s="90">
        <v>0.0</v>
      </c>
      <c r="CJ25" s="90"/>
      <c r="CK25" s="90"/>
      <c r="CL25" s="90"/>
      <c r="CM25" s="90"/>
      <c r="CN25" s="90"/>
      <c r="CO25" s="90"/>
      <c r="CP25" s="90"/>
      <c r="CQ25" s="90"/>
      <c r="CR25" s="90"/>
      <c r="CS25" s="90"/>
      <c r="CT25" s="90"/>
      <c r="CU25" s="90"/>
      <c r="CV25" s="89"/>
      <c r="CW25" s="89"/>
      <c r="CX25" s="89"/>
      <c r="CY25" s="89"/>
      <c r="CZ25" s="89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</row>
    <row r="26" ht="15.75" customHeight="1">
      <c r="A26" s="54"/>
      <c r="B26" s="62" t="s">
        <v>51</v>
      </c>
      <c r="C26" s="108">
        <f t="shared" si="2"/>
        <v>0</v>
      </c>
      <c r="D26" s="109">
        <f t="shared" ref="D26:E26" si="9">SUM(F26+H26+J26+L26+N26)</f>
        <v>0</v>
      </c>
      <c r="E26" s="110">
        <f t="shared" si="9"/>
        <v>0</v>
      </c>
      <c r="F26" s="111"/>
      <c r="G26" s="112"/>
      <c r="H26" s="56"/>
      <c r="I26" s="112"/>
      <c r="J26" s="56"/>
      <c r="K26" s="112"/>
      <c r="L26" s="56"/>
      <c r="M26" s="112"/>
      <c r="N26" s="56"/>
      <c r="O26" s="112"/>
      <c r="P26" s="130"/>
      <c r="Q26" s="69"/>
      <c r="R26" s="130"/>
      <c r="S26" s="131"/>
      <c r="T26" s="130"/>
      <c r="U26" s="131"/>
      <c r="V26" s="130"/>
      <c r="W26" s="131"/>
      <c r="X26" s="130"/>
      <c r="Y26" s="131"/>
      <c r="Z26" s="130"/>
      <c r="AA26" s="131"/>
      <c r="AB26" s="130"/>
      <c r="AC26" s="131"/>
      <c r="AD26" s="130"/>
      <c r="AE26" s="131"/>
      <c r="AF26" s="130"/>
      <c r="AG26" s="131"/>
      <c r="AH26" s="130"/>
      <c r="AI26" s="131"/>
      <c r="AJ26" s="130"/>
      <c r="AK26" s="131"/>
      <c r="AL26" s="132"/>
      <c r="AM26" s="131"/>
      <c r="AN26" s="113"/>
      <c r="AO26" s="52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87"/>
      <c r="BC26" s="87"/>
      <c r="BD26" s="87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9"/>
      <c r="CB26" s="89"/>
      <c r="CC26" s="89"/>
      <c r="CD26" s="89"/>
      <c r="CE26" s="89"/>
      <c r="CF26" s="89"/>
      <c r="CG26" s="90"/>
      <c r="CH26" s="90"/>
      <c r="CI26" s="90">
        <v>0.0</v>
      </c>
      <c r="CJ26" s="90"/>
      <c r="CK26" s="90"/>
      <c r="CL26" s="90"/>
      <c r="CM26" s="90"/>
      <c r="CN26" s="90"/>
      <c r="CO26" s="90"/>
      <c r="CP26" s="90"/>
      <c r="CQ26" s="90"/>
      <c r="CR26" s="90"/>
      <c r="CS26" s="90"/>
      <c r="CT26" s="90"/>
      <c r="CU26" s="90"/>
      <c r="CV26" s="89"/>
      <c r="CW26" s="89"/>
      <c r="CX26" s="89"/>
      <c r="CY26" s="89"/>
      <c r="CZ26" s="89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</row>
    <row r="27" ht="15.75" customHeight="1">
      <c r="A27" s="54"/>
      <c r="B27" s="62" t="s">
        <v>52</v>
      </c>
      <c r="C27" s="108">
        <f t="shared" si="2"/>
        <v>0</v>
      </c>
      <c r="D27" s="109">
        <f t="shared" ref="D27:E27" si="10">SUM(F27+H27+J27+L27+N27)</f>
        <v>0</v>
      </c>
      <c r="E27" s="110">
        <f t="shared" si="10"/>
        <v>0</v>
      </c>
      <c r="F27" s="111"/>
      <c r="G27" s="112"/>
      <c r="H27" s="56"/>
      <c r="I27" s="112"/>
      <c r="J27" s="56"/>
      <c r="K27" s="112"/>
      <c r="L27" s="56"/>
      <c r="M27" s="112"/>
      <c r="N27" s="56"/>
      <c r="O27" s="112"/>
      <c r="P27" s="130"/>
      <c r="Q27" s="69"/>
      <c r="R27" s="130"/>
      <c r="S27" s="131"/>
      <c r="T27" s="130"/>
      <c r="U27" s="131"/>
      <c r="V27" s="130"/>
      <c r="W27" s="131"/>
      <c r="X27" s="130"/>
      <c r="Y27" s="131"/>
      <c r="Z27" s="130"/>
      <c r="AA27" s="131"/>
      <c r="AB27" s="130"/>
      <c r="AC27" s="131"/>
      <c r="AD27" s="130"/>
      <c r="AE27" s="131"/>
      <c r="AF27" s="130"/>
      <c r="AG27" s="131"/>
      <c r="AH27" s="130"/>
      <c r="AI27" s="131"/>
      <c r="AJ27" s="130"/>
      <c r="AK27" s="131"/>
      <c r="AL27" s="132"/>
      <c r="AM27" s="131"/>
      <c r="AN27" s="113"/>
      <c r="AO27" s="52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87"/>
      <c r="BC27" s="87"/>
      <c r="BD27" s="87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9"/>
      <c r="CB27" s="89"/>
      <c r="CC27" s="89"/>
      <c r="CD27" s="89"/>
      <c r="CE27" s="89"/>
      <c r="CF27" s="89"/>
      <c r="CG27" s="90"/>
      <c r="CH27" s="90"/>
      <c r="CI27" s="90">
        <v>0.0</v>
      </c>
      <c r="CJ27" s="90"/>
      <c r="CK27" s="90"/>
      <c r="CL27" s="90"/>
      <c r="CM27" s="90"/>
      <c r="CN27" s="90"/>
      <c r="CO27" s="90"/>
      <c r="CP27" s="90"/>
      <c r="CQ27" s="90"/>
      <c r="CR27" s="90"/>
      <c r="CS27" s="90"/>
      <c r="CT27" s="90"/>
      <c r="CU27" s="90"/>
      <c r="CV27" s="89"/>
      <c r="CW27" s="89"/>
      <c r="CX27" s="89"/>
      <c r="CY27" s="89"/>
      <c r="CZ27" s="89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</row>
    <row r="28" ht="15.75" customHeight="1">
      <c r="A28" s="133"/>
      <c r="B28" s="71" t="s">
        <v>59</v>
      </c>
      <c r="C28" s="134">
        <f t="shared" si="2"/>
        <v>0</v>
      </c>
      <c r="D28" s="135">
        <f t="shared" ref="D28:E28" si="11">SUM(F28+H28+J28+L28+N28)</f>
        <v>0</v>
      </c>
      <c r="E28" s="136">
        <f t="shared" si="11"/>
        <v>0</v>
      </c>
      <c r="F28" s="137"/>
      <c r="G28" s="138"/>
      <c r="H28" s="75"/>
      <c r="I28" s="138"/>
      <c r="J28" s="75"/>
      <c r="K28" s="138"/>
      <c r="L28" s="75"/>
      <c r="M28" s="138"/>
      <c r="N28" s="75"/>
      <c r="O28" s="138"/>
      <c r="P28" s="139"/>
      <c r="Q28" s="140"/>
      <c r="R28" s="139"/>
      <c r="S28" s="141"/>
      <c r="T28" s="139"/>
      <c r="U28" s="141"/>
      <c r="V28" s="139"/>
      <c r="W28" s="141"/>
      <c r="X28" s="139"/>
      <c r="Y28" s="141"/>
      <c r="Z28" s="139"/>
      <c r="AA28" s="141"/>
      <c r="AB28" s="139"/>
      <c r="AC28" s="141"/>
      <c r="AD28" s="139"/>
      <c r="AE28" s="141"/>
      <c r="AF28" s="139"/>
      <c r="AG28" s="141"/>
      <c r="AH28" s="139"/>
      <c r="AI28" s="141"/>
      <c r="AJ28" s="139"/>
      <c r="AK28" s="141"/>
      <c r="AL28" s="142"/>
      <c r="AM28" s="141"/>
      <c r="AN28" s="143"/>
      <c r="AO28" s="52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87"/>
      <c r="BC28" s="87"/>
      <c r="BD28" s="87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9"/>
      <c r="CB28" s="89"/>
      <c r="CC28" s="89"/>
      <c r="CD28" s="89"/>
      <c r="CE28" s="89"/>
      <c r="CF28" s="89"/>
      <c r="CG28" s="90"/>
      <c r="CH28" s="90"/>
      <c r="CI28" s="90">
        <v>0.0</v>
      </c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89"/>
      <c r="CW28" s="89"/>
      <c r="CX28" s="89"/>
      <c r="CY28" s="89"/>
      <c r="CZ28" s="89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</row>
    <row r="29" ht="15.75" customHeight="1">
      <c r="A29" s="144" t="s">
        <v>61</v>
      </c>
    </row>
    <row r="30" ht="30.75" customHeight="1">
      <c r="A30" s="81" t="s">
        <v>62</v>
      </c>
      <c r="B30" s="12"/>
      <c r="C30" s="12"/>
      <c r="D30" s="12"/>
      <c r="E30" s="12"/>
      <c r="F30" s="12"/>
      <c r="G30" s="145"/>
      <c r="H30" s="146"/>
      <c r="I30" s="147"/>
      <c r="J30" s="145"/>
      <c r="K30" s="148"/>
      <c r="L30" s="145"/>
      <c r="M30" s="146"/>
      <c r="N30" s="147"/>
      <c r="O30" s="147"/>
      <c r="P30" s="149"/>
      <c r="Q30" s="145"/>
      <c r="R30" s="146"/>
      <c r="S30" s="146"/>
      <c r="T30" s="146"/>
      <c r="U30" s="146"/>
      <c r="V30" s="146"/>
      <c r="W30" s="146"/>
      <c r="X30" s="146"/>
      <c r="Y30" s="147"/>
      <c r="Z30" s="150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1"/>
      <c r="BD30" s="151"/>
      <c r="BE30" s="151"/>
      <c r="BF30" s="151"/>
      <c r="BG30" s="151"/>
      <c r="BH30" s="151"/>
      <c r="BI30" s="15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2"/>
      <c r="CB30" s="152"/>
      <c r="CC30" s="152"/>
      <c r="CD30" s="152"/>
      <c r="CE30" s="152"/>
      <c r="CF30" s="152"/>
      <c r="CG30" s="152"/>
      <c r="CH30" s="152"/>
      <c r="CI30" s="152"/>
      <c r="CJ30" s="152"/>
      <c r="CK30" s="152"/>
      <c r="CL30" s="152"/>
      <c r="CM30" s="152"/>
      <c r="CN30" s="152"/>
      <c r="CO30" s="152"/>
      <c r="CP30" s="152"/>
      <c r="CQ30" s="152"/>
      <c r="CR30" s="152"/>
      <c r="CS30" s="152"/>
      <c r="CT30" s="152"/>
      <c r="CU30" s="152"/>
      <c r="CV30" s="152"/>
      <c r="CW30" s="152"/>
      <c r="CX30" s="152"/>
      <c r="CY30" s="152"/>
      <c r="CZ30" s="152"/>
      <c r="DA30" s="153"/>
      <c r="DB30" s="153"/>
      <c r="DC30" s="153"/>
      <c r="DD30" s="153"/>
      <c r="DE30" s="153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153"/>
      <c r="DS30" s="153"/>
      <c r="DT30" s="153"/>
      <c r="DU30" s="153"/>
      <c r="DV30" s="153"/>
      <c r="DW30" s="153"/>
      <c r="DX30" s="153"/>
      <c r="DY30" s="153"/>
      <c r="DZ30" s="153"/>
    </row>
    <row r="31" ht="15.75" customHeight="1">
      <c r="A31" s="154" t="s">
        <v>63</v>
      </c>
      <c r="B31" s="93"/>
      <c r="C31" s="91" t="s">
        <v>64</v>
      </c>
      <c r="D31" s="92"/>
      <c r="E31" s="93"/>
      <c r="F31" s="18" t="s">
        <v>65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55"/>
      <c r="Z31" s="156"/>
      <c r="AA31" s="157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1"/>
      <c r="BD31" s="151"/>
      <c r="BE31" s="151"/>
      <c r="BF31" s="151"/>
      <c r="BG31" s="151"/>
      <c r="BH31" s="151"/>
      <c r="BI31" s="15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2"/>
      <c r="CB31" s="152"/>
      <c r="CC31" s="152"/>
      <c r="CD31" s="152"/>
      <c r="CE31" s="152"/>
      <c r="CF31" s="152"/>
      <c r="CG31" s="152"/>
      <c r="CH31" s="152"/>
      <c r="CI31" s="152"/>
      <c r="CJ31" s="152"/>
      <c r="CK31" s="152"/>
      <c r="CL31" s="152"/>
      <c r="CM31" s="152"/>
      <c r="CN31" s="152"/>
      <c r="CO31" s="152"/>
      <c r="CP31" s="152"/>
      <c r="CQ31" s="152"/>
      <c r="CR31" s="152"/>
      <c r="CS31" s="152"/>
      <c r="CT31" s="152"/>
      <c r="CU31" s="152"/>
      <c r="CV31" s="152"/>
      <c r="CW31" s="152"/>
      <c r="CX31" s="152"/>
      <c r="CY31" s="152"/>
      <c r="CZ31" s="152"/>
      <c r="DA31" s="153"/>
      <c r="DB31" s="153"/>
      <c r="DC31" s="153"/>
      <c r="DD31" s="153"/>
      <c r="DE31" s="153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/>
      <c r="DY31" s="153"/>
      <c r="DZ31" s="153"/>
    </row>
    <row r="32" ht="15.75" customHeight="1">
      <c r="A32" s="158"/>
      <c r="B32" s="97"/>
      <c r="C32" s="159"/>
      <c r="D32" s="3"/>
      <c r="E32" s="160"/>
      <c r="F32" s="98" t="s">
        <v>16</v>
      </c>
      <c r="G32" s="99"/>
      <c r="H32" s="98" t="s">
        <v>17</v>
      </c>
      <c r="I32" s="99"/>
      <c r="J32" s="98" t="s">
        <v>18</v>
      </c>
      <c r="K32" s="99"/>
      <c r="L32" s="98" t="s">
        <v>19</v>
      </c>
      <c r="M32" s="99"/>
      <c r="N32" s="98" t="s">
        <v>20</v>
      </c>
      <c r="O32" s="99"/>
      <c r="P32" s="98" t="s">
        <v>21</v>
      </c>
      <c r="Q32" s="99"/>
      <c r="R32" s="98" t="s">
        <v>22</v>
      </c>
      <c r="S32" s="99"/>
      <c r="T32" s="98" t="s">
        <v>66</v>
      </c>
      <c r="U32" s="99"/>
      <c r="V32" s="98" t="s">
        <v>67</v>
      </c>
      <c r="W32" s="99"/>
      <c r="X32" s="98" t="s">
        <v>68</v>
      </c>
      <c r="Y32" s="161"/>
      <c r="Z32" s="162"/>
      <c r="AA32" s="163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2"/>
      <c r="CB32" s="152"/>
      <c r="CC32" s="152"/>
      <c r="CD32" s="152"/>
      <c r="CE32" s="152"/>
      <c r="CF32" s="152"/>
      <c r="CG32" s="152"/>
      <c r="CH32" s="152"/>
      <c r="CI32" s="152"/>
      <c r="CJ32" s="152"/>
      <c r="CK32" s="152"/>
      <c r="CL32" s="152"/>
      <c r="CM32" s="152"/>
      <c r="CN32" s="152"/>
      <c r="CO32" s="152"/>
      <c r="CP32" s="152"/>
      <c r="CQ32" s="152"/>
      <c r="CR32" s="152"/>
      <c r="CS32" s="152"/>
      <c r="CT32" s="152"/>
      <c r="CU32" s="152"/>
      <c r="CV32" s="152"/>
      <c r="CW32" s="152"/>
      <c r="CX32" s="152"/>
      <c r="CY32" s="152"/>
      <c r="CZ32" s="152"/>
      <c r="DA32" s="153"/>
      <c r="DB32" s="153"/>
      <c r="DC32" s="153"/>
      <c r="DD32" s="153"/>
      <c r="DE32" s="153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153"/>
      <c r="DS32" s="153"/>
      <c r="DT32" s="153"/>
      <c r="DU32" s="153"/>
      <c r="DV32" s="153"/>
      <c r="DW32" s="153"/>
      <c r="DX32" s="153"/>
      <c r="DY32" s="153"/>
      <c r="DZ32" s="153"/>
    </row>
    <row r="33" ht="21.75" customHeight="1">
      <c r="A33" s="164"/>
      <c r="B33" s="160"/>
      <c r="C33" s="102" t="s">
        <v>13</v>
      </c>
      <c r="D33" s="33" t="s">
        <v>14</v>
      </c>
      <c r="E33" s="30" t="s">
        <v>15</v>
      </c>
      <c r="F33" s="165" t="s">
        <v>14</v>
      </c>
      <c r="G33" s="166" t="s">
        <v>15</v>
      </c>
      <c r="H33" s="165" t="s">
        <v>14</v>
      </c>
      <c r="I33" s="166" t="s">
        <v>15</v>
      </c>
      <c r="J33" s="165" t="s">
        <v>14</v>
      </c>
      <c r="K33" s="166" t="s">
        <v>15</v>
      </c>
      <c r="L33" s="167" t="s">
        <v>14</v>
      </c>
      <c r="M33" s="166" t="s">
        <v>15</v>
      </c>
      <c r="N33" s="165" t="s">
        <v>14</v>
      </c>
      <c r="O33" s="166" t="s">
        <v>15</v>
      </c>
      <c r="P33" s="165" t="s">
        <v>14</v>
      </c>
      <c r="Q33" s="166" t="s">
        <v>15</v>
      </c>
      <c r="R33" s="165" t="s">
        <v>14</v>
      </c>
      <c r="S33" s="166" t="s">
        <v>15</v>
      </c>
      <c r="T33" s="165" t="s">
        <v>14</v>
      </c>
      <c r="U33" s="166" t="s">
        <v>15</v>
      </c>
      <c r="V33" s="165" t="s">
        <v>14</v>
      </c>
      <c r="W33" s="166" t="s">
        <v>15</v>
      </c>
      <c r="X33" s="165" t="s">
        <v>14</v>
      </c>
      <c r="Y33" s="168" t="s">
        <v>15</v>
      </c>
      <c r="Z33" s="169"/>
      <c r="AA33" s="170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  <c r="AT33" s="151"/>
      <c r="AU33" s="151"/>
      <c r="AV33" s="151"/>
      <c r="AW33" s="151"/>
      <c r="AX33" s="151"/>
      <c r="AY33" s="151"/>
      <c r="AZ33" s="151"/>
      <c r="BA33" s="151"/>
      <c r="BB33" s="151"/>
      <c r="BC33" s="151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2"/>
      <c r="CM33" s="152"/>
      <c r="CN33" s="152"/>
      <c r="CO33" s="152"/>
      <c r="CP33" s="152"/>
      <c r="CQ33" s="152"/>
      <c r="CR33" s="152"/>
      <c r="CS33" s="152"/>
      <c r="CT33" s="152"/>
      <c r="CU33" s="152"/>
      <c r="CV33" s="152"/>
      <c r="CW33" s="152"/>
      <c r="CX33" s="152"/>
      <c r="CY33" s="152"/>
      <c r="CZ33" s="152"/>
      <c r="DA33" s="153"/>
      <c r="DB33" s="153"/>
      <c r="DC33" s="153"/>
      <c r="DD33" s="153"/>
      <c r="DE33" s="153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153"/>
      <c r="DS33" s="153"/>
      <c r="DT33" s="153"/>
      <c r="DU33" s="153"/>
      <c r="DV33" s="153"/>
      <c r="DW33" s="153"/>
      <c r="DX33" s="153"/>
      <c r="DY33" s="153"/>
      <c r="DZ33" s="153"/>
    </row>
    <row r="34" ht="15.75" customHeight="1">
      <c r="A34" s="171" t="s">
        <v>69</v>
      </c>
      <c r="B34" s="99"/>
      <c r="C34" s="172">
        <f t="shared" ref="C34:C36" si="13">SUM(D34+E34)</f>
        <v>0</v>
      </c>
      <c r="D34" s="173">
        <f t="shared" ref="D34:E34" si="12">SUM(F34+H34+J34+L34+N34+P34+R34+T34+V34+X34)</f>
        <v>0</v>
      </c>
      <c r="E34" s="174">
        <f t="shared" si="12"/>
        <v>0</v>
      </c>
      <c r="F34" s="175"/>
      <c r="G34" s="176"/>
      <c r="H34" s="175"/>
      <c r="I34" s="176"/>
      <c r="J34" s="175"/>
      <c r="K34" s="176"/>
      <c r="L34" s="175"/>
      <c r="M34" s="176"/>
      <c r="N34" s="177"/>
      <c r="O34" s="176"/>
      <c r="P34" s="175"/>
      <c r="Q34" s="176"/>
      <c r="R34" s="175"/>
      <c r="S34" s="176"/>
      <c r="T34" s="175"/>
      <c r="U34" s="176"/>
      <c r="V34" s="175"/>
      <c r="W34" s="176"/>
      <c r="X34" s="175"/>
      <c r="Y34" s="178"/>
      <c r="Z34" s="52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2"/>
      <c r="CB34" s="152"/>
      <c r="CC34" s="152"/>
      <c r="CD34" s="152"/>
      <c r="CE34" s="152"/>
      <c r="CF34" s="152"/>
      <c r="CG34" s="152"/>
      <c r="CH34" s="152"/>
      <c r="CI34" s="152"/>
      <c r="CJ34" s="152"/>
      <c r="CK34" s="152"/>
      <c r="CL34" s="152"/>
      <c r="CM34" s="152"/>
      <c r="CN34" s="152"/>
      <c r="CO34" s="152"/>
      <c r="CP34" s="152"/>
      <c r="CQ34" s="152"/>
      <c r="CR34" s="152"/>
      <c r="CS34" s="152"/>
      <c r="CT34" s="152"/>
      <c r="CU34" s="152"/>
      <c r="CV34" s="152"/>
      <c r="CW34" s="152"/>
      <c r="CX34" s="152"/>
      <c r="CY34" s="152"/>
      <c r="CZ34" s="152"/>
      <c r="DA34" s="153"/>
      <c r="DB34" s="153"/>
      <c r="DC34" s="153"/>
      <c r="DD34" s="153"/>
      <c r="DE34" s="15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153"/>
      <c r="DS34" s="153"/>
      <c r="DT34" s="153"/>
      <c r="DU34" s="153"/>
      <c r="DV34" s="153"/>
      <c r="DW34" s="153"/>
      <c r="DX34" s="153"/>
      <c r="DY34" s="153"/>
      <c r="DZ34" s="153"/>
    </row>
    <row r="35" ht="15.75" customHeight="1">
      <c r="A35" s="40" t="s">
        <v>70</v>
      </c>
      <c r="B35" s="180" t="s">
        <v>71</v>
      </c>
      <c r="C35" s="181">
        <f t="shared" si="13"/>
        <v>0</v>
      </c>
      <c r="D35" s="182">
        <f t="shared" ref="D35:E35" si="14">SUM(F35+H35+J35+L35+N35+P35+R35+T35+V35+X35)</f>
        <v>0</v>
      </c>
      <c r="E35" s="183">
        <f t="shared" si="14"/>
        <v>0</v>
      </c>
      <c r="F35" s="124"/>
      <c r="G35" s="123"/>
      <c r="H35" s="124"/>
      <c r="I35" s="123"/>
      <c r="J35" s="124"/>
      <c r="K35" s="123"/>
      <c r="L35" s="124"/>
      <c r="M35" s="123"/>
      <c r="N35" s="122"/>
      <c r="O35" s="123"/>
      <c r="P35" s="124"/>
      <c r="Q35" s="123"/>
      <c r="R35" s="124"/>
      <c r="S35" s="123"/>
      <c r="T35" s="124"/>
      <c r="U35" s="123"/>
      <c r="V35" s="124"/>
      <c r="W35" s="123"/>
      <c r="X35" s="124"/>
      <c r="Y35" s="184"/>
      <c r="Z35" s="52"/>
      <c r="AA35" s="157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/>
      <c r="AX35" s="151"/>
      <c r="AY35" s="151"/>
      <c r="AZ35" s="151"/>
      <c r="BA35" s="151"/>
      <c r="BB35" s="151"/>
      <c r="BC35" s="151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2"/>
      <c r="CB35" s="152"/>
      <c r="CC35" s="152"/>
      <c r="CD35" s="152"/>
      <c r="CE35" s="152"/>
      <c r="CF35" s="152"/>
      <c r="CG35" s="152"/>
      <c r="CH35" s="152"/>
      <c r="CI35" s="152"/>
      <c r="CJ35" s="152"/>
      <c r="CK35" s="152"/>
      <c r="CL35" s="152"/>
      <c r="CM35" s="152"/>
      <c r="CN35" s="152"/>
      <c r="CO35" s="152"/>
      <c r="CP35" s="152"/>
      <c r="CQ35" s="152"/>
      <c r="CR35" s="152"/>
      <c r="CS35" s="152"/>
      <c r="CT35" s="152"/>
      <c r="CU35" s="152"/>
      <c r="CV35" s="152"/>
      <c r="CW35" s="152"/>
      <c r="CX35" s="152"/>
      <c r="CY35" s="152"/>
      <c r="CZ35" s="152"/>
      <c r="DA35" s="153"/>
      <c r="DB35" s="153"/>
      <c r="DC35" s="153"/>
      <c r="DD35" s="153"/>
      <c r="DE35" s="153"/>
      <c r="DF35" s="153">
        <v>0.0</v>
      </c>
      <c r="DG35" s="153">
        <v>0.0</v>
      </c>
      <c r="DH35" s="153">
        <v>0.0</v>
      </c>
      <c r="DI35" s="153">
        <v>0.0</v>
      </c>
      <c r="DJ35" s="153">
        <v>0.0</v>
      </c>
      <c r="DK35" s="153">
        <v>0.0</v>
      </c>
      <c r="DL35" s="153">
        <v>0.0</v>
      </c>
      <c r="DM35" s="153">
        <v>0.0</v>
      </c>
      <c r="DN35" s="153">
        <v>0.0</v>
      </c>
      <c r="DO35" s="153">
        <v>0.0</v>
      </c>
      <c r="DP35" s="153">
        <v>0.0</v>
      </c>
      <c r="DQ35" s="153">
        <v>0.0</v>
      </c>
      <c r="DR35" s="153">
        <v>0.0</v>
      </c>
      <c r="DS35" s="153">
        <v>0.0</v>
      </c>
      <c r="DT35" s="153">
        <v>0.0</v>
      </c>
      <c r="DU35" s="153">
        <v>0.0</v>
      </c>
      <c r="DV35" s="153">
        <v>0.0</v>
      </c>
      <c r="DW35" s="153">
        <v>0.0</v>
      </c>
      <c r="DX35" s="153">
        <v>0.0</v>
      </c>
      <c r="DY35" s="153">
        <v>0.0</v>
      </c>
      <c r="DZ35" s="153"/>
    </row>
    <row r="36" ht="15.75" customHeight="1">
      <c r="A36" s="133"/>
      <c r="B36" s="185" t="s">
        <v>72</v>
      </c>
      <c r="C36" s="186">
        <f t="shared" si="13"/>
        <v>0</v>
      </c>
      <c r="D36" s="187">
        <f t="shared" ref="D36:E36" si="15">SUM(F36+H36+J36+L36+N36+P36+R36+T36+V36+X36)</f>
        <v>0</v>
      </c>
      <c r="E36" s="188">
        <f t="shared" si="15"/>
        <v>0</v>
      </c>
      <c r="F36" s="189"/>
      <c r="G36" s="189"/>
      <c r="H36" s="75"/>
      <c r="I36" s="190"/>
      <c r="J36" s="75"/>
      <c r="K36" s="190"/>
      <c r="L36" s="191"/>
      <c r="M36" s="192"/>
      <c r="N36" s="193"/>
      <c r="O36" s="192"/>
      <c r="P36" s="193"/>
      <c r="Q36" s="192"/>
      <c r="R36" s="191"/>
      <c r="S36" s="192"/>
      <c r="T36" s="193"/>
      <c r="U36" s="194"/>
      <c r="V36" s="191"/>
      <c r="W36" s="194"/>
      <c r="X36" s="191"/>
      <c r="Y36" s="195"/>
      <c r="Z36" s="52"/>
      <c r="AA36" s="196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2"/>
      <c r="CB36" s="152"/>
      <c r="CC36" s="152"/>
      <c r="CD36" s="152"/>
      <c r="CE36" s="152"/>
      <c r="CF36" s="152"/>
      <c r="CG36" s="152"/>
      <c r="CH36" s="152"/>
      <c r="CI36" s="152"/>
      <c r="CJ36" s="152"/>
      <c r="CK36" s="152"/>
      <c r="CL36" s="152"/>
      <c r="CM36" s="152"/>
      <c r="CN36" s="152"/>
      <c r="CO36" s="152"/>
      <c r="CP36" s="152"/>
      <c r="CQ36" s="152"/>
      <c r="CR36" s="152"/>
      <c r="CS36" s="152"/>
      <c r="CT36" s="152"/>
      <c r="CU36" s="152"/>
      <c r="CV36" s="152"/>
      <c r="CW36" s="152"/>
      <c r="CX36" s="152"/>
      <c r="CY36" s="152"/>
      <c r="CZ36" s="152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</row>
    <row r="37" ht="15.0" customHeight="1">
      <c r="A37" s="197"/>
      <c r="B37" s="198"/>
      <c r="C37" s="198"/>
      <c r="D37" s="198"/>
      <c r="E37" s="199"/>
      <c r="F37" s="200"/>
      <c r="G37" s="200"/>
      <c r="H37" s="200"/>
      <c r="I37" s="201"/>
      <c r="J37" s="200"/>
      <c r="K37" s="200"/>
      <c r="L37" s="199"/>
      <c r="M37" s="200"/>
      <c r="N37" s="202"/>
      <c r="O37" s="201"/>
      <c r="P37" s="201"/>
      <c r="Q37" s="200"/>
      <c r="R37" s="199"/>
      <c r="S37" s="200"/>
      <c r="T37" s="200"/>
      <c r="U37" s="200"/>
      <c r="V37" s="200"/>
      <c r="W37" s="203"/>
      <c r="X37" s="200"/>
      <c r="Y37" s="200"/>
      <c r="Z37" s="204"/>
      <c r="AA37" s="205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2"/>
      <c r="CB37" s="152"/>
      <c r="CC37" s="152"/>
      <c r="CD37" s="152"/>
      <c r="CE37" s="152"/>
      <c r="CF37" s="152"/>
      <c r="CG37" s="152"/>
      <c r="CH37" s="152"/>
      <c r="CI37" s="152"/>
      <c r="CJ37" s="152"/>
      <c r="CK37" s="152"/>
      <c r="CL37" s="152"/>
      <c r="CM37" s="152"/>
      <c r="CN37" s="152"/>
      <c r="CO37" s="152"/>
      <c r="CP37" s="152"/>
      <c r="CQ37" s="152"/>
      <c r="CR37" s="152"/>
      <c r="CS37" s="152"/>
      <c r="CT37" s="152"/>
      <c r="CU37" s="152"/>
      <c r="CV37" s="152"/>
      <c r="CW37" s="152"/>
      <c r="CX37" s="152"/>
      <c r="CY37" s="152"/>
      <c r="CZ37" s="152"/>
      <c r="DA37" s="153"/>
      <c r="DB37" s="153"/>
      <c r="DC37" s="153"/>
      <c r="DD37" s="153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</row>
    <row r="38" ht="30.75" customHeight="1">
      <c r="A38" s="81" t="s">
        <v>73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206"/>
      <c r="R38" s="207"/>
      <c r="S38" s="207"/>
      <c r="T38" s="207"/>
      <c r="U38" s="207"/>
      <c r="V38" s="207"/>
      <c r="W38" s="163"/>
      <c r="X38" s="163"/>
      <c r="Y38" s="163"/>
      <c r="Z38" s="163"/>
      <c r="AA38" s="163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2"/>
      <c r="CB38" s="152"/>
      <c r="CC38" s="152"/>
      <c r="CD38" s="152"/>
      <c r="CE38" s="152"/>
      <c r="CF38" s="152"/>
      <c r="CG38" s="152"/>
      <c r="CH38" s="152"/>
      <c r="CI38" s="152"/>
      <c r="CJ38" s="152"/>
      <c r="CK38" s="152"/>
      <c r="CL38" s="152"/>
      <c r="CM38" s="152"/>
      <c r="CN38" s="152"/>
      <c r="CO38" s="152"/>
      <c r="CP38" s="152"/>
      <c r="CQ38" s="152"/>
      <c r="CR38" s="152"/>
      <c r="CS38" s="152"/>
      <c r="CT38" s="152"/>
      <c r="CU38" s="152"/>
      <c r="CV38" s="152"/>
      <c r="CW38" s="152"/>
      <c r="CX38" s="152"/>
      <c r="CY38" s="152"/>
      <c r="CZ38" s="152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</row>
    <row r="39" ht="15.75" customHeight="1">
      <c r="A39" s="208" t="s">
        <v>74</v>
      </c>
      <c r="B39" s="209" t="s">
        <v>75</v>
      </c>
      <c r="C39" s="91" t="s">
        <v>76</v>
      </c>
      <c r="D39" s="92"/>
      <c r="E39" s="93"/>
      <c r="F39" s="15" t="s">
        <v>77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210"/>
      <c r="R39" s="211" t="s">
        <v>78</v>
      </c>
      <c r="S39" s="163"/>
      <c r="T39" s="163"/>
      <c r="U39" s="163"/>
      <c r="V39" s="163"/>
      <c r="W39" s="163"/>
      <c r="X39" s="163"/>
      <c r="Y39" s="163"/>
      <c r="Z39" s="163"/>
      <c r="AA39" s="163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2"/>
      <c r="CB39" s="152"/>
      <c r="CC39" s="152"/>
      <c r="CD39" s="152"/>
      <c r="CE39" s="152"/>
      <c r="CF39" s="152"/>
      <c r="CG39" s="152"/>
      <c r="CH39" s="152"/>
      <c r="CI39" s="152"/>
      <c r="CJ39" s="152"/>
      <c r="CK39" s="152"/>
      <c r="CL39" s="152"/>
      <c r="CM39" s="152"/>
      <c r="CN39" s="152"/>
      <c r="CO39" s="152"/>
      <c r="CP39" s="152"/>
      <c r="CQ39" s="152"/>
      <c r="CR39" s="152"/>
      <c r="CS39" s="152"/>
      <c r="CT39" s="152"/>
      <c r="CU39" s="152"/>
      <c r="CV39" s="152"/>
      <c r="CW39" s="152"/>
      <c r="CX39" s="152"/>
      <c r="CY39" s="152"/>
      <c r="CZ39" s="152"/>
      <c r="DA39" s="153"/>
      <c r="DB39" s="153"/>
      <c r="DC39" s="153"/>
      <c r="DD39" s="153"/>
      <c r="DE39" s="153"/>
      <c r="DF39" s="153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</row>
    <row r="40" ht="15.75" customHeight="1">
      <c r="A40" s="54"/>
      <c r="B40" s="95"/>
      <c r="C40" s="159"/>
      <c r="D40" s="3"/>
      <c r="E40" s="160"/>
      <c r="F40" s="98" t="s">
        <v>79</v>
      </c>
      <c r="G40" s="99"/>
      <c r="H40" s="98" t="s">
        <v>80</v>
      </c>
      <c r="I40" s="99"/>
      <c r="J40" s="98" t="s">
        <v>67</v>
      </c>
      <c r="K40" s="99"/>
      <c r="L40" s="98" t="s">
        <v>81</v>
      </c>
      <c r="M40" s="99"/>
      <c r="N40" s="98" t="s">
        <v>82</v>
      </c>
      <c r="O40" s="99"/>
      <c r="P40" s="98" t="s">
        <v>83</v>
      </c>
      <c r="Q40" s="212"/>
      <c r="R40" s="213"/>
      <c r="S40" s="163"/>
      <c r="T40" s="163"/>
      <c r="U40" s="163"/>
      <c r="V40" s="163"/>
      <c r="W40" s="163"/>
      <c r="X40" s="163"/>
      <c r="Y40" s="163"/>
      <c r="Z40" s="163"/>
      <c r="AA40" s="163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2"/>
      <c r="CB40" s="152"/>
      <c r="CC40" s="152"/>
      <c r="CD40" s="152"/>
      <c r="CE40" s="152"/>
      <c r="CF40" s="152"/>
      <c r="CG40" s="152"/>
      <c r="CH40" s="152"/>
      <c r="CI40" s="152"/>
      <c r="CJ40" s="152"/>
      <c r="CK40" s="152"/>
      <c r="CL40" s="152"/>
      <c r="CM40" s="152"/>
      <c r="CN40" s="152"/>
      <c r="CO40" s="152"/>
      <c r="CP40" s="152"/>
      <c r="CQ40" s="152"/>
      <c r="CR40" s="152"/>
      <c r="CS40" s="152"/>
      <c r="CT40" s="152"/>
      <c r="CU40" s="152"/>
      <c r="CV40" s="152"/>
      <c r="CW40" s="152"/>
      <c r="CX40" s="152"/>
      <c r="CY40" s="152"/>
      <c r="CZ40" s="152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</row>
    <row r="41" ht="24.0" customHeight="1">
      <c r="A41" s="26"/>
      <c r="B41" s="27"/>
      <c r="C41" s="214" t="s">
        <v>13</v>
      </c>
      <c r="D41" s="32" t="s">
        <v>14</v>
      </c>
      <c r="E41" s="30" t="s">
        <v>15</v>
      </c>
      <c r="F41" s="98" t="s">
        <v>14</v>
      </c>
      <c r="G41" s="30" t="s">
        <v>15</v>
      </c>
      <c r="H41" s="98" t="s">
        <v>14</v>
      </c>
      <c r="I41" s="30" t="s">
        <v>15</v>
      </c>
      <c r="J41" s="98" t="s">
        <v>14</v>
      </c>
      <c r="K41" s="30" t="s">
        <v>15</v>
      </c>
      <c r="L41" s="98" t="s">
        <v>14</v>
      </c>
      <c r="M41" s="30" t="s">
        <v>15</v>
      </c>
      <c r="N41" s="98" t="s">
        <v>14</v>
      </c>
      <c r="O41" s="30" t="s">
        <v>15</v>
      </c>
      <c r="P41" s="98" t="s">
        <v>14</v>
      </c>
      <c r="Q41" s="215" t="s">
        <v>15</v>
      </c>
      <c r="R41" s="216"/>
      <c r="S41" s="163"/>
      <c r="T41" s="163"/>
      <c r="U41" s="163"/>
      <c r="V41" s="217"/>
      <c r="W41" s="217"/>
      <c r="X41" s="217"/>
      <c r="Y41" s="217"/>
      <c r="Z41" s="217"/>
      <c r="AA41" s="163"/>
      <c r="AB41" s="151"/>
      <c r="AC41" s="151"/>
      <c r="AD41" s="151"/>
      <c r="AE41" s="151"/>
      <c r="AF41" s="151"/>
      <c r="AG41" s="151"/>
      <c r="AH41" s="151"/>
      <c r="AI41" s="151"/>
      <c r="AJ41" s="151"/>
      <c r="AK41" s="151"/>
      <c r="AL41" s="151"/>
      <c r="AM41" s="151"/>
      <c r="AN41" s="151"/>
      <c r="AO41" s="151"/>
      <c r="AP41" s="151"/>
      <c r="AQ41" s="151"/>
      <c r="AR41" s="151"/>
      <c r="AS41" s="151"/>
      <c r="AT41" s="151"/>
      <c r="AU41" s="151"/>
      <c r="AV41" s="151"/>
      <c r="AW41" s="151"/>
      <c r="AX41" s="151"/>
      <c r="AY41" s="151"/>
      <c r="AZ41" s="151"/>
      <c r="BA41" s="151"/>
      <c r="BB41" s="151"/>
      <c r="BC41" s="151"/>
      <c r="BD41" s="151"/>
      <c r="BE41" s="151"/>
      <c r="BF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2"/>
      <c r="CB41" s="152"/>
      <c r="CC41" s="152"/>
      <c r="CD41" s="152"/>
      <c r="CE41" s="152"/>
      <c r="CF41" s="152"/>
      <c r="CG41" s="152"/>
      <c r="CH41" s="152"/>
      <c r="CI41" s="152"/>
      <c r="CJ41" s="152"/>
      <c r="CK41" s="152"/>
      <c r="CL41" s="152"/>
      <c r="CM41" s="152"/>
      <c r="CN41" s="152"/>
      <c r="CO41" s="152"/>
      <c r="CP41" s="152"/>
      <c r="CQ41" s="152"/>
      <c r="CR41" s="152"/>
      <c r="CS41" s="152"/>
      <c r="CT41" s="152"/>
      <c r="CU41" s="152"/>
      <c r="CV41" s="152"/>
      <c r="CW41" s="152"/>
      <c r="CX41" s="152"/>
      <c r="CY41" s="152"/>
      <c r="CZ41" s="152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</row>
    <row r="42" ht="15.75" customHeight="1">
      <c r="A42" s="171" t="s">
        <v>84</v>
      </c>
      <c r="B42" s="99"/>
      <c r="C42" s="218">
        <f t="shared" ref="C42:C51" si="17">SUM(D42+E42)</f>
        <v>0</v>
      </c>
      <c r="D42" s="219">
        <f t="shared" ref="D42:E42" si="16">SUM(F42+H42+J42+L42+N42+P42)</f>
        <v>0</v>
      </c>
      <c r="E42" s="220">
        <f t="shared" si="16"/>
        <v>0</v>
      </c>
      <c r="F42" s="175"/>
      <c r="G42" s="176"/>
      <c r="H42" s="175"/>
      <c r="I42" s="176"/>
      <c r="J42" s="175"/>
      <c r="K42" s="176"/>
      <c r="L42" s="175"/>
      <c r="M42" s="176"/>
      <c r="N42" s="221"/>
      <c r="O42" s="176"/>
      <c r="P42" s="221"/>
      <c r="Q42" s="222"/>
      <c r="R42" s="223"/>
      <c r="S42" s="224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2"/>
      <c r="CB42" s="152"/>
      <c r="CC42" s="152"/>
      <c r="CD42" s="152"/>
      <c r="CE42" s="152"/>
      <c r="CF42" s="152"/>
      <c r="CG42" s="152">
        <v>0.0</v>
      </c>
      <c r="CH42" s="152">
        <v>0.0</v>
      </c>
      <c r="CI42" s="152">
        <v>0.0</v>
      </c>
      <c r="CJ42" s="152">
        <v>0.0</v>
      </c>
      <c r="CK42" s="152">
        <v>0.0</v>
      </c>
      <c r="CL42" s="152">
        <v>0.0</v>
      </c>
      <c r="CM42" s="152">
        <v>0.0</v>
      </c>
      <c r="CN42" s="152">
        <v>0.0</v>
      </c>
      <c r="CO42" s="152"/>
      <c r="CP42" s="152"/>
      <c r="CQ42" s="152"/>
      <c r="CR42" s="152"/>
      <c r="CS42" s="152"/>
      <c r="CT42" s="152"/>
      <c r="CU42" s="152"/>
      <c r="CV42" s="152"/>
      <c r="CW42" s="152"/>
      <c r="CX42" s="152"/>
      <c r="CY42" s="152"/>
      <c r="CZ42" s="152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</row>
    <row r="43" ht="15.75" customHeight="1">
      <c r="A43" s="40" t="s">
        <v>85</v>
      </c>
      <c r="B43" s="225" t="s">
        <v>71</v>
      </c>
      <c r="C43" s="226">
        <f t="shared" si="17"/>
        <v>0</v>
      </c>
      <c r="D43" s="227">
        <f t="shared" ref="D43:E43" si="18">SUM(F43+H43+J43+L43+N43+P43)</f>
        <v>0</v>
      </c>
      <c r="E43" s="228">
        <f t="shared" si="18"/>
        <v>0</v>
      </c>
      <c r="F43" s="124"/>
      <c r="G43" s="123"/>
      <c r="H43" s="124"/>
      <c r="I43" s="123"/>
      <c r="J43" s="124"/>
      <c r="K43" s="123"/>
      <c r="L43" s="124"/>
      <c r="M43" s="123"/>
      <c r="N43" s="229"/>
      <c r="O43" s="123"/>
      <c r="P43" s="229"/>
      <c r="Q43" s="230"/>
      <c r="R43" s="231"/>
      <c r="S43" s="163"/>
      <c r="T43" s="163"/>
      <c r="U43" s="163"/>
      <c r="V43" s="217"/>
      <c r="W43" s="217"/>
      <c r="X43" s="217"/>
      <c r="Y43" s="217"/>
      <c r="Z43" s="217"/>
      <c r="AA43" s="163"/>
      <c r="AB43" s="151"/>
      <c r="AC43" s="151"/>
      <c r="AD43" s="151"/>
      <c r="AE43" s="151"/>
      <c r="AF43" s="151"/>
      <c r="AG43" s="151"/>
      <c r="AH43" s="151"/>
      <c r="AI43" s="151"/>
      <c r="AJ43" s="151"/>
      <c r="AK43" s="151"/>
      <c r="AL43" s="151"/>
      <c r="AM43" s="151"/>
      <c r="AN43" s="151"/>
      <c r="AO43" s="151"/>
      <c r="AP43" s="151"/>
      <c r="AQ43" s="151"/>
      <c r="AR43" s="151"/>
      <c r="AS43" s="151"/>
      <c r="AT43" s="151"/>
      <c r="AU43" s="151"/>
      <c r="AV43" s="151"/>
      <c r="AW43" s="151"/>
      <c r="AX43" s="151"/>
      <c r="AY43" s="151"/>
      <c r="AZ43" s="151"/>
      <c r="BA43" s="151"/>
      <c r="BB43" s="151"/>
      <c r="BC43" s="151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2"/>
      <c r="CB43" s="152"/>
      <c r="CC43" s="152"/>
      <c r="CD43" s="152"/>
      <c r="CE43" s="152"/>
      <c r="CF43" s="152"/>
      <c r="CG43" s="152"/>
      <c r="CH43" s="152"/>
      <c r="CI43" s="152"/>
      <c r="CJ43" s="152"/>
      <c r="CK43" s="152"/>
      <c r="CL43" s="152"/>
      <c r="CM43" s="152"/>
      <c r="CN43" s="152"/>
      <c r="CO43" s="152"/>
      <c r="CP43" s="152"/>
      <c r="CQ43" s="152"/>
      <c r="CR43" s="152"/>
      <c r="CS43" s="152"/>
      <c r="CT43" s="152"/>
      <c r="CU43" s="152"/>
      <c r="CV43" s="152"/>
      <c r="CW43" s="152"/>
      <c r="CX43" s="152"/>
      <c r="CY43" s="152"/>
      <c r="CZ43" s="152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</row>
    <row r="44" ht="15.75" customHeight="1">
      <c r="A44" s="54"/>
      <c r="B44" s="232" t="s">
        <v>86</v>
      </c>
      <c r="C44" s="181">
        <f t="shared" si="17"/>
        <v>0</v>
      </c>
      <c r="D44" s="233">
        <f t="shared" ref="D44:E44" si="19">SUM(F44+H44+J44+L44+N44+P44)</f>
        <v>0</v>
      </c>
      <c r="E44" s="183">
        <f t="shared" si="19"/>
        <v>0</v>
      </c>
      <c r="F44" s="56"/>
      <c r="G44" s="112"/>
      <c r="H44" s="56"/>
      <c r="I44" s="112"/>
      <c r="J44" s="56"/>
      <c r="K44" s="112"/>
      <c r="L44" s="56"/>
      <c r="M44" s="112"/>
      <c r="N44" s="234"/>
      <c r="O44" s="112"/>
      <c r="P44" s="234"/>
      <c r="Q44" s="235"/>
      <c r="R44" s="236"/>
      <c r="S44" s="163"/>
      <c r="T44" s="163"/>
      <c r="U44" s="163"/>
      <c r="V44" s="217"/>
      <c r="W44" s="217"/>
      <c r="X44" s="217"/>
      <c r="Y44" s="217"/>
      <c r="Z44" s="217"/>
      <c r="AA44" s="163"/>
      <c r="AB44" s="151"/>
      <c r="AC44" s="151"/>
      <c r="AD44" s="151"/>
      <c r="AE44" s="151"/>
      <c r="AF44" s="151"/>
      <c r="AG44" s="151"/>
      <c r="AH44" s="151"/>
      <c r="AI44" s="151"/>
      <c r="AJ44" s="151"/>
      <c r="AK44" s="151"/>
      <c r="AL44" s="151"/>
      <c r="AM44" s="151"/>
      <c r="AN44" s="151"/>
      <c r="AO44" s="151"/>
      <c r="AP44" s="151"/>
      <c r="AQ44" s="151"/>
      <c r="AR44" s="151"/>
      <c r="AS44" s="151"/>
      <c r="AT44" s="151"/>
      <c r="AU44" s="151"/>
      <c r="AV44" s="151"/>
      <c r="AW44" s="151"/>
      <c r="AX44" s="151"/>
      <c r="AY44" s="151"/>
      <c r="AZ44" s="151"/>
      <c r="BA44" s="151"/>
      <c r="BB44" s="151"/>
      <c r="BC44" s="151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2"/>
      <c r="CB44" s="152"/>
      <c r="CC44" s="152"/>
      <c r="CD44" s="152"/>
      <c r="CE44" s="152"/>
      <c r="CF44" s="152"/>
      <c r="CG44" s="152"/>
      <c r="CH44" s="152"/>
      <c r="CI44" s="152"/>
      <c r="CJ44" s="152"/>
      <c r="CK44" s="152"/>
      <c r="CL44" s="152"/>
      <c r="CM44" s="152"/>
      <c r="CN44" s="152"/>
      <c r="CO44" s="152"/>
      <c r="CP44" s="152"/>
      <c r="CQ44" s="152"/>
      <c r="CR44" s="152"/>
      <c r="CS44" s="152"/>
      <c r="CT44" s="152"/>
      <c r="CU44" s="152"/>
      <c r="CV44" s="152"/>
      <c r="CW44" s="152"/>
      <c r="CX44" s="152"/>
      <c r="CY44" s="152"/>
      <c r="CZ44" s="152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</row>
    <row r="45" ht="15.75" customHeight="1">
      <c r="A45" s="54"/>
      <c r="B45" s="237" t="s">
        <v>87</v>
      </c>
      <c r="C45" s="238">
        <f t="shared" si="17"/>
        <v>0</v>
      </c>
      <c r="D45" s="239">
        <f t="shared" ref="D45:E45" si="20">SUM(F45+H45+J45+L45+N45+P45)</f>
        <v>0</v>
      </c>
      <c r="E45" s="240">
        <f t="shared" si="20"/>
        <v>0</v>
      </c>
      <c r="F45" s="56"/>
      <c r="G45" s="112"/>
      <c r="H45" s="56"/>
      <c r="I45" s="112"/>
      <c r="J45" s="56"/>
      <c r="K45" s="112"/>
      <c r="L45" s="56"/>
      <c r="M45" s="112"/>
      <c r="N45" s="234"/>
      <c r="O45" s="112"/>
      <c r="P45" s="234"/>
      <c r="Q45" s="235"/>
      <c r="R45" s="236"/>
      <c r="S45" s="163"/>
      <c r="T45" s="163"/>
      <c r="U45" s="163"/>
      <c r="V45" s="217"/>
      <c r="W45" s="217"/>
      <c r="X45" s="217"/>
      <c r="Y45" s="217"/>
      <c r="Z45" s="217"/>
      <c r="AA45" s="163"/>
      <c r="AB45" s="151"/>
      <c r="AC45" s="151"/>
      <c r="AD45" s="151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51"/>
      <c r="AX45" s="151"/>
      <c r="AY45" s="151"/>
      <c r="AZ45" s="151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2"/>
      <c r="CB45" s="152"/>
      <c r="CC45" s="152"/>
      <c r="CD45" s="152"/>
      <c r="CE45" s="152"/>
      <c r="CF45" s="152"/>
      <c r="CG45" s="152"/>
      <c r="CH45" s="152"/>
      <c r="CI45" s="152"/>
      <c r="CJ45" s="152"/>
      <c r="CK45" s="152"/>
      <c r="CL45" s="152"/>
      <c r="CM45" s="152"/>
      <c r="CN45" s="152"/>
      <c r="CO45" s="152"/>
      <c r="CP45" s="152"/>
      <c r="CQ45" s="152"/>
      <c r="CR45" s="152"/>
      <c r="CS45" s="152"/>
      <c r="CT45" s="152"/>
      <c r="CU45" s="152"/>
      <c r="CV45" s="152"/>
      <c r="CW45" s="152"/>
      <c r="CX45" s="152"/>
      <c r="CY45" s="152"/>
      <c r="CZ45" s="152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</row>
    <row r="46" ht="15.75" customHeight="1">
      <c r="A46" s="26"/>
      <c r="B46" s="241" t="s">
        <v>88</v>
      </c>
      <c r="C46" s="242">
        <f t="shared" si="17"/>
        <v>0</v>
      </c>
      <c r="D46" s="243">
        <f t="shared" ref="D46:E46" si="21">SUM(F46+H46+J46+L46+N46+P46)</f>
        <v>0</v>
      </c>
      <c r="E46" s="244">
        <f t="shared" si="21"/>
        <v>0</v>
      </c>
      <c r="F46" s="120"/>
      <c r="G46" s="119"/>
      <c r="H46" s="120"/>
      <c r="I46" s="119"/>
      <c r="J46" s="120"/>
      <c r="K46" s="119"/>
      <c r="L46" s="120"/>
      <c r="M46" s="119"/>
      <c r="N46" s="245"/>
      <c r="O46" s="119"/>
      <c r="P46" s="245"/>
      <c r="Q46" s="246"/>
      <c r="R46" s="247"/>
      <c r="S46" s="163"/>
      <c r="T46" s="163"/>
      <c r="U46" s="163"/>
      <c r="V46" s="163"/>
      <c r="W46" s="163"/>
      <c r="X46" s="217"/>
      <c r="Y46" s="217"/>
      <c r="Z46" s="217"/>
      <c r="AA46" s="217"/>
      <c r="AB46" s="151"/>
      <c r="AC46" s="151"/>
      <c r="AD46" s="151"/>
      <c r="AE46" s="151"/>
      <c r="AF46" s="151"/>
      <c r="AG46" s="151"/>
      <c r="AH46" s="151"/>
      <c r="AI46" s="151"/>
      <c r="AJ46" s="151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1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2"/>
      <c r="CB46" s="152"/>
      <c r="CC46" s="152"/>
      <c r="CD46" s="152"/>
      <c r="CE46" s="152"/>
      <c r="CF46" s="152"/>
      <c r="CG46" s="152"/>
      <c r="CH46" s="152"/>
      <c r="CI46" s="152"/>
      <c r="CJ46" s="152"/>
      <c r="CK46" s="152"/>
      <c r="CL46" s="152"/>
      <c r="CM46" s="152"/>
      <c r="CN46" s="152"/>
      <c r="CO46" s="152"/>
      <c r="CP46" s="152"/>
      <c r="CQ46" s="152"/>
      <c r="CR46" s="152"/>
      <c r="CS46" s="152"/>
      <c r="CT46" s="152"/>
      <c r="CU46" s="152"/>
      <c r="CV46" s="152"/>
      <c r="CW46" s="152"/>
      <c r="CX46" s="152"/>
      <c r="CY46" s="152"/>
      <c r="CZ46" s="152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</row>
    <row r="47" ht="15.75" customHeight="1">
      <c r="A47" s="40" t="s">
        <v>89</v>
      </c>
      <c r="B47" s="225" t="s">
        <v>90</v>
      </c>
      <c r="C47" s="226">
        <f t="shared" si="17"/>
        <v>0</v>
      </c>
      <c r="D47" s="227">
        <f t="shared" ref="D47:E47" si="22">SUM(F47+H47+J47+L47+N47+P47)</f>
        <v>0</v>
      </c>
      <c r="E47" s="228">
        <f t="shared" si="22"/>
        <v>0</v>
      </c>
      <c r="F47" s="44"/>
      <c r="G47" s="106"/>
      <c r="H47" s="44"/>
      <c r="I47" s="106"/>
      <c r="J47" s="44"/>
      <c r="K47" s="106"/>
      <c r="L47" s="44"/>
      <c r="M47" s="106"/>
      <c r="N47" s="248"/>
      <c r="O47" s="106"/>
      <c r="P47" s="248"/>
      <c r="Q47" s="249"/>
      <c r="R47" s="51"/>
      <c r="S47" s="163"/>
      <c r="T47" s="163"/>
      <c r="U47" s="163"/>
      <c r="V47" s="163"/>
      <c r="W47" s="163"/>
      <c r="X47" s="217"/>
      <c r="Y47" s="217"/>
      <c r="Z47" s="217"/>
      <c r="AA47" s="217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2"/>
      <c r="CB47" s="152"/>
      <c r="CC47" s="152"/>
      <c r="CD47" s="152"/>
      <c r="CE47" s="152"/>
      <c r="CF47" s="152"/>
      <c r="CG47" s="152"/>
      <c r="CH47" s="152"/>
      <c r="CI47" s="152"/>
      <c r="CJ47" s="152"/>
      <c r="CK47" s="152"/>
      <c r="CL47" s="152"/>
      <c r="CM47" s="152"/>
      <c r="CN47" s="152"/>
      <c r="CO47" s="152"/>
      <c r="CP47" s="152"/>
      <c r="CQ47" s="152"/>
      <c r="CR47" s="152"/>
      <c r="CS47" s="152"/>
      <c r="CT47" s="152"/>
      <c r="CU47" s="152"/>
      <c r="CV47" s="152"/>
      <c r="CW47" s="152"/>
      <c r="CX47" s="152"/>
      <c r="CY47" s="152"/>
      <c r="CZ47" s="152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</row>
    <row r="48" ht="15.75" customHeight="1">
      <c r="A48" s="54"/>
      <c r="B48" s="250" t="s">
        <v>91</v>
      </c>
      <c r="C48" s="181">
        <f t="shared" si="17"/>
        <v>0</v>
      </c>
      <c r="D48" s="233">
        <f t="shared" ref="D48:E48" si="23">SUM(F48+H48+J48+L48+N48+P48)</f>
        <v>0</v>
      </c>
      <c r="E48" s="183">
        <f t="shared" si="23"/>
        <v>0</v>
      </c>
      <c r="F48" s="124"/>
      <c r="G48" s="123"/>
      <c r="H48" s="124"/>
      <c r="I48" s="123"/>
      <c r="J48" s="124"/>
      <c r="K48" s="123"/>
      <c r="L48" s="124"/>
      <c r="M48" s="123"/>
      <c r="N48" s="229"/>
      <c r="O48" s="123"/>
      <c r="P48" s="229"/>
      <c r="Q48" s="230"/>
      <c r="R48" s="231"/>
      <c r="S48" s="163"/>
      <c r="T48" s="163"/>
      <c r="U48" s="163"/>
      <c r="V48" s="163"/>
      <c r="W48" s="163"/>
      <c r="X48" s="217"/>
      <c r="Y48" s="217"/>
      <c r="Z48" s="217"/>
      <c r="AA48" s="217"/>
      <c r="AB48" s="151"/>
      <c r="AC48" s="151"/>
      <c r="AD48" s="151"/>
      <c r="AE48" s="151"/>
      <c r="AF48" s="151"/>
      <c r="AG48" s="151"/>
      <c r="AH48" s="151"/>
      <c r="AI48" s="151"/>
      <c r="AJ48" s="151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2"/>
      <c r="CB48" s="152"/>
      <c r="CC48" s="152"/>
      <c r="CD48" s="152"/>
      <c r="CE48" s="152"/>
      <c r="CF48" s="152"/>
      <c r="CG48" s="152"/>
      <c r="CH48" s="152"/>
      <c r="CI48" s="152"/>
      <c r="CJ48" s="152"/>
      <c r="CK48" s="152"/>
      <c r="CL48" s="152"/>
      <c r="CM48" s="152"/>
      <c r="CN48" s="152"/>
      <c r="CO48" s="152"/>
      <c r="CP48" s="152"/>
      <c r="CQ48" s="152"/>
      <c r="CR48" s="152"/>
      <c r="CS48" s="152"/>
      <c r="CT48" s="152"/>
      <c r="CU48" s="152"/>
      <c r="CV48" s="152"/>
      <c r="CW48" s="152"/>
      <c r="CX48" s="152"/>
      <c r="CY48" s="152"/>
      <c r="CZ48" s="152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</row>
    <row r="49" ht="15.75" customHeight="1">
      <c r="A49" s="54"/>
      <c r="B49" s="250" t="s">
        <v>92</v>
      </c>
      <c r="C49" s="181">
        <f t="shared" si="17"/>
        <v>0</v>
      </c>
      <c r="D49" s="233">
        <f t="shared" ref="D49:E49" si="24">SUM(F49+H49+J49+L49+N49+P49)</f>
        <v>0</v>
      </c>
      <c r="E49" s="183">
        <f t="shared" si="24"/>
        <v>0</v>
      </c>
      <c r="F49" s="124"/>
      <c r="G49" s="123"/>
      <c r="H49" s="124"/>
      <c r="I49" s="123"/>
      <c r="J49" s="124"/>
      <c r="K49" s="123"/>
      <c r="L49" s="124"/>
      <c r="M49" s="123"/>
      <c r="N49" s="229"/>
      <c r="O49" s="123"/>
      <c r="P49" s="229"/>
      <c r="Q49" s="230"/>
      <c r="R49" s="231"/>
      <c r="S49" s="163"/>
      <c r="T49" s="163"/>
      <c r="U49" s="151"/>
      <c r="V49" s="163"/>
      <c r="W49" s="163"/>
      <c r="X49" s="217"/>
      <c r="Y49" s="217"/>
      <c r="Z49" s="217"/>
      <c r="AA49" s="217"/>
      <c r="AB49" s="151"/>
      <c r="AC49" s="151"/>
      <c r="AD49" s="151"/>
      <c r="AE49" s="151"/>
      <c r="AF49" s="151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2"/>
      <c r="CB49" s="152"/>
      <c r="CC49" s="152"/>
      <c r="CD49" s="152"/>
      <c r="CE49" s="152"/>
      <c r="CF49" s="152"/>
      <c r="CG49" s="152"/>
      <c r="CH49" s="152"/>
      <c r="CI49" s="152"/>
      <c r="CJ49" s="152"/>
      <c r="CK49" s="152"/>
      <c r="CL49" s="152"/>
      <c r="CM49" s="152"/>
      <c r="CN49" s="152"/>
      <c r="CO49" s="152"/>
      <c r="CP49" s="152"/>
      <c r="CQ49" s="152"/>
      <c r="CR49" s="152"/>
      <c r="CS49" s="152"/>
      <c r="CT49" s="152"/>
      <c r="CU49" s="152"/>
      <c r="CV49" s="152"/>
      <c r="CW49" s="152"/>
      <c r="CX49" s="152"/>
      <c r="CY49" s="152"/>
      <c r="CZ49" s="152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</row>
    <row r="50" ht="27.0" customHeight="1">
      <c r="A50" s="54"/>
      <c r="B50" s="251" t="s">
        <v>93</v>
      </c>
      <c r="C50" s="252">
        <f t="shared" si="17"/>
        <v>0</v>
      </c>
      <c r="D50" s="253">
        <f t="shared" ref="D50:E50" si="25">SUM(F50+H50+J50+L50+N50+P50)</f>
        <v>0</v>
      </c>
      <c r="E50" s="254">
        <f t="shared" si="25"/>
        <v>0</v>
      </c>
      <c r="F50" s="124"/>
      <c r="G50" s="123"/>
      <c r="H50" s="124"/>
      <c r="I50" s="123"/>
      <c r="J50" s="124"/>
      <c r="K50" s="123"/>
      <c r="L50" s="124"/>
      <c r="M50" s="123"/>
      <c r="N50" s="229"/>
      <c r="O50" s="123"/>
      <c r="P50" s="229"/>
      <c r="Q50" s="230"/>
      <c r="R50" s="231"/>
      <c r="S50" s="163"/>
      <c r="T50" s="163"/>
      <c r="U50" s="151"/>
      <c r="V50" s="163"/>
      <c r="W50" s="163"/>
      <c r="X50" s="217"/>
      <c r="Y50" s="217"/>
      <c r="Z50" s="217"/>
      <c r="AA50" s="217"/>
      <c r="AB50" s="151"/>
      <c r="AC50" s="151"/>
      <c r="AD50" s="151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51"/>
      <c r="AX50" s="151"/>
      <c r="AY50" s="151"/>
      <c r="AZ50" s="151"/>
      <c r="BA50" s="151"/>
      <c r="BB50" s="151"/>
      <c r="BC50" s="151"/>
      <c r="BD50" s="151"/>
      <c r="BE50" s="151"/>
      <c r="BF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2"/>
      <c r="CB50" s="152"/>
      <c r="CC50" s="152"/>
      <c r="CD50" s="152"/>
      <c r="CE50" s="152"/>
      <c r="CF50" s="152"/>
      <c r="CG50" s="152"/>
      <c r="CH50" s="152"/>
      <c r="CI50" s="152"/>
      <c r="CJ50" s="152"/>
      <c r="CK50" s="152"/>
      <c r="CL50" s="152"/>
      <c r="CM50" s="152"/>
      <c r="CN50" s="152"/>
      <c r="CO50" s="152"/>
      <c r="CP50" s="152"/>
      <c r="CQ50" s="152"/>
      <c r="CR50" s="152"/>
      <c r="CS50" s="152"/>
      <c r="CT50" s="152"/>
      <c r="CU50" s="152"/>
      <c r="CV50" s="152"/>
      <c r="CW50" s="152"/>
      <c r="CX50" s="152"/>
      <c r="CY50" s="152"/>
      <c r="CZ50" s="152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</row>
    <row r="51" ht="27.0" customHeight="1">
      <c r="A51" s="54"/>
      <c r="B51" s="251" t="s">
        <v>94</v>
      </c>
      <c r="C51" s="252">
        <f t="shared" si="17"/>
        <v>0</v>
      </c>
      <c r="D51" s="253">
        <f t="shared" ref="D51:E51" si="26">+F51+H51+J51+L51+N51+P51</f>
        <v>0</v>
      </c>
      <c r="E51" s="254">
        <f t="shared" si="26"/>
        <v>0</v>
      </c>
      <c r="F51" s="124"/>
      <c r="G51" s="123"/>
      <c r="H51" s="124"/>
      <c r="I51" s="123"/>
      <c r="J51" s="124"/>
      <c r="K51" s="123"/>
      <c r="L51" s="124"/>
      <c r="M51" s="123"/>
      <c r="N51" s="229"/>
      <c r="O51" s="123"/>
      <c r="P51" s="229"/>
      <c r="Q51" s="230"/>
      <c r="R51" s="231"/>
      <c r="S51" s="163"/>
      <c r="T51" s="163"/>
      <c r="U51" s="151"/>
      <c r="V51" s="163"/>
      <c r="W51" s="163"/>
      <c r="X51" s="217"/>
      <c r="Y51" s="217"/>
      <c r="Z51" s="217"/>
      <c r="AA51" s="217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51"/>
      <c r="BA51" s="151"/>
      <c r="BB51" s="151"/>
      <c r="BC51" s="151"/>
      <c r="BD51" s="151"/>
      <c r="BE51" s="151"/>
      <c r="BF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2"/>
      <c r="CB51" s="152"/>
      <c r="CC51" s="152"/>
      <c r="CD51" s="152"/>
      <c r="CE51" s="152"/>
      <c r="CF51" s="152"/>
      <c r="CG51" s="152"/>
      <c r="CH51" s="152"/>
      <c r="CI51" s="152"/>
      <c r="CJ51" s="152"/>
      <c r="CK51" s="152"/>
      <c r="CL51" s="152"/>
      <c r="CM51" s="152"/>
      <c r="CN51" s="152"/>
      <c r="CO51" s="152"/>
      <c r="CP51" s="152"/>
      <c r="CQ51" s="152"/>
      <c r="CR51" s="152"/>
      <c r="CS51" s="152"/>
      <c r="CT51" s="152"/>
      <c r="CU51" s="152"/>
      <c r="CV51" s="152"/>
      <c r="CW51" s="152"/>
      <c r="CX51" s="152"/>
      <c r="CY51" s="152"/>
      <c r="CZ51" s="152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/>
      <c r="DU51" s="153"/>
      <c r="DV51" s="153"/>
      <c r="DW51" s="153"/>
      <c r="DX51" s="153"/>
      <c r="DY51" s="153"/>
      <c r="DZ51" s="153"/>
    </row>
    <row r="52" ht="15.75" customHeight="1">
      <c r="A52" s="54"/>
      <c r="B52" s="251" t="s">
        <v>95</v>
      </c>
      <c r="C52" s="252">
        <f t="shared" ref="C52:C53" si="28">SUM(D52:E52)</f>
        <v>0</v>
      </c>
      <c r="D52" s="253">
        <f t="shared" ref="D52:E52" si="27">+F52+H52+J52+L52+N52+P52</f>
        <v>0</v>
      </c>
      <c r="E52" s="254">
        <f t="shared" si="27"/>
        <v>0</v>
      </c>
      <c r="F52" s="124"/>
      <c r="G52" s="123"/>
      <c r="H52" s="124"/>
      <c r="I52" s="123"/>
      <c r="J52" s="124"/>
      <c r="K52" s="123"/>
      <c r="L52" s="124"/>
      <c r="M52" s="123"/>
      <c r="N52" s="229"/>
      <c r="O52" s="123"/>
      <c r="P52" s="229"/>
      <c r="Q52" s="230"/>
      <c r="R52" s="231"/>
      <c r="S52" s="163"/>
      <c r="T52" s="163"/>
      <c r="U52" s="151"/>
      <c r="V52" s="163"/>
      <c r="W52" s="163"/>
      <c r="X52" s="217"/>
      <c r="Y52" s="217"/>
      <c r="Z52" s="217"/>
      <c r="AA52" s="217"/>
      <c r="AB52" s="151"/>
      <c r="AC52" s="151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1"/>
      <c r="AW52" s="151"/>
      <c r="AX52" s="151"/>
      <c r="AY52" s="151"/>
      <c r="AZ52" s="151"/>
      <c r="BA52" s="151"/>
      <c r="BB52" s="151"/>
      <c r="BC52" s="151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2"/>
      <c r="CB52" s="152"/>
      <c r="CC52" s="152"/>
      <c r="CD52" s="152"/>
      <c r="CE52" s="152"/>
      <c r="CF52" s="152"/>
      <c r="CG52" s="152"/>
      <c r="CH52" s="152"/>
      <c r="CI52" s="152"/>
      <c r="CJ52" s="152"/>
      <c r="CK52" s="152"/>
      <c r="CL52" s="152"/>
      <c r="CM52" s="152"/>
      <c r="CN52" s="152"/>
      <c r="CO52" s="152"/>
      <c r="CP52" s="152"/>
      <c r="CQ52" s="152"/>
      <c r="CR52" s="152"/>
      <c r="CS52" s="152"/>
      <c r="CT52" s="152"/>
      <c r="CU52" s="152"/>
      <c r="CV52" s="152"/>
      <c r="CW52" s="152"/>
      <c r="CX52" s="152"/>
      <c r="CY52" s="152"/>
      <c r="CZ52" s="152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/>
      <c r="DU52" s="153"/>
      <c r="DV52" s="153"/>
      <c r="DW52" s="153"/>
      <c r="DX52" s="153"/>
      <c r="DY52" s="153"/>
      <c r="DZ52" s="153"/>
    </row>
    <row r="53" ht="15.75" customHeight="1">
      <c r="A53" s="54"/>
      <c r="B53" s="232" t="s">
        <v>96</v>
      </c>
      <c r="C53" s="252">
        <f t="shared" si="28"/>
        <v>0</v>
      </c>
      <c r="D53" s="233">
        <f t="shared" ref="D53:E53" si="29">SUM(F53+H53+J53+L53+N53+P53)</f>
        <v>0</v>
      </c>
      <c r="E53" s="183">
        <f t="shared" si="29"/>
        <v>0</v>
      </c>
      <c r="F53" s="124"/>
      <c r="G53" s="123"/>
      <c r="H53" s="124"/>
      <c r="I53" s="123"/>
      <c r="J53" s="124"/>
      <c r="K53" s="123"/>
      <c r="L53" s="124"/>
      <c r="M53" s="123"/>
      <c r="N53" s="229"/>
      <c r="O53" s="123"/>
      <c r="P53" s="229"/>
      <c r="Q53" s="230"/>
      <c r="R53" s="231"/>
      <c r="S53" s="163"/>
      <c r="T53" s="163"/>
      <c r="U53" s="151"/>
      <c r="V53" s="163"/>
      <c r="W53" s="163"/>
      <c r="X53" s="217"/>
      <c r="Y53" s="217"/>
      <c r="Z53" s="217"/>
      <c r="AA53" s="217"/>
      <c r="AB53" s="151"/>
      <c r="AC53" s="151"/>
      <c r="AD53" s="151"/>
      <c r="AE53" s="151"/>
      <c r="AF53" s="151"/>
      <c r="AG53" s="151"/>
      <c r="AH53" s="151"/>
      <c r="AI53" s="151"/>
      <c r="AJ53" s="151"/>
      <c r="AK53" s="151"/>
      <c r="AL53" s="151"/>
      <c r="AM53" s="151"/>
      <c r="AN53" s="151"/>
      <c r="AO53" s="151"/>
      <c r="AP53" s="151"/>
      <c r="AQ53" s="151"/>
      <c r="AR53" s="151"/>
      <c r="AS53" s="151"/>
      <c r="AT53" s="151"/>
      <c r="AU53" s="151"/>
      <c r="AV53" s="151"/>
      <c r="AW53" s="151"/>
      <c r="AX53" s="151"/>
      <c r="AY53" s="151"/>
      <c r="AZ53" s="151"/>
      <c r="BA53" s="151"/>
      <c r="BB53" s="151"/>
      <c r="BC53" s="151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2"/>
      <c r="CB53" s="152"/>
      <c r="CC53" s="152"/>
      <c r="CD53" s="152"/>
      <c r="CE53" s="152"/>
      <c r="CF53" s="152"/>
      <c r="CG53" s="152"/>
      <c r="CH53" s="152"/>
      <c r="CI53" s="152"/>
      <c r="CJ53" s="152"/>
      <c r="CK53" s="152"/>
      <c r="CL53" s="152"/>
      <c r="CM53" s="152"/>
      <c r="CN53" s="152"/>
      <c r="CO53" s="152"/>
      <c r="CP53" s="152"/>
      <c r="CQ53" s="152"/>
      <c r="CR53" s="152"/>
      <c r="CS53" s="152"/>
      <c r="CT53" s="152"/>
      <c r="CU53" s="152"/>
      <c r="CV53" s="152"/>
      <c r="CW53" s="152"/>
      <c r="CX53" s="152"/>
      <c r="CY53" s="152"/>
      <c r="CZ53" s="152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53"/>
    </row>
    <row r="54" ht="15.75" customHeight="1">
      <c r="A54" s="54"/>
      <c r="B54" s="255" t="s">
        <v>97</v>
      </c>
      <c r="C54" s="181">
        <f t="shared" ref="C54:C60" si="31">SUM(D54+E54)</f>
        <v>0</v>
      </c>
      <c r="D54" s="233">
        <f t="shared" ref="D54:E54" si="30">SUM(F54+H54+J54+L54+N54+P54)</f>
        <v>0</v>
      </c>
      <c r="E54" s="183">
        <f t="shared" si="30"/>
        <v>0</v>
      </c>
      <c r="F54" s="56"/>
      <c r="G54" s="112"/>
      <c r="H54" s="56"/>
      <c r="I54" s="112"/>
      <c r="J54" s="56"/>
      <c r="K54" s="112"/>
      <c r="L54" s="56"/>
      <c r="M54" s="112"/>
      <c r="N54" s="234"/>
      <c r="O54" s="112"/>
      <c r="P54" s="234"/>
      <c r="Q54" s="235"/>
      <c r="R54" s="236"/>
      <c r="S54" s="163"/>
      <c r="T54" s="163"/>
      <c r="U54" s="151"/>
      <c r="V54" s="163"/>
      <c r="W54" s="163"/>
      <c r="X54" s="217"/>
      <c r="Y54" s="217"/>
      <c r="Z54" s="217"/>
      <c r="AA54" s="217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51"/>
      <c r="AO54" s="151"/>
      <c r="AP54" s="151"/>
      <c r="AQ54" s="151"/>
      <c r="AR54" s="151"/>
      <c r="AS54" s="151"/>
      <c r="AT54" s="151"/>
      <c r="AU54" s="151"/>
      <c r="AV54" s="151"/>
      <c r="AW54" s="151"/>
      <c r="AX54" s="151"/>
      <c r="AY54" s="151"/>
      <c r="AZ54" s="151"/>
      <c r="BA54" s="151"/>
      <c r="BB54" s="151"/>
      <c r="BC54" s="151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2"/>
      <c r="CB54" s="152"/>
      <c r="CC54" s="152"/>
      <c r="CD54" s="152"/>
      <c r="CE54" s="152"/>
      <c r="CF54" s="152"/>
      <c r="CG54" s="152"/>
      <c r="CH54" s="152"/>
      <c r="CI54" s="152"/>
      <c r="CJ54" s="152"/>
      <c r="CK54" s="152"/>
      <c r="CL54" s="152"/>
      <c r="CM54" s="152"/>
      <c r="CN54" s="152"/>
      <c r="CO54" s="152"/>
      <c r="CP54" s="152"/>
      <c r="CQ54" s="152"/>
      <c r="CR54" s="152"/>
      <c r="CS54" s="152"/>
      <c r="CT54" s="152"/>
      <c r="CU54" s="152"/>
      <c r="CV54" s="152"/>
      <c r="CW54" s="152"/>
      <c r="CX54" s="152"/>
      <c r="CY54" s="152"/>
      <c r="CZ54" s="152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</row>
    <row r="55" ht="15.75" customHeight="1">
      <c r="A55" s="54"/>
      <c r="B55" s="256" t="s">
        <v>98</v>
      </c>
      <c r="C55" s="257">
        <f t="shared" si="31"/>
        <v>0</v>
      </c>
      <c r="D55" s="258">
        <f t="shared" ref="D55:E55" si="32">SUM(F55+H55+J55+L55+N55+P55)</f>
        <v>0</v>
      </c>
      <c r="E55" s="259">
        <f t="shared" si="32"/>
        <v>0</v>
      </c>
      <c r="F55" s="68"/>
      <c r="G55" s="260"/>
      <c r="H55" s="68"/>
      <c r="I55" s="260"/>
      <c r="J55" s="68"/>
      <c r="K55" s="260"/>
      <c r="L55" s="68"/>
      <c r="M55" s="260"/>
      <c r="N55" s="261"/>
      <c r="O55" s="260"/>
      <c r="P55" s="261"/>
      <c r="Q55" s="262"/>
      <c r="R55" s="263"/>
      <c r="S55" s="163"/>
      <c r="T55" s="163"/>
      <c r="U55" s="151"/>
      <c r="V55" s="163"/>
      <c r="W55" s="163"/>
      <c r="X55" s="217"/>
      <c r="Y55" s="217"/>
      <c r="Z55" s="217"/>
      <c r="AA55" s="217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1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2"/>
      <c r="CB55" s="152"/>
      <c r="CC55" s="152"/>
      <c r="CD55" s="152"/>
      <c r="CE55" s="152"/>
      <c r="CF55" s="152"/>
      <c r="CG55" s="152"/>
      <c r="CH55" s="152"/>
      <c r="CI55" s="152"/>
      <c r="CJ55" s="152"/>
      <c r="CK55" s="152"/>
      <c r="CL55" s="152"/>
      <c r="CM55" s="152"/>
      <c r="CN55" s="152"/>
      <c r="CO55" s="152"/>
      <c r="CP55" s="152"/>
      <c r="CQ55" s="152"/>
      <c r="CR55" s="152"/>
      <c r="CS55" s="152"/>
      <c r="CT55" s="152"/>
      <c r="CU55" s="152"/>
      <c r="CV55" s="152"/>
      <c r="CW55" s="152"/>
      <c r="CX55" s="152"/>
      <c r="CY55" s="152"/>
      <c r="CZ55" s="152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53"/>
    </row>
    <row r="56" ht="15.75" customHeight="1">
      <c r="A56" s="264" t="s">
        <v>99</v>
      </c>
      <c r="B56" s="265" t="s">
        <v>87</v>
      </c>
      <c r="C56" s="266">
        <f t="shared" si="31"/>
        <v>0</v>
      </c>
      <c r="D56" s="267">
        <f t="shared" ref="D56:E56" si="33">SUM(F56+H56+J56+L56+N56+P56)</f>
        <v>0</v>
      </c>
      <c r="E56" s="268">
        <f t="shared" si="33"/>
        <v>0</v>
      </c>
      <c r="F56" s="269"/>
      <c r="G56" s="270"/>
      <c r="H56" s="269"/>
      <c r="I56" s="270"/>
      <c r="J56" s="269"/>
      <c r="K56" s="270"/>
      <c r="L56" s="269"/>
      <c r="M56" s="270"/>
      <c r="N56" s="269"/>
      <c r="O56" s="270"/>
      <c r="P56" s="271"/>
      <c r="Q56" s="272"/>
      <c r="R56" s="273"/>
      <c r="S56" s="163"/>
      <c r="T56" s="163"/>
      <c r="U56" s="163"/>
      <c r="V56" s="163"/>
      <c r="W56" s="163"/>
      <c r="X56" s="217"/>
      <c r="Y56" s="217"/>
      <c r="Z56" s="217"/>
      <c r="AA56" s="217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2"/>
      <c r="CB56" s="152"/>
      <c r="CC56" s="152"/>
      <c r="CD56" s="152"/>
      <c r="CE56" s="152"/>
      <c r="CF56" s="152"/>
      <c r="CG56" s="152"/>
      <c r="CH56" s="152"/>
      <c r="CI56" s="152"/>
      <c r="CJ56" s="152"/>
      <c r="CK56" s="152"/>
      <c r="CL56" s="152"/>
      <c r="CM56" s="152"/>
      <c r="CN56" s="152"/>
      <c r="CO56" s="152"/>
      <c r="CP56" s="152"/>
      <c r="CQ56" s="152"/>
      <c r="CR56" s="152"/>
      <c r="CS56" s="152"/>
      <c r="CT56" s="152"/>
      <c r="CU56" s="152"/>
      <c r="CV56" s="152"/>
      <c r="CW56" s="152"/>
      <c r="CX56" s="152"/>
      <c r="CY56" s="152"/>
      <c r="CZ56" s="152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53"/>
    </row>
    <row r="57" ht="15.75" customHeight="1">
      <c r="A57" s="158"/>
      <c r="B57" s="256" t="s">
        <v>88</v>
      </c>
      <c r="C57" s="257">
        <f t="shared" si="31"/>
        <v>0</v>
      </c>
      <c r="D57" s="258">
        <f t="shared" ref="D57:E57" si="34">SUM(F57+H57+J57+L57+N57+P57)</f>
        <v>0</v>
      </c>
      <c r="E57" s="259">
        <f t="shared" si="34"/>
        <v>0</v>
      </c>
      <c r="F57" s="68"/>
      <c r="G57" s="260"/>
      <c r="H57" s="68"/>
      <c r="I57" s="260"/>
      <c r="J57" s="68"/>
      <c r="K57" s="260"/>
      <c r="L57" s="68"/>
      <c r="M57" s="260"/>
      <c r="N57" s="68"/>
      <c r="O57" s="260"/>
      <c r="P57" s="261"/>
      <c r="Q57" s="262"/>
      <c r="R57" s="263"/>
      <c r="S57" s="163"/>
      <c r="T57" s="163"/>
      <c r="U57" s="163"/>
      <c r="V57" s="163"/>
      <c r="W57" s="163"/>
      <c r="X57" s="217"/>
      <c r="Y57" s="217"/>
      <c r="Z57" s="217"/>
      <c r="AA57" s="217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51"/>
      <c r="BG57" s="151"/>
      <c r="BH57" s="151"/>
      <c r="BI57" s="15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2"/>
      <c r="CB57" s="152"/>
      <c r="CC57" s="152"/>
      <c r="CD57" s="152"/>
      <c r="CE57" s="152"/>
      <c r="CF57" s="152"/>
      <c r="CG57" s="152"/>
      <c r="CH57" s="152"/>
      <c r="CI57" s="152"/>
      <c r="CJ57" s="152"/>
      <c r="CK57" s="152"/>
      <c r="CL57" s="152"/>
      <c r="CM57" s="152"/>
      <c r="CN57" s="152"/>
      <c r="CO57" s="152"/>
      <c r="CP57" s="152"/>
      <c r="CQ57" s="152"/>
      <c r="CR57" s="152"/>
      <c r="CS57" s="152"/>
      <c r="CT57" s="152"/>
      <c r="CU57" s="152"/>
      <c r="CV57" s="152"/>
      <c r="CW57" s="152"/>
      <c r="CX57" s="152"/>
      <c r="CY57" s="152"/>
      <c r="CZ57" s="152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</row>
    <row r="58" ht="15.75" customHeight="1">
      <c r="A58" s="40" t="s">
        <v>100</v>
      </c>
      <c r="B58" s="274" t="s">
        <v>86</v>
      </c>
      <c r="C58" s="218">
        <f t="shared" si="31"/>
        <v>0</v>
      </c>
      <c r="D58" s="219">
        <f t="shared" ref="D58:E58" si="35">SUM(F58+H58+J58+L58+N58+P58)</f>
        <v>0</v>
      </c>
      <c r="E58" s="228">
        <f t="shared" si="35"/>
        <v>0</v>
      </c>
      <c r="F58" s="44"/>
      <c r="G58" s="106"/>
      <c r="H58" s="44"/>
      <c r="I58" s="106"/>
      <c r="J58" s="44"/>
      <c r="K58" s="106"/>
      <c r="L58" s="44"/>
      <c r="M58" s="106"/>
      <c r="N58" s="44"/>
      <c r="O58" s="106"/>
      <c r="P58" s="248"/>
      <c r="Q58" s="249"/>
      <c r="R58" s="51"/>
      <c r="S58" s="163"/>
      <c r="T58" s="163"/>
      <c r="U58" s="163"/>
      <c r="V58" s="163"/>
      <c r="W58" s="163"/>
      <c r="X58" s="217"/>
      <c r="Y58" s="217"/>
      <c r="Z58" s="217"/>
      <c r="AA58" s="217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1"/>
      <c r="BD58" s="151"/>
      <c r="BE58" s="151"/>
      <c r="BF58" s="151"/>
      <c r="BG58" s="151"/>
      <c r="BH58" s="151"/>
      <c r="BI58" s="15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2"/>
      <c r="CB58" s="152"/>
      <c r="CC58" s="152"/>
      <c r="CD58" s="152"/>
      <c r="CE58" s="152"/>
      <c r="CF58" s="152"/>
      <c r="CG58" s="152"/>
      <c r="CH58" s="152"/>
      <c r="CI58" s="152"/>
      <c r="CJ58" s="152"/>
      <c r="CK58" s="152"/>
      <c r="CL58" s="152"/>
      <c r="CM58" s="152"/>
      <c r="CN58" s="152"/>
      <c r="CO58" s="152"/>
      <c r="CP58" s="152"/>
      <c r="CQ58" s="152"/>
      <c r="CR58" s="152"/>
      <c r="CS58" s="152"/>
      <c r="CT58" s="152"/>
      <c r="CU58" s="152"/>
      <c r="CV58" s="152"/>
      <c r="CW58" s="152"/>
      <c r="CX58" s="152"/>
      <c r="CY58" s="152"/>
      <c r="CZ58" s="152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  <c r="DU58" s="153"/>
      <c r="DV58" s="153"/>
      <c r="DW58" s="153"/>
      <c r="DX58" s="153"/>
      <c r="DY58" s="153"/>
      <c r="DZ58" s="153"/>
    </row>
    <row r="59" ht="15.75" customHeight="1">
      <c r="A59" s="54"/>
      <c r="B59" s="237" t="s">
        <v>87</v>
      </c>
      <c r="C59" s="238">
        <f t="shared" si="31"/>
        <v>0</v>
      </c>
      <c r="D59" s="239">
        <f t="shared" ref="D59:E59" si="36">SUM(F59+H59+J59+L59+N59+P59)</f>
        <v>0</v>
      </c>
      <c r="E59" s="240">
        <f t="shared" si="36"/>
        <v>0</v>
      </c>
      <c r="F59" s="56"/>
      <c r="G59" s="112"/>
      <c r="H59" s="56"/>
      <c r="I59" s="112"/>
      <c r="J59" s="56"/>
      <c r="K59" s="112"/>
      <c r="L59" s="56"/>
      <c r="M59" s="112"/>
      <c r="N59" s="56"/>
      <c r="O59" s="112"/>
      <c r="P59" s="234"/>
      <c r="Q59" s="235"/>
      <c r="R59" s="236"/>
      <c r="S59" s="163"/>
      <c r="T59" s="163"/>
      <c r="U59" s="163"/>
      <c r="V59" s="163"/>
      <c r="W59" s="163"/>
      <c r="X59" s="217"/>
      <c r="Y59" s="217"/>
      <c r="Z59" s="217"/>
      <c r="AA59" s="217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51"/>
      <c r="BA59" s="151"/>
      <c r="BB59" s="151"/>
      <c r="BC59" s="151"/>
      <c r="BD59" s="151"/>
      <c r="BE59" s="151"/>
      <c r="BF59" s="151"/>
      <c r="BG59" s="151"/>
      <c r="BH59" s="151"/>
      <c r="BI59" s="15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2"/>
      <c r="CB59" s="152"/>
      <c r="CC59" s="152"/>
      <c r="CD59" s="152"/>
      <c r="CE59" s="152"/>
      <c r="CF59" s="152"/>
      <c r="CG59" s="152"/>
      <c r="CH59" s="152"/>
      <c r="CI59" s="152"/>
      <c r="CJ59" s="152"/>
      <c r="CK59" s="152"/>
      <c r="CL59" s="152"/>
      <c r="CM59" s="152"/>
      <c r="CN59" s="152"/>
      <c r="CO59" s="152"/>
      <c r="CP59" s="152"/>
      <c r="CQ59" s="152"/>
      <c r="CR59" s="152"/>
      <c r="CS59" s="152"/>
      <c r="CT59" s="152"/>
      <c r="CU59" s="152"/>
      <c r="CV59" s="152"/>
      <c r="CW59" s="152"/>
      <c r="CX59" s="152"/>
      <c r="CY59" s="152"/>
      <c r="CZ59" s="152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</row>
    <row r="60" ht="15.75" customHeight="1">
      <c r="A60" s="133"/>
      <c r="B60" s="275" t="s">
        <v>88</v>
      </c>
      <c r="C60" s="186">
        <f t="shared" si="31"/>
        <v>0</v>
      </c>
      <c r="D60" s="276">
        <f t="shared" ref="D60:E60" si="37">SUM(F60+H60+J60+L60+N60+P60)</f>
        <v>0</v>
      </c>
      <c r="E60" s="188">
        <f t="shared" si="37"/>
        <v>0</v>
      </c>
      <c r="F60" s="75"/>
      <c r="G60" s="190"/>
      <c r="H60" s="75"/>
      <c r="I60" s="190"/>
      <c r="J60" s="75"/>
      <c r="K60" s="190"/>
      <c r="L60" s="75"/>
      <c r="M60" s="190"/>
      <c r="N60" s="75"/>
      <c r="O60" s="190"/>
      <c r="P60" s="277"/>
      <c r="Q60" s="278"/>
      <c r="R60" s="279"/>
      <c r="S60" s="163"/>
      <c r="T60" s="163"/>
      <c r="U60" s="163"/>
      <c r="V60" s="163"/>
      <c r="W60" s="163"/>
      <c r="X60" s="163"/>
      <c r="Y60" s="163"/>
      <c r="Z60" s="163"/>
      <c r="AA60" s="163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2"/>
      <c r="CB60" s="152"/>
      <c r="CC60" s="152"/>
      <c r="CD60" s="152"/>
      <c r="CE60" s="152"/>
      <c r="CF60" s="152"/>
      <c r="CG60" s="152"/>
      <c r="CH60" s="152"/>
      <c r="CI60" s="152"/>
      <c r="CJ60" s="152"/>
      <c r="CK60" s="152"/>
      <c r="CL60" s="152"/>
      <c r="CM60" s="152"/>
      <c r="CN60" s="152"/>
      <c r="CO60" s="152"/>
      <c r="CP60" s="152"/>
      <c r="CQ60" s="152"/>
      <c r="CR60" s="152"/>
      <c r="CS60" s="152"/>
      <c r="CT60" s="152"/>
      <c r="CU60" s="152"/>
      <c r="CV60" s="152"/>
      <c r="CW60" s="152"/>
      <c r="CX60" s="152"/>
      <c r="CY60" s="152"/>
      <c r="CZ60" s="152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</row>
    <row r="61" ht="30.75" customHeight="1">
      <c r="A61" s="81" t="s">
        <v>101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51"/>
      <c r="AC61" s="151"/>
      <c r="AD61" s="151"/>
      <c r="AE61" s="151"/>
      <c r="AF61" s="151"/>
      <c r="AG61" s="151"/>
      <c r="AH61" s="151"/>
      <c r="AI61" s="151"/>
      <c r="AJ61" s="151"/>
      <c r="AK61" s="151"/>
      <c r="AL61" s="151"/>
      <c r="AM61" s="151"/>
      <c r="AN61" s="151"/>
      <c r="AO61" s="151"/>
      <c r="AP61" s="151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1"/>
      <c r="BB61" s="151"/>
      <c r="BC61" s="151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2"/>
      <c r="CB61" s="152"/>
      <c r="CC61" s="152"/>
      <c r="CD61" s="152"/>
      <c r="CE61" s="152"/>
      <c r="CF61" s="152"/>
      <c r="CG61" s="152"/>
      <c r="CH61" s="152"/>
      <c r="CI61" s="152"/>
      <c r="CJ61" s="152"/>
      <c r="CK61" s="152"/>
      <c r="CL61" s="152"/>
      <c r="CM61" s="152"/>
      <c r="CN61" s="152"/>
      <c r="CO61" s="152"/>
      <c r="CP61" s="152"/>
      <c r="CQ61" s="152"/>
      <c r="CR61" s="152"/>
      <c r="CS61" s="152"/>
      <c r="CT61" s="152"/>
      <c r="CU61" s="152"/>
      <c r="CV61" s="152"/>
      <c r="CW61" s="152"/>
      <c r="CX61" s="152"/>
      <c r="CY61" s="152"/>
      <c r="CZ61" s="152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</row>
    <row r="62" ht="15.75" customHeight="1">
      <c r="A62" s="154" t="s">
        <v>102</v>
      </c>
      <c r="B62" s="93"/>
      <c r="C62" s="91" t="s">
        <v>76</v>
      </c>
      <c r="D62" s="92"/>
      <c r="E62" s="93"/>
      <c r="F62" s="15" t="s">
        <v>77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55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51"/>
      <c r="AC62" s="151"/>
      <c r="AD62" s="151"/>
      <c r="AE62" s="151"/>
      <c r="AF62" s="151"/>
      <c r="AG62" s="151"/>
      <c r="AH62" s="151"/>
      <c r="AI62" s="151"/>
      <c r="AJ62" s="151"/>
      <c r="AK62" s="151"/>
      <c r="AL62" s="151"/>
      <c r="AM62" s="151"/>
      <c r="AN62" s="151"/>
      <c r="AO62" s="151"/>
      <c r="AP62" s="151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2"/>
      <c r="CB62" s="152"/>
      <c r="CC62" s="152"/>
      <c r="CD62" s="152"/>
      <c r="CE62" s="152"/>
      <c r="CF62" s="152"/>
      <c r="CG62" s="152"/>
      <c r="CH62" s="152"/>
      <c r="CI62" s="152"/>
      <c r="CJ62" s="152"/>
      <c r="CK62" s="152"/>
      <c r="CL62" s="152"/>
      <c r="CM62" s="152"/>
      <c r="CN62" s="152"/>
      <c r="CO62" s="152"/>
      <c r="CP62" s="152"/>
      <c r="CQ62" s="152"/>
      <c r="CR62" s="152"/>
      <c r="CS62" s="152"/>
      <c r="CT62" s="152"/>
      <c r="CU62" s="152"/>
      <c r="CV62" s="152"/>
      <c r="CW62" s="152"/>
      <c r="CX62" s="152"/>
      <c r="CY62" s="152"/>
      <c r="CZ62" s="152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  <c r="DU62" s="153"/>
      <c r="DV62" s="153"/>
      <c r="DW62" s="153"/>
      <c r="DX62" s="153"/>
      <c r="DY62" s="153"/>
      <c r="DZ62" s="153"/>
    </row>
    <row r="63" ht="15.75" customHeight="1">
      <c r="A63" s="158"/>
      <c r="B63" s="97"/>
      <c r="C63" s="159"/>
      <c r="D63" s="3"/>
      <c r="E63" s="160"/>
      <c r="F63" s="98" t="s">
        <v>79</v>
      </c>
      <c r="G63" s="99"/>
      <c r="H63" s="98" t="s">
        <v>80</v>
      </c>
      <c r="I63" s="99"/>
      <c r="J63" s="98" t="s">
        <v>67</v>
      </c>
      <c r="K63" s="99"/>
      <c r="L63" s="98" t="s">
        <v>81</v>
      </c>
      <c r="M63" s="99"/>
      <c r="N63" s="98" t="s">
        <v>82</v>
      </c>
      <c r="O63" s="99"/>
      <c r="P63" s="98" t="s">
        <v>83</v>
      </c>
      <c r="Q63" s="161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2"/>
      <c r="CB63" s="152"/>
      <c r="CC63" s="152"/>
      <c r="CD63" s="152"/>
      <c r="CE63" s="152"/>
      <c r="CF63" s="152"/>
      <c r="CG63" s="152"/>
      <c r="CH63" s="152"/>
      <c r="CI63" s="152"/>
      <c r="CJ63" s="152"/>
      <c r="CK63" s="152"/>
      <c r="CL63" s="152"/>
      <c r="CM63" s="152"/>
      <c r="CN63" s="152"/>
      <c r="CO63" s="152"/>
      <c r="CP63" s="152"/>
      <c r="CQ63" s="152"/>
      <c r="CR63" s="152"/>
      <c r="CS63" s="152"/>
      <c r="CT63" s="152"/>
      <c r="CU63" s="152"/>
      <c r="CV63" s="152"/>
      <c r="CW63" s="152"/>
      <c r="CX63" s="152"/>
      <c r="CY63" s="152"/>
      <c r="CZ63" s="152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  <c r="DU63" s="153"/>
      <c r="DV63" s="153"/>
      <c r="DW63" s="153"/>
      <c r="DX63" s="153"/>
      <c r="DY63" s="153"/>
      <c r="DZ63" s="153"/>
    </row>
    <row r="64" ht="15.75" customHeight="1">
      <c r="A64" s="164"/>
      <c r="B64" s="160"/>
      <c r="C64" s="214" t="s">
        <v>13</v>
      </c>
      <c r="D64" s="32" t="s">
        <v>14</v>
      </c>
      <c r="E64" s="280" t="s">
        <v>15</v>
      </c>
      <c r="F64" s="281" t="s">
        <v>14</v>
      </c>
      <c r="G64" s="282" t="s">
        <v>15</v>
      </c>
      <c r="H64" s="281" t="s">
        <v>14</v>
      </c>
      <c r="I64" s="282" t="s">
        <v>15</v>
      </c>
      <c r="J64" s="281" t="s">
        <v>14</v>
      </c>
      <c r="K64" s="282" t="s">
        <v>15</v>
      </c>
      <c r="L64" s="281" t="s">
        <v>14</v>
      </c>
      <c r="M64" s="282" t="s">
        <v>15</v>
      </c>
      <c r="N64" s="281" t="s">
        <v>14</v>
      </c>
      <c r="O64" s="282" t="s">
        <v>15</v>
      </c>
      <c r="P64" s="281" t="s">
        <v>14</v>
      </c>
      <c r="Q64" s="283" t="s">
        <v>15</v>
      </c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51"/>
      <c r="AC64" s="151"/>
      <c r="AD64" s="151"/>
      <c r="AE64" s="151"/>
      <c r="AF64" s="151"/>
      <c r="AG64" s="151"/>
      <c r="AH64" s="151"/>
      <c r="AI64" s="151"/>
      <c r="AJ64" s="151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1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2"/>
      <c r="CB64" s="152"/>
      <c r="CC64" s="152"/>
      <c r="CD64" s="152"/>
      <c r="CE64" s="152"/>
      <c r="CF64" s="152"/>
      <c r="CG64" s="152"/>
      <c r="CH64" s="152"/>
      <c r="CI64" s="152"/>
      <c r="CJ64" s="152"/>
      <c r="CK64" s="152"/>
      <c r="CL64" s="152"/>
      <c r="CM64" s="152"/>
      <c r="CN64" s="152"/>
      <c r="CO64" s="152"/>
      <c r="CP64" s="152"/>
      <c r="CQ64" s="152"/>
      <c r="CR64" s="152"/>
      <c r="CS64" s="152"/>
      <c r="CT64" s="152"/>
      <c r="CU64" s="152"/>
      <c r="CV64" s="152"/>
      <c r="CW64" s="152"/>
      <c r="CX64" s="152"/>
      <c r="CY64" s="152"/>
      <c r="CZ64" s="152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  <c r="DU64" s="153"/>
      <c r="DV64" s="153"/>
      <c r="DW64" s="153"/>
      <c r="DX64" s="153"/>
      <c r="DY64" s="153"/>
      <c r="DZ64" s="153"/>
    </row>
    <row r="65" ht="15.75" customHeight="1">
      <c r="A65" s="284" t="s">
        <v>86</v>
      </c>
      <c r="B65" s="285"/>
      <c r="C65" s="286">
        <f t="shared" ref="C65:C67" si="39">SUM(D65+E65)</f>
        <v>0</v>
      </c>
      <c r="D65" s="287">
        <f t="shared" ref="D65:E65" si="38">SUM(F65+H65+J65+L65+N65+P65)</f>
        <v>0</v>
      </c>
      <c r="E65" s="288">
        <f t="shared" si="38"/>
        <v>0</v>
      </c>
      <c r="F65" s="44"/>
      <c r="G65" s="50"/>
      <c r="H65" s="44"/>
      <c r="I65" s="50"/>
      <c r="J65" s="44"/>
      <c r="K65" s="106"/>
      <c r="L65" s="44"/>
      <c r="M65" s="106"/>
      <c r="N65" s="248"/>
      <c r="O65" s="106"/>
      <c r="P65" s="248"/>
      <c r="Q65" s="289"/>
      <c r="R65" s="52" t="str">
        <f t="shared" ref="R65:R68" si="41">CA65</f>
        <v>#ERROR!</v>
      </c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51"/>
      <c r="AE65" s="151"/>
      <c r="AF65" s="151"/>
      <c r="AG65" s="151"/>
      <c r="AH65" s="151"/>
      <c r="AI65" s="151"/>
      <c r="AJ65" s="151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1"/>
      <c r="BD65" s="151"/>
      <c r="BE65" s="151"/>
      <c r="BF65" s="151"/>
      <c r="BG65" s="151"/>
      <c r="BH65" s="151"/>
      <c r="BI65" s="15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2" t="str">
        <f>IF(C65&lt;&gt;[1]A05!C84,"* Niños derivados deben ser iguales al ingreso de niños(as) Normal con Rezago a salas de estimulación REM A05 sección F. ","")</f>
        <v>#ERROR!</v>
      </c>
      <c r="CB65" s="152"/>
      <c r="CC65" s="152"/>
      <c r="CD65" s="152"/>
      <c r="CE65" s="152"/>
      <c r="CF65" s="152"/>
      <c r="CG65" s="152"/>
      <c r="CH65" s="152"/>
      <c r="CI65" s="152"/>
      <c r="CJ65" s="152"/>
      <c r="CK65" s="152"/>
      <c r="CL65" s="152"/>
      <c r="CM65" s="152"/>
      <c r="CN65" s="152"/>
      <c r="CO65" s="152"/>
      <c r="CP65" s="152"/>
      <c r="CQ65" s="152"/>
      <c r="CR65" s="152"/>
      <c r="CS65" s="152"/>
      <c r="CT65" s="152"/>
      <c r="CU65" s="152"/>
      <c r="CV65" s="152"/>
      <c r="CW65" s="152"/>
      <c r="CX65" s="152"/>
      <c r="CY65" s="152"/>
      <c r="CZ65" s="152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</row>
    <row r="66" ht="15.75" customHeight="1">
      <c r="A66" s="290" t="s">
        <v>87</v>
      </c>
      <c r="B66" s="291"/>
      <c r="C66" s="292">
        <f t="shared" si="39"/>
        <v>0</v>
      </c>
      <c r="D66" s="293">
        <f t="shared" ref="D66:E66" si="40">SUM(F66+H66+J66+L66+N66+P66)</f>
        <v>0</v>
      </c>
      <c r="E66" s="294">
        <f t="shared" si="40"/>
        <v>0</v>
      </c>
      <c r="F66" s="56"/>
      <c r="G66" s="295"/>
      <c r="H66" s="124"/>
      <c r="I66" s="295"/>
      <c r="J66" s="124"/>
      <c r="K66" s="123"/>
      <c r="L66" s="124"/>
      <c r="M66" s="123"/>
      <c r="N66" s="229"/>
      <c r="O66" s="123"/>
      <c r="P66" s="229"/>
      <c r="Q66" s="184"/>
      <c r="R66" s="52" t="str">
        <f t="shared" si="41"/>
        <v>#ERROR!</v>
      </c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51"/>
      <c r="AE66" s="151"/>
      <c r="AF66" s="151"/>
      <c r="AG66" s="151"/>
      <c r="AH66" s="151"/>
      <c r="AI66" s="151"/>
      <c r="AJ66" s="151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51"/>
      <c r="BG66" s="151"/>
      <c r="BH66" s="151"/>
      <c r="BI66" s="15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2" t="str">
        <f>IF(C66&lt;&gt;[1]A05!C85,"* Niños derivados deben ser iguales al ingreso de niños(as) con Riesgo a salas de estimulación REM A05 sección F. ","")</f>
        <v>#ERROR!</v>
      </c>
      <c r="CB66" s="152"/>
      <c r="CC66" s="152"/>
      <c r="CD66" s="152"/>
      <c r="CE66" s="152"/>
      <c r="CF66" s="152"/>
      <c r="CG66" s="152"/>
      <c r="CH66" s="152"/>
      <c r="CI66" s="152"/>
      <c r="CJ66" s="152"/>
      <c r="CK66" s="152"/>
      <c r="CL66" s="152"/>
      <c r="CM66" s="152"/>
      <c r="CN66" s="152"/>
      <c r="CO66" s="152"/>
      <c r="CP66" s="152"/>
      <c r="CQ66" s="152"/>
      <c r="CR66" s="152"/>
      <c r="CS66" s="152"/>
      <c r="CT66" s="152"/>
      <c r="CU66" s="152"/>
      <c r="CV66" s="152"/>
      <c r="CW66" s="152"/>
      <c r="CX66" s="152"/>
      <c r="CY66" s="152"/>
      <c r="CZ66" s="152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  <c r="DU66" s="153"/>
      <c r="DV66" s="153"/>
      <c r="DW66" s="153"/>
      <c r="DX66" s="153"/>
      <c r="DY66" s="153"/>
      <c r="DZ66" s="153"/>
    </row>
    <row r="67" ht="15.75" customHeight="1">
      <c r="A67" s="296" t="s">
        <v>88</v>
      </c>
      <c r="B67" s="297"/>
      <c r="C67" s="298">
        <f t="shared" si="39"/>
        <v>0</v>
      </c>
      <c r="D67" s="299">
        <f t="shared" ref="D67:E67" si="42">SUM(F67+H67+J67+L67+N67+P67)</f>
        <v>0</v>
      </c>
      <c r="E67" s="300">
        <f t="shared" si="42"/>
        <v>0</v>
      </c>
      <c r="F67" s="68"/>
      <c r="G67" s="301"/>
      <c r="H67" s="120"/>
      <c r="I67" s="302"/>
      <c r="J67" s="120"/>
      <c r="K67" s="119"/>
      <c r="L67" s="120"/>
      <c r="M67" s="119"/>
      <c r="N67" s="245"/>
      <c r="O67" s="119"/>
      <c r="P67" s="245"/>
      <c r="Q67" s="303"/>
      <c r="R67" s="52" t="str">
        <f t="shared" si="41"/>
        <v>#ERROR!</v>
      </c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51"/>
      <c r="AE67" s="151"/>
      <c r="AF67" s="151"/>
      <c r="AG67" s="151"/>
      <c r="AH67" s="151"/>
      <c r="AI67" s="151"/>
      <c r="AJ67" s="151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51"/>
      <c r="BG67" s="151"/>
      <c r="BH67" s="151"/>
      <c r="BI67" s="15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2" t="str">
        <f>IF(C67&lt;&gt;[1]A05!C86,"* Niños derivados deben ser iguales al ingreso de niños(as) con Retraso a salas de estimulación REM A05 sección F. ","")</f>
        <v>#ERROR!</v>
      </c>
      <c r="CB67" s="152"/>
      <c r="CC67" s="152"/>
      <c r="CD67" s="152"/>
      <c r="CE67" s="152"/>
      <c r="CF67" s="152"/>
      <c r="CG67" s="152"/>
      <c r="CH67" s="152"/>
      <c r="CI67" s="152"/>
      <c r="CJ67" s="152"/>
      <c r="CK67" s="152"/>
      <c r="CL67" s="152"/>
      <c r="CM67" s="152"/>
      <c r="CN67" s="152"/>
      <c r="CO67" s="152"/>
      <c r="CP67" s="152"/>
      <c r="CQ67" s="152"/>
      <c r="CR67" s="152"/>
      <c r="CS67" s="152"/>
      <c r="CT67" s="152"/>
      <c r="CU67" s="152"/>
      <c r="CV67" s="152"/>
      <c r="CW67" s="152"/>
      <c r="CX67" s="152"/>
      <c r="CY67" s="152"/>
      <c r="CZ67" s="152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  <c r="DU67" s="153"/>
      <c r="DV67" s="153"/>
      <c r="DW67" s="153"/>
      <c r="DX67" s="153"/>
      <c r="DY67" s="153"/>
      <c r="DZ67" s="153"/>
    </row>
    <row r="68" ht="15.75" customHeight="1">
      <c r="A68" s="304" t="s">
        <v>103</v>
      </c>
      <c r="B68" s="305"/>
      <c r="C68" s="306">
        <f>SUM(D68:E68)</f>
        <v>0</v>
      </c>
      <c r="D68" s="307">
        <f t="shared" ref="D68:E68" si="43">SUM(F68+H68+J68+L68+N68+P68)</f>
        <v>0</v>
      </c>
      <c r="E68" s="308">
        <f t="shared" si="43"/>
        <v>0</v>
      </c>
      <c r="F68" s="309"/>
      <c r="G68" s="310"/>
      <c r="H68" s="309"/>
      <c r="I68" s="310"/>
      <c r="J68" s="309"/>
      <c r="K68" s="311"/>
      <c r="L68" s="309"/>
      <c r="M68" s="311"/>
      <c r="N68" s="312"/>
      <c r="O68" s="311"/>
      <c r="P68" s="312"/>
      <c r="Q68" s="313"/>
      <c r="R68" s="52" t="str">
        <f t="shared" si="41"/>
        <v>#ERROR!</v>
      </c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5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2" t="str">
        <f>IF(C68&lt;&gt;[1]A05!C87,"* Niños derivados deben ser iguales al ingreso de niños(as) con Otras Vulnerabilidad a salas de estimulación REM A05 sección F. ","")</f>
        <v>#ERROR!</v>
      </c>
      <c r="CB68" s="152"/>
      <c r="CC68" s="152"/>
      <c r="CD68" s="152"/>
      <c r="CE68" s="152"/>
      <c r="CF68" s="152"/>
      <c r="CG68" s="152"/>
      <c r="CH68" s="152"/>
      <c r="CI68" s="152"/>
      <c r="CJ68" s="152"/>
      <c r="CK68" s="152"/>
      <c r="CL68" s="152"/>
      <c r="CM68" s="152"/>
      <c r="CN68" s="152"/>
      <c r="CO68" s="152"/>
      <c r="CP68" s="152"/>
      <c r="CQ68" s="152"/>
      <c r="CR68" s="152"/>
      <c r="CS68" s="152"/>
      <c r="CT68" s="152"/>
      <c r="CU68" s="152"/>
      <c r="CV68" s="152"/>
      <c r="CW68" s="152"/>
      <c r="CX68" s="152"/>
      <c r="CY68" s="152"/>
      <c r="CZ68" s="152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  <c r="DU68" s="153"/>
      <c r="DV68" s="153"/>
      <c r="DW68" s="153"/>
      <c r="DX68" s="153"/>
      <c r="DY68" s="153"/>
      <c r="DZ68" s="153"/>
    </row>
    <row r="69" ht="30.75" customHeight="1">
      <c r="A69" s="81" t="s">
        <v>104</v>
      </c>
      <c r="B69" s="12"/>
      <c r="C69" s="12"/>
      <c r="D69" s="12"/>
      <c r="E69" s="12"/>
      <c r="F69" s="12"/>
      <c r="G69" s="12"/>
      <c r="H69" s="12"/>
      <c r="I69" s="12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  <c r="AA69" s="217"/>
      <c r="AB69" s="151"/>
      <c r="AC69" s="151"/>
      <c r="AD69" s="151"/>
      <c r="AE69" s="151"/>
      <c r="AF69" s="151"/>
      <c r="AG69" s="151"/>
      <c r="AH69" s="151"/>
      <c r="AI69" s="151"/>
      <c r="AJ69" s="151"/>
      <c r="AK69" s="151"/>
      <c r="AL69" s="151"/>
      <c r="AM69" s="151"/>
      <c r="AN69" s="151"/>
      <c r="AO69" s="151"/>
      <c r="AP69" s="151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5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2"/>
      <c r="CB69" s="152"/>
      <c r="CC69" s="152"/>
      <c r="CD69" s="152"/>
      <c r="CE69" s="152"/>
      <c r="CF69" s="152"/>
      <c r="CG69" s="152"/>
      <c r="CH69" s="152"/>
      <c r="CI69" s="152"/>
      <c r="CJ69" s="152"/>
      <c r="CK69" s="152"/>
      <c r="CL69" s="152"/>
      <c r="CM69" s="152"/>
      <c r="CN69" s="152"/>
      <c r="CO69" s="152"/>
      <c r="CP69" s="152"/>
      <c r="CQ69" s="152"/>
      <c r="CR69" s="152"/>
      <c r="CS69" s="152"/>
      <c r="CT69" s="152"/>
      <c r="CU69" s="152"/>
      <c r="CV69" s="152"/>
      <c r="CW69" s="152"/>
      <c r="CX69" s="152"/>
      <c r="CY69" s="152"/>
      <c r="CZ69" s="152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  <c r="DU69" s="153"/>
      <c r="DV69" s="153"/>
      <c r="DW69" s="153"/>
      <c r="DX69" s="153"/>
      <c r="DY69" s="153"/>
      <c r="DZ69" s="153"/>
    </row>
    <row r="70" ht="15.75" customHeight="1">
      <c r="A70" s="314" t="s">
        <v>70</v>
      </c>
      <c r="B70" s="93"/>
      <c r="C70" s="91" t="s">
        <v>64</v>
      </c>
      <c r="D70" s="92"/>
      <c r="E70" s="93"/>
      <c r="F70" s="18" t="s">
        <v>77</v>
      </c>
      <c r="G70" s="16"/>
      <c r="H70" s="16"/>
      <c r="I70" s="155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  <c r="AA70" s="217"/>
      <c r="AB70" s="151"/>
      <c r="AC70" s="151"/>
      <c r="AD70" s="151"/>
      <c r="AE70" s="151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/>
      <c r="AP70" s="151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15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2"/>
      <c r="CB70" s="152"/>
      <c r="CC70" s="152"/>
      <c r="CD70" s="152"/>
      <c r="CE70" s="152"/>
      <c r="CF70" s="152"/>
      <c r="CG70" s="152"/>
      <c r="CH70" s="152"/>
      <c r="CI70" s="152"/>
      <c r="CJ70" s="152"/>
      <c r="CK70" s="152"/>
      <c r="CL70" s="152"/>
      <c r="CM70" s="152"/>
      <c r="CN70" s="152"/>
      <c r="CO70" s="152"/>
      <c r="CP70" s="152"/>
      <c r="CQ70" s="152"/>
      <c r="CR70" s="152"/>
      <c r="CS70" s="152"/>
      <c r="CT70" s="152"/>
      <c r="CU70" s="152"/>
      <c r="CV70" s="152"/>
      <c r="CW70" s="152"/>
      <c r="CX70" s="152"/>
      <c r="CY70" s="152"/>
      <c r="CZ70" s="152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  <c r="DU70" s="153"/>
      <c r="DV70" s="153"/>
      <c r="DW70" s="153"/>
      <c r="DX70" s="153"/>
      <c r="DY70" s="153"/>
      <c r="DZ70" s="153"/>
    </row>
    <row r="71" ht="15.75" customHeight="1">
      <c r="A71" s="158"/>
      <c r="B71" s="97"/>
      <c r="C71" s="159"/>
      <c r="D71" s="3"/>
      <c r="E71" s="160"/>
      <c r="F71" s="98" t="s">
        <v>17</v>
      </c>
      <c r="G71" s="99"/>
      <c r="H71" s="98" t="s">
        <v>18</v>
      </c>
      <c r="I71" s="161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151"/>
      <c r="AC71" s="151"/>
      <c r="AD71" s="151"/>
      <c r="AE71" s="151"/>
      <c r="AF71" s="151"/>
      <c r="AG71" s="151"/>
      <c r="AH71" s="151"/>
      <c r="AI71" s="151"/>
      <c r="AJ71" s="151"/>
      <c r="AK71" s="151"/>
      <c r="AL71" s="151"/>
      <c r="AM71" s="151"/>
      <c r="AN71" s="151"/>
      <c r="AO71" s="151"/>
      <c r="AP71" s="151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15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2"/>
      <c r="CB71" s="152"/>
      <c r="CC71" s="152"/>
      <c r="CD71" s="152"/>
      <c r="CE71" s="152"/>
      <c r="CF71" s="152"/>
      <c r="CG71" s="152"/>
      <c r="CH71" s="152"/>
      <c r="CI71" s="152"/>
      <c r="CJ71" s="152"/>
      <c r="CK71" s="152"/>
      <c r="CL71" s="152"/>
      <c r="CM71" s="152"/>
      <c r="CN71" s="152"/>
      <c r="CO71" s="152"/>
      <c r="CP71" s="152"/>
      <c r="CQ71" s="152"/>
      <c r="CR71" s="152"/>
      <c r="CS71" s="152"/>
      <c r="CT71" s="152"/>
      <c r="CU71" s="152"/>
      <c r="CV71" s="152"/>
      <c r="CW71" s="152"/>
      <c r="CX71" s="152"/>
      <c r="CY71" s="152"/>
      <c r="CZ71" s="152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</row>
    <row r="72" ht="15.75" customHeight="1">
      <c r="A72" s="164"/>
      <c r="B72" s="160"/>
      <c r="C72" s="214" t="s">
        <v>13</v>
      </c>
      <c r="D72" s="32" t="s">
        <v>14</v>
      </c>
      <c r="E72" s="280" t="s">
        <v>15</v>
      </c>
      <c r="F72" s="102" t="s">
        <v>14</v>
      </c>
      <c r="G72" s="30" t="s">
        <v>15</v>
      </c>
      <c r="H72" s="102" t="s">
        <v>14</v>
      </c>
      <c r="I72" s="315" t="s">
        <v>15</v>
      </c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2"/>
      <c r="CB72" s="152"/>
      <c r="CC72" s="152"/>
      <c r="CD72" s="152"/>
      <c r="CE72" s="152"/>
      <c r="CF72" s="152"/>
      <c r="CG72" s="152"/>
      <c r="CH72" s="152"/>
      <c r="CI72" s="152"/>
      <c r="CJ72" s="152"/>
      <c r="CK72" s="152"/>
      <c r="CL72" s="152"/>
      <c r="CM72" s="152"/>
      <c r="CN72" s="152"/>
      <c r="CO72" s="152"/>
      <c r="CP72" s="152"/>
      <c r="CQ72" s="152"/>
      <c r="CR72" s="152"/>
      <c r="CS72" s="152"/>
      <c r="CT72" s="152"/>
      <c r="CU72" s="152"/>
      <c r="CV72" s="152"/>
      <c r="CW72" s="152"/>
      <c r="CX72" s="152"/>
      <c r="CY72" s="152"/>
      <c r="CZ72" s="152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/>
      <c r="DZ72" s="153"/>
    </row>
    <row r="73" ht="15.75" customHeight="1">
      <c r="A73" s="316" t="s">
        <v>105</v>
      </c>
      <c r="B73" s="99"/>
      <c r="C73" s="317">
        <f t="shared" ref="C73:C76" si="46">SUM(D73+E73)</f>
        <v>0</v>
      </c>
      <c r="D73" s="318">
        <f t="shared" ref="D73:E73" si="44">SUM(F73+H73)</f>
        <v>0</v>
      </c>
      <c r="E73" s="220">
        <f t="shared" si="44"/>
        <v>0</v>
      </c>
      <c r="F73" s="319">
        <f t="shared" ref="F73:I73" si="45">SUM(F74:F76)</f>
        <v>0</v>
      </c>
      <c r="G73" s="320">
        <f t="shared" si="45"/>
        <v>0</v>
      </c>
      <c r="H73" s="321">
        <f t="shared" si="45"/>
        <v>0</v>
      </c>
      <c r="I73" s="322">
        <f t="shared" si="45"/>
        <v>0</v>
      </c>
      <c r="J73" s="323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1"/>
      <c r="AV73" s="151"/>
      <c r="AW73" s="151"/>
      <c r="AX73" s="151"/>
      <c r="AY73" s="151"/>
      <c r="AZ73" s="151"/>
      <c r="BA73" s="151"/>
      <c r="BB73" s="151"/>
      <c r="BC73" s="151"/>
      <c r="BD73" s="151"/>
      <c r="BE73" s="151"/>
      <c r="BF73" s="151"/>
      <c r="BG73" s="151"/>
      <c r="BH73" s="151"/>
      <c r="BI73" s="15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2"/>
      <c r="CB73" s="152"/>
      <c r="CC73" s="152"/>
      <c r="CD73" s="152"/>
      <c r="CE73" s="152"/>
      <c r="CF73" s="152"/>
      <c r="CG73" s="152"/>
      <c r="CH73" s="152"/>
      <c r="CI73" s="152"/>
      <c r="CJ73" s="152"/>
      <c r="CK73" s="152"/>
      <c r="CL73" s="152"/>
      <c r="CM73" s="152"/>
      <c r="CN73" s="152"/>
      <c r="CO73" s="152"/>
      <c r="CP73" s="152"/>
      <c r="CQ73" s="152"/>
      <c r="CR73" s="152"/>
      <c r="CS73" s="152"/>
      <c r="CT73" s="152"/>
      <c r="CU73" s="152"/>
      <c r="CV73" s="152"/>
      <c r="CW73" s="152"/>
      <c r="CX73" s="152"/>
      <c r="CY73" s="152"/>
      <c r="CZ73" s="152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  <c r="DU73" s="153"/>
      <c r="DV73" s="153"/>
      <c r="DW73" s="153"/>
      <c r="DX73" s="153"/>
      <c r="DY73" s="153"/>
      <c r="DZ73" s="153"/>
    </row>
    <row r="74" ht="15.75" customHeight="1">
      <c r="A74" s="324" t="s">
        <v>71</v>
      </c>
      <c r="B74" s="325"/>
      <c r="C74" s="326">
        <f t="shared" si="46"/>
        <v>0</v>
      </c>
      <c r="D74" s="327">
        <f t="shared" ref="D74:E74" si="47">SUM(F74+H74)</f>
        <v>0</v>
      </c>
      <c r="E74" s="183">
        <f t="shared" si="47"/>
        <v>0</v>
      </c>
      <c r="F74" s="124"/>
      <c r="G74" s="295"/>
      <c r="H74" s="229"/>
      <c r="I74" s="184"/>
      <c r="J74" s="323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  <c r="AA74" s="217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5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2"/>
      <c r="CB74" s="152"/>
      <c r="CC74" s="152"/>
      <c r="CD74" s="152"/>
      <c r="CE74" s="152"/>
      <c r="CF74" s="152"/>
      <c r="CG74" s="152"/>
      <c r="CH74" s="152"/>
      <c r="CI74" s="152"/>
      <c r="CJ74" s="152"/>
      <c r="CK74" s="152"/>
      <c r="CL74" s="152"/>
      <c r="CM74" s="152"/>
      <c r="CN74" s="152"/>
      <c r="CO74" s="152"/>
      <c r="CP74" s="152"/>
      <c r="CQ74" s="152"/>
      <c r="CR74" s="152"/>
      <c r="CS74" s="152"/>
      <c r="CT74" s="152"/>
      <c r="CU74" s="152"/>
      <c r="CV74" s="152"/>
      <c r="CW74" s="152"/>
      <c r="CX74" s="152"/>
      <c r="CY74" s="152"/>
      <c r="CZ74" s="152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  <c r="DU74" s="153"/>
      <c r="DV74" s="153"/>
      <c r="DW74" s="153"/>
      <c r="DX74" s="153"/>
      <c r="DY74" s="153"/>
      <c r="DZ74" s="153"/>
    </row>
    <row r="75" ht="15.75" customHeight="1">
      <c r="A75" s="328" t="s">
        <v>106</v>
      </c>
      <c r="B75" s="291"/>
      <c r="C75" s="238">
        <f t="shared" si="46"/>
        <v>0</v>
      </c>
      <c r="D75" s="239">
        <f t="shared" ref="D75:E75" si="48">SUM(F75+H75)</f>
        <v>0</v>
      </c>
      <c r="E75" s="240">
        <f t="shared" si="48"/>
        <v>0</v>
      </c>
      <c r="F75" s="56"/>
      <c r="G75" s="329"/>
      <c r="H75" s="234"/>
      <c r="I75" s="330"/>
      <c r="J75" s="323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  <c r="AA75" s="217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  <c r="BH75" s="151"/>
      <c r="BI75" s="15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2"/>
      <c r="CB75" s="152"/>
      <c r="CC75" s="152"/>
      <c r="CD75" s="152"/>
      <c r="CE75" s="152"/>
      <c r="CF75" s="152"/>
      <c r="CG75" s="152"/>
      <c r="CH75" s="152"/>
      <c r="CI75" s="152"/>
      <c r="CJ75" s="152"/>
      <c r="CK75" s="152"/>
      <c r="CL75" s="152"/>
      <c r="CM75" s="152"/>
      <c r="CN75" s="152"/>
      <c r="CO75" s="152"/>
      <c r="CP75" s="152"/>
      <c r="CQ75" s="152"/>
      <c r="CR75" s="152"/>
      <c r="CS75" s="152"/>
      <c r="CT75" s="152"/>
      <c r="CU75" s="152"/>
      <c r="CV75" s="152"/>
      <c r="CW75" s="152"/>
      <c r="CX75" s="152"/>
      <c r="CY75" s="152"/>
      <c r="CZ75" s="152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</row>
    <row r="76" ht="15.75" customHeight="1">
      <c r="A76" s="331" t="s">
        <v>107</v>
      </c>
      <c r="B76" s="332"/>
      <c r="C76" s="186">
        <f t="shared" si="46"/>
        <v>0</v>
      </c>
      <c r="D76" s="276">
        <f t="shared" ref="D76:E76" si="49">SUM(F76+H76)</f>
        <v>0</v>
      </c>
      <c r="E76" s="188">
        <f t="shared" si="49"/>
        <v>0</v>
      </c>
      <c r="F76" s="75"/>
      <c r="G76" s="138"/>
      <c r="H76" s="277"/>
      <c r="I76" s="333"/>
      <c r="J76" s="323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  <c r="AA76" s="217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1"/>
      <c r="AV76" s="151"/>
      <c r="AW76" s="151"/>
      <c r="AX76" s="151"/>
      <c r="AY76" s="151"/>
      <c r="AZ76" s="151"/>
      <c r="BA76" s="151"/>
      <c r="BB76" s="151"/>
      <c r="BC76" s="151"/>
      <c r="BD76" s="151"/>
      <c r="BE76" s="151"/>
      <c r="BF76" s="151"/>
      <c r="BG76" s="151"/>
      <c r="BH76" s="151"/>
      <c r="BI76" s="15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2"/>
      <c r="CB76" s="152"/>
      <c r="CC76" s="152"/>
      <c r="CD76" s="152"/>
      <c r="CE76" s="152"/>
      <c r="CF76" s="152"/>
      <c r="CG76" s="152"/>
      <c r="CH76" s="152"/>
      <c r="CI76" s="152"/>
      <c r="CJ76" s="152"/>
      <c r="CK76" s="152"/>
      <c r="CL76" s="152"/>
      <c r="CM76" s="152"/>
      <c r="CN76" s="152"/>
      <c r="CO76" s="152"/>
      <c r="CP76" s="152"/>
      <c r="CQ76" s="152"/>
      <c r="CR76" s="152"/>
      <c r="CS76" s="152"/>
      <c r="CT76" s="152"/>
      <c r="CU76" s="152"/>
      <c r="CV76" s="152"/>
      <c r="CW76" s="152"/>
      <c r="CX76" s="152"/>
      <c r="CY76" s="152"/>
      <c r="CZ76" s="152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  <c r="DU76" s="153"/>
      <c r="DV76" s="153"/>
      <c r="DW76" s="153"/>
      <c r="DX76" s="153"/>
      <c r="DY76" s="153"/>
      <c r="DZ76" s="153"/>
    </row>
    <row r="77" ht="30.75" customHeight="1">
      <c r="A77" s="81" t="s">
        <v>108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88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  <c r="AA77" s="217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2"/>
      <c r="CB77" s="152"/>
      <c r="CC77" s="152"/>
      <c r="CD77" s="152"/>
      <c r="CE77" s="152"/>
      <c r="CF77" s="152"/>
      <c r="CG77" s="152"/>
      <c r="CH77" s="152"/>
      <c r="CI77" s="152"/>
      <c r="CJ77" s="152"/>
      <c r="CK77" s="152"/>
      <c r="CL77" s="152"/>
      <c r="CM77" s="152"/>
      <c r="CN77" s="152"/>
      <c r="CO77" s="152"/>
      <c r="CP77" s="152"/>
      <c r="CQ77" s="152"/>
      <c r="CR77" s="152"/>
      <c r="CS77" s="152"/>
      <c r="CT77" s="152"/>
      <c r="CU77" s="152"/>
      <c r="CV77" s="152"/>
      <c r="CW77" s="152"/>
      <c r="CX77" s="152"/>
      <c r="CY77" s="152"/>
      <c r="CZ77" s="152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  <c r="DU77" s="153"/>
      <c r="DV77" s="153"/>
      <c r="DW77" s="153"/>
      <c r="DX77" s="153"/>
      <c r="DY77" s="153"/>
      <c r="DZ77" s="153"/>
    </row>
    <row r="78" ht="15.75" customHeight="1">
      <c r="A78" s="154" t="s">
        <v>109</v>
      </c>
      <c r="B78" s="92"/>
      <c r="C78" s="91" t="s">
        <v>8</v>
      </c>
      <c r="D78" s="92"/>
      <c r="E78" s="93"/>
      <c r="F78" s="334" t="s">
        <v>110</v>
      </c>
      <c r="G78" s="16"/>
      <c r="H78" s="16"/>
      <c r="I78" s="16"/>
      <c r="J78" s="16"/>
      <c r="K78" s="16"/>
      <c r="L78" s="16"/>
      <c r="M78" s="16"/>
      <c r="N78" s="16"/>
      <c r="O78" s="155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2"/>
      <c r="CB78" s="152"/>
      <c r="CC78" s="152"/>
      <c r="CD78" s="152"/>
      <c r="CE78" s="152"/>
      <c r="CF78" s="152"/>
      <c r="CG78" s="152"/>
      <c r="CH78" s="152"/>
      <c r="CI78" s="152"/>
      <c r="CJ78" s="152"/>
      <c r="CK78" s="152"/>
      <c r="CL78" s="152"/>
      <c r="CM78" s="152"/>
      <c r="CN78" s="152"/>
      <c r="CO78" s="152"/>
      <c r="CP78" s="152"/>
      <c r="CQ78" s="152"/>
      <c r="CR78" s="152"/>
      <c r="CS78" s="152"/>
      <c r="CT78" s="152"/>
      <c r="CU78" s="152"/>
      <c r="CV78" s="152"/>
      <c r="CW78" s="152"/>
      <c r="CX78" s="152"/>
      <c r="CY78" s="152"/>
      <c r="CZ78" s="152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  <c r="DU78" s="153"/>
      <c r="DV78" s="153"/>
      <c r="DW78" s="153"/>
      <c r="DX78" s="153"/>
      <c r="DY78" s="153"/>
      <c r="DZ78" s="153"/>
    </row>
    <row r="79" ht="15.75" customHeight="1">
      <c r="A79" s="158"/>
      <c r="C79" s="159"/>
      <c r="D79" s="3"/>
      <c r="E79" s="160"/>
      <c r="F79" s="335" t="s">
        <v>111</v>
      </c>
      <c r="G79" s="99"/>
      <c r="H79" s="335" t="s">
        <v>112</v>
      </c>
      <c r="I79" s="99"/>
      <c r="J79" s="335" t="s">
        <v>113</v>
      </c>
      <c r="K79" s="6"/>
      <c r="L79" s="98" t="s">
        <v>114</v>
      </c>
      <c r="M79" s="99"/>
      <c r="N79" s="98" t="s">
        <v>115</v>
      </c>
      <c r="O79" s="161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  <c r="BH79" s="151"/>
      <c r="BI79" s="15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2"/>
      <c r="CB79" s="152"/>
      <c r="CC79" s="152"/>
      <c r="CD79" s="152"/>
      <c r="CE79" s="152"/>
      <c r="CF79" s="152"/>
      <c r="CG79" s="152"/>
      <c r="CH79" s="152"/>
      <c r="CI79" s="152"/>
      <c r="CJ79" s="152"/>
      <c r="CK79" s="152"/>
      <c r="CL79" s="152"/>
      <c r="CM79" s="152"/>
      <c r="CN79" s="152"/>
      <c r="CO79" s="152"/>
      <c r="CP79" s="152"/>
      <c r="CQ79" s="152"/>
      <c r="CR79" s="152"/>
      <c r="CS79" s="152"/>
      <c r="CT79" s="152"/>
      <c r="CU79" s="152"/>
      <c r="CV79" s="152"/>
      <c r="CW79" s="152"/>
      <c r="CX79" s="152"/>
      <c r="CY79" s="152"/>
      <c r="CZ79" s="152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  <c r="DU79" s="153"/>
      <c r="DV79" s="153"/>
      <c r="DW79" s="153"/>
      <c r="DX79" s="153"/>
      <c r="DY79" s="153"/>
      <c r="DZ79" s="153"/>
    </row>
    <row r="80" ht="15.75" customHeight="1">
      <c r="A80" s="164"/>
      <c r="B80" s="3"/>
      <c r="C80" s="102" t="s">
        <v>13</v>
      </c>
      <c r="D80" s="32" t="s">
        <v>14</v>
      </c>
      <c r="E80" s="30" t="s">
        <v>15</v>
      </c>
      <c r="F80" s="102" t="s">
        <v>14</v>
      </c>
      <c r="G80" s="30" t="s">
        <v>15</v>
      </c>
      <c r="H80" s="102" t="s">
        <v>14</v>
      </c>
      <c r="I80" s="30" t="s">
        <v>15</v>
      </c>
      <c r="J80" s="102" t="s">
        <v>14</v>
      </c>
      <c r="K80" s="335" t="s">
        <v>15</v>
      </c>
      <c r="L80" s="102" t="s">
        <v>14</v>
      </c>
      <c r="M80" s="30" t="s">
        <v>15</v>
      </c>
      <c r="N80" s="102" t="s">
        <v>14</v>
      </c>
      <c r="O80" s="315" t="s">
        <v>15</v>
      </c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336"/>
      <c r="AB80" s="337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5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2"/>
      <c r="CB80" s="152"/>
      <c r="CC80" s="152"/>
      <c r="CD80" s="152"/>
      <c r="CE80" s="152"/>
      <c r="CF80" s="152"/>
      <c r="CG80" s="152"/>
      <c r="CH80" s="152"/>
      <c r="CI80" s="152"/>
      <c r="CJ80" s="152"/>
      <c r="CK80" s="152"/>
      <c r="CL80" s="152"/>
      <c r="CM80" s="152"/>
      <c r="CN80" s="152"/>
      <c r="CO80" s="152"/>
      <c r="CP80" s="152"/>
      <c r="CQ80" s="152"/>
      <c r="CR80" s="152"/>
      <c r="CS80" s="152"/>
      <c r="CT80" s="152"/>
      <c r="CU80" s="152"/>
      <c r="CV80" s="152"/>
      <c r="CW80" s="152"/>
      <c r="CX80" s="152"/>
      <c r="CY80" s="152"/>
      <c r="CZ80" s="152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  <c r="DU80" s="153"/>
      <c r="DV80" s="153"/>
      <c r="DW80" s="153"/>
      <c r="DX80" s="153"/>
      <c r="DY80" s="153"/>
      <c r="DZ80" s="153"/>
    </row>
    <row r="81" ht="15.75" customHeight="1">
      <c r="A81" s="338" t="s">
        <v>116</v>
      </c>
      <c r="B81" s="99"/>
      <c r="C81" s="317">
        <f t="shared" ref="C81:C85" si="51">SUM(D81+E81)</f>
        <v>0</v>
      </c>
      <c r="D81" s="318">
        <f t="shared" ref="D81:E81" si="50">SUM(F81+H81+J81+L81+N81)</f>
        <v>0</v>
      </c>
      <c r="E81" s="220">
        <f t="shared" si="50"/>
        <v>0</v>
      </c>
      <c r="F81" s="177"/>
      <c r="G81" s="176"/>
      <c r="H81" s="177"/>
      <c r="I81" s="176"/>
      <c r="J81" s="177"/>
      <c r="K81" s="339"/>
      <c r="L81" s="175"/>
      <c r="M81" s="176"/>
      <c r="N81" s="175"/>
      <c r="O81" s="178"/>
      <c r="P81" s="52"/>
      <c r="Q81" s="179"/>
      <c r="R81" s="179"/>
      <c r="S81" s="179"/>
      <c r="T81" s="179"/>
      <c r="U81" s="179"/>
      <c r="V81" s="179"/>
      <c r="W81" s="179"/>
      <c r="X81" s="179"/>
      <c r="Y81" s="179"/>
      <c r="Z81" s="179"/>
      <c r="AA81" s="179"/>
      <c r="AB81" s="337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  <c r="BH81" s="151"/>
      <c r="BI81" s="15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2"/>
      <c r="CB81" s="152"/>
      <c r="CC81" s="152"/>
      <c r="CD81" s="152"/>
      <c r="CE81" s="152"/>
      <c r="CF81" s="152"/>
      <c r="CG81" s="152">
        <v>0.0</v>
      </c>
      <c r="CH81" s="152">
        <v>0.0</v>
      </c>
      <c r="CI81" s="152">
        <v>0.0</v>
      </c>
      <c r="CJ81" s="152">
        <v>0.0</v>
      </c>
      <c r="CK81" s="152">
        <v>0.0</v>
      </c>
      <c r="CL81" s="152"/>
      <c r="CM81" s="152"/>
      <c r="CN81" s="152"/>
      <c r="CO81" s="152"/>
      <c r="CP81" s="152"/>
      <c r="CQ81" s="152"/>
      <c r="CR81" s="152"/>
      <c r="CS81" s="152"/>
      <c r="CT81" s="152"/>
      <c r="CU81" s="152"/>
      <c r="CV81" s="152"/>
      <c r="CW81" s="152"/>
      <c r="CX81" s="152"/>
      <c r="CY81" s="152"/>
      <c r="CZ81" s="152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  <c r="DU81" s="153"/>
      <c r="DV81" s="153"/>
      <c r="DW81" s="153"/>
      <c r="DX81" s="153"/>
      <c r="DY81" s="153"/>
      <c r="DZ81" s="153"/>
    </row>
    <row r="82" ht="15.75" customHeight="1">
      <c r="A82" s="340" t="s">
        <v>117</v>
      </c>
      <c r="B82" s="325"/>
      <c r="C82" s="181">
        <f t="shared" si="51"/>
        <v>0</v>
      </c>
      <c r="D82" s="341">
        <f t="shared" ref="D82:E82" si="52">SUM(F82+H82+J82)</f>
        <v>0</v>
      </c>
      <c r="E82" s="342">
        <f t="shared" si="52"/>
        <v>0</v>
      </c>
      <c r="F82" s="124"/>
      <c r="G82" s="123"/>
      <c r="H82" s="122"/>
      <c r="I82" s="123"/>
      <c r="J82" s="122"/>
      <c r="K82" s="343"/>
      <c r="L82" s="125"/>
      <c r="M82" s="127"/>
      <c r="N82" s="125"/>
      <c r="O82" s="344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336"/>
      <c r="AB82" s="337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  <c r="BH82" s="151"/>
      <c r="BI82" s="15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2"/>
      <c r="CB82" s="152"/>
      <c r="CC82" s="152"/>
      <c r="CD82" s="152"/>
      <c r="CE82" s="152"/>
      <c r="CF82" s="152"/>
      <c r="CG82" s="152"/>
      <c r="CH82" s="152"/>
      <c r="CI82" s="152"/>
      <c r="CJ82" s="152"/>
      <c r="CK82" s="152"/>
      <c r="CL82" s="152"/>
      <c r="CM82" s="152"/>
      <c r="CN82" s="152"/>
      <c r="CO82" s="152"/>
      <c r="CP82" s="152"/>
      <c r="CQ82" s="152"/>
      <c r="CR82" s="152"/>
      <c r="CS82" s="152"/>
      <c r="CT82" s="152"/>
      <c r="CU82" s="152"/>
      <c r="CV82" s="152"/>
      <c r="CW82" s="152"/>
      <c r="CX82" s="152"/>
      <c r="CY82" s="152"/>
      <c r="CZ82" s="152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</row>
    <row r="83" ht="15.75" customHeight="1">
      <c r="A83" s="328" t="s">
        <v>118</v>
      </c>
      <c r="B83" s="291"/>
      <c r="C83" s="345">
        <f t="shared" si="51"/>
        <v>0</v>
      </c>
      <c r="D83" s="258">
        <f t="shared" ref="D83:E83" si="53">SUM(F83+H83+J83)</f>
        <v>0</v>
      </c>
      <c r="E83" s="346">
        <f t="shared" si="53"/>
        <v>0</v>
      </c>
      <c r="F83" s="234"/>
      <c r="G83" s="112"/>
      <c r="H83" s="111"/>
      <c r="I83" s="112"/>
      <c r="J83" s="111"/>
      <c r="K83" s="347"/>
      <c r="L83" s="130"/>
      <c r="M83" s="69"/>
      <c r="N83" s="132"/>
      <c r="O83" s="348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336"/>
      <c r="AB83" s="337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2"/>
      <c r="CB83" s="152"/>
      <c r="CC83" s="152"/>
      <c r="CD83" s="152"/>
      <c r="CE83" s="152"/>
      <c r="CF83" s="152"/>
      <c r="CG83" s="152"/>
      <c r="CH83" s="152"/>
      <c r="CI83" s="152"/>
      <c r="CJ83" s="152"/>
      <c r="CK83" s="152"/>
      <c r="CL83" s="152"/>
      <c r="CM83" s="152"/>
      <c r="CN83" s="152"/>
      <c r="CO83" s="152"/>
      <c r="CP83" s="152"/>
      <c r="CQ83" s="152"/>
      <c r="CR83" s="152"/>
      <c r="CS83" s="152"/>
      <c r="CT83" s="152"/>
      <c r="CU83" s="152"/>
      <c r="CV83" s="152"/>
      <c r="CW83" s="152"/>
      <c r="CX83" s="152"/>
      <c r="CY83" s="152"/>
      <c r="CZ83" s="152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53"/>
      <c r="DV83" s="153"/>
      <c r="DW83" s="153"/>
      <c r="DX83" s="153"/>
      <c r="DY83" s="153"/>
      <c r="DZ83" s="153"/>
    </row>
    <row r="84" ht="15.75" customHeight="1">
      <c r="A84" s="328" t="s">
        <v>119</v>
      </c>
      <c r="B84" s="291"/>
      <c r="C84" s="181">
        <f t="shared" si="51"/>
        <v>0</v>
      </c>
      <c r="D84" s="239">
        <f t="shared" ref="D84:E84" si="54">SUM(F84+H84+J84)</f>
        <v>0</v>
      </c>
      <c r="E84" s="342">
        <f t="shared" si="54"/>
        <v>0</v>
      </c>
      <c r="F84" s="349"/>
      <c r="G84" s="350"/>
      <c r="H84" s="351"/>
      <c r="I84" s="350"/>
      <c r="J84" s="351"/>
      <c r="K84" s="352"/>
      <c r="L84" s="130"/>
      <c r="M84" s="69"/>
      <c r="N84" s="132"/>
      <c r="O84" s="348"/>
      <c r="P84" s="207"/>
      <c r="Q84" s="353"/>
      <c r="R84" s="353"/>
      <c r="S84" s="353"/>
      <c r="T84" s="353"/>
      <c r="U84" s="163"/>
      <c r="V84" s="163"/>
      <c r="W84" s="163"/>
      <c r="X84" s="163"/>
      <c r="Y84" s="163"/>
      <c r="Z84" s="163"/>
      <c r="AA84" s="354"/>
      <c r="AB84" s="337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2"/>
      <c r="CM84" s="152"/>
      <c r="CN84" s="152"/>
      <c r="CO84" s="152"/>
      <c r="CP84" s="152"/>
      <c r="CQ84" s="152"/>
      <c r="CR84" s="152"/>
      <c r="CS84" s="152"/>
      <c r="CT84" s="152"/>
      <c r="CU84" s="152"/>
      <c r="CV84" s="152"/>
      <c r="CW84" s="152"/>
      <c r="CX84" s="152"/>
      <c r="CY84" s="152"/>
      <c r="CZ84" s="152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53"/>
      <c r="DV84" s="153"/>
      <c r="DW84" s="153"/>
      <c r="DX84" s="153"/>
      <c r="DY84" s="153"/>
      <c r="DZ84" s="153"/>
    </row>
    <row r="85" ht="15.75" customHeight="1">
      <c r="A85" s="355" t="s">
        <v>120</v>
      </c>
      <c r="B85" s="356"/>
      <c r="C85" s="357">
        <f t="shared" si="51"/>
        <v>0</v>
      </c>
      <c r="D85" s="358">
        <f t="shared" ref="D85:E85" si="55">SUM(J85+L85+N85)</f>
        <v>0</v>
      </c>
      <c r="E85" s="359">
        <f t="shared" si="55"/>
        <v>0</v>
      </c>
      <c r="F85" s="360"/>
      <c r="G85" s="361"/>
      <c r="H85" s="360"/>
      <c r="I85" s="361"/>
      <c r="J85" s="75"/>
      <c r="K85" s="190"/>
      <c r="L85" s="362"/>
      <c r="M85" s="363"/>
      <c r="N85" s="364"/>
      <c r="O85" s="365"/>
      <c r="P85" s="207"/>
      <c r="Q85" s="353"/>
      <c r="R85" s="353"/>
      <c r="S85" s="353"/>
      <c r="T85" s="353"/>
      <c r="U85" s="163"/>
      <c r="V85" s="163"/>
      <c r="W85" s="163"/>
      <c r="X85" s="163"/>
      <c r="Y85" s="163"/>
      <c r="Z85" s="163"/>
      <c r="AA85" s="366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  <c r="BH85" s="151"/>
      <c r="BI85" s="15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2"/>
      <c r="CB85" s="152"/>
      <c r="CC85" s="152"/>
      <c r="CD85" s="152"/>
      <c r="CE85" s="152"/>
      <c r="CF85" s="152"/>
      <c r="CG85" s="152"/>
      <c r="CH85" s="152"/>
      <c r="CI85" s="152"/>
      <c r="CJ85" s="152"/>
      <c r="CK85" s="152"/>
      <c r="CL85" s="152"/>
      <c r="CM85" s="152"/>
      <c r="CN85" s="152"/>
      <c r="CO85" s="152"/>
      <c r="CP85" s="152"/>
      <c r="CQ85" s="152"/>
      <c r="CR85" s="152"/>
      <c r="CS85" s="152"/>
      <c r="CT85" s="152"/>
      <c r="CU85" s="152"/>
      <c r="CV85" s="152"/>
      <c r="CW85" s="152"/>
      <c r="CX85" s="152"/>
      <c r="CY85" s="152"/>
      <c r="CZ85" s="152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  <c r="DU85" s="153"/>
      <c r="DV85" s="153"/>
      <c r="DW85" s="153"/>
      <c r="DX85" s="153"/>
      <c r="DY85" s="153"/>
      <c r="DZ85" s="153"/>
    </row>
    <row r="86" ht="15.75" customHeight="1">
      <c r="A86" s="367"/>
      <c r="B86" s="367"/>
      <c r="C86" s="368"/>
      <c r="D86" s="368"/>
      <c r="E86" s="368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207"/>
      <c r="Q86" s="353"/>
      <c r="R86" s="353"/>
      <c r="S86" s="353"/>
      <c r="T86" s="353"/>
      <c r="U86" s="163"/>
      <c r="V86" s="163"/>
      <c r="W86" s="163"/>
      <c r="X86" s="163"/>
      <c r="Y86" s="163"/>
      <c r="Z86" s="163"/>
      <c r="AA86" s="366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1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5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2"/>
      <c r="CB86" s="152"/>
      <c r="CC86" s="152"/>
      <c r="CD86" s="152"/>
      <c r="CE86" s="152"/>
      <c r="CF86" s="152"/>
      <c r="CG86" s="152"/>
      <c r="CH86" s="152"/>
      <c r="CI86" s="152"/>
      <c r="CJ86" s="152"/>
      <c r="CK86" s="152"/>
      <c r="CL86" s="152"/>
      <c r="CM86" s="152"/>
      <c r="CN86" s="152"/>
      <c r="CO86" s="152"/>
      <c r="CP86" s="152"/>
      <c r="CQ86" s="152"/>
      <c r="CR86" s="152"/>
      <c r="CS86" s="152"/>
      <c r="CT86" s="152"/>
      <c r="CU86" s="152"/>
      <c r="CV86" s="152"/>
      <c r="CW86" s="152"/>
      <c r="CX86" s="152"/>
      <c r="CY86" s="152"/>
      <c r="CZ86" s="152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  <c r="DU86" s="153"/>
      <c r="DV86" s="153"/>
      <c r="DW86" s="153"/>
      <c r="DX86" s="153"/>
      <c r="DY86" s="153"/>
      <c r="DZ86" s="153"/>
    </row>
    <row r="87" ht="30.75" customHeight="1">
      <c r="A87" s="369" t="s">
        <v>121</v>
      </c>
      <c r="B87" s="369"/>
      <c r="C87" s="369"/>
      <c r="D87" s="369"/>
      <c r="E87" s="369"/>
      <c r="F87" s="369"/>
      <c r="G87" s="369"/>
      <c r="H87" s="369"/>
      <c r="I87" s="369"/>
      <c r="J87" s="39"/>
      <c r="K87" s="207"/>
      <c r="L87" s="207"/>
      <c r="M87" s="207"/>
      <c r="N87" s="353"/>
      <c r="O87" s="353"/>
      <c r="P87" s="353"/>
      <c r="Q87" s="353"/>
      <c r="R87" s="353"/>
      <c r="S87" s="353"/>
      <c r="T87" s="353"/>
      <c r="U87" s="354"/>
      <c r="V87" s="354"/>
      <c r="W87" s="354"/>
      <c r="X87" s="354"/>
      <c r="Y87" s="354"/>
      <c r="Z87" s="354"/>
      <c r="AA87" s="354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1"/>
      <c r="AV87" s="151"/>
      <c r="AW87" s="151"/>
      <c r="AX87" s="151"/>
      <c r="AY87" s="151"/>
      <c r="AZ87" s="151"/>
      <c r="BA87" s="151"/>
      <c r="BB87" s="151"/>
      <c r="BC87" s="151"/>
      <c r="BD87" s="151"/>
      <c r="BE87" s="151"/>
      <c r="BF87" s="151"/>
      <c r="BG87" s="151"/>
      <c r="BH87" s="151"/>
      <c r="BI87" s="15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  <c r="CT87" s="151"/>
      <c r="CU87" s="151"/>
      <c r="CV87" s="151"/>
      <c r="CW87" s="151"/>
      <c r="CX87" s="151"/>
      <c r="CY87" s="151"/>
      <c r="CZ87" s="151"/>
      <c r="DA87" s="151"/>
      <c r="DB87" s="151"/>
      <c r="DC87" s="151"/>
      <c r="DD87" s="151"/>
      <c r="DE87" s="151"/>
      <c r="DF87" s="151"/>
      <c r="DG87" s="151"/>
      <c r="DH87" s="151"/>
      <c r="DI87" s="151"/>
      <c r="DJ87" s="151"/>
      <c r="DK87" s="151"/>
      <c r="DL87" s="151"/>
      <c r="DM87" s="151"/>
      <c r="DN87" s="151"/>
      <c r="DO87" s="151"/>
      <c r="DP87" s="151"/>
      <c r="DQ87" s="151"/>
      <c r="DR87" s="151"/>
      <c r="DS87" s="151"/>
      <c r="DT87" s="151"/>
      <c r="DU87" s="151"/>
      <c r="DV87" s="151"/>
      <c r="DW87" s="151"/>
      <c r="DX87" s="151"/>
      <c r="DY87" s="151"/>
      <c r="DZ87" s="151"/>
    </row>
    <row r="88" ht="15.75" customHeight="1">
      <c r="A88" s="154" t="s">
        <v>122</v>
      </c>
      <c r="B88" s="93"/>
      <c r="C88" s="94" t="s">
        <v>8</v>
      </c>
      <c r="D88" s="323"/>
      <c r="E88" s="217"/>
      <c r="F88" s="217"/>
      <c r="G88" s="217"/>
      <c r="H88" s="217"/>
      <c r="I88" s="217"/>
      <c r="J88" s="217"/>
      <c r="K88" s="370"/>
      <c r="L88" s="370"/>
      <c r="M88" s="370"/>
      <c r="N88" s="163"/>
      <c r="O88" s="163"/>
      <c r="P88" s="163"/>
      <c r="Q88" s="163"/>
      <c r="R88" s="354"/>
      <c r="S88" s="354"/>
      <c r="T88" s="354"/>
      <c r="U88" s="354"/>
      <c r="V88" s="354"/>
      <c r="W88" s="354"/>
      <c r="X88" s="354"/>
      <c r="Y88" s="354"/>
      <c r="Z88" s="354"/>
      <c r="AA88" s="354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2"/>
      <c r="CB88" s="152"/>
      <c r="CC88" s="152"/>
      <c r="CD88" s="152"/>
      <c r="CE88" s="152"/>
      <c r="CF88" s="152"/>
      <c r="CG88" s="152"/>
      <c r="CH88" s="152"/>
      <c r="CI88" s="152"/>
      <c r="CJ88" s="152"/>
      <c r="CK88" s="152"/>
      <c r="CL88" s="152"/>
      <c r="CM88" s="152"/>
      <c r="CN88" s="152"/>
      <c r="CO88" s="152"/>
      <c r="CP88" s="152"/>
      <c r="CQ88" s="152"/>
      <c r="CR88" s="152"/>
      <c r="CS88" s="152"/>
      <c r="CT88" s="152"/>
      <c r="CU88" s="152"/>
      <c r="CV88" s="152"/>
      <c r="CW88" s="152"/>
      <c r="CX88" s="152"/>
      <c r="CY88" s="152"/>
      <c r="CZ88" s="152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</row>
    <row r="89" ht="15.75" customHeight="1">
      <c r="A89" s="164"/>
      <c r="B89" s="160"/>
      <c r="C89" s="38"/>
      <c r="D89" s="217"/>
      <c r="E89" s="217"/>
      <c r="F89" s="217"/>
      <c r="G89" s="217"/>
      <c r="H89" s="217"/>
      <c r="I89" s="217"/>
      <c r="J89" s="217"/>
      <c r="K89" s="370"/>
      <c r="L89" s="370"/>
      <c r="M89" s="370"/>
      <c r="N89" s="163"/>
      <c r="O89" s="163"/>
      <c r="P89" s="163"/>
      <c r="Q89" s="163"/>
      <c r="R89" s="354"/>
      <c r="S89" s="354"/>
      <c r="T89" s="354"/>
      <c r="U89" s="354"/>
      <c r="V89" s="354"/>
      <c r="W89" s="354"/>
      <c r="X89" s="354"/>
      <c r="Y89" s="354"/>
      <c r="Z89" s="354"/>
      <c r="AA89" s="354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1"/>
      <c r="AV89" s="151"/>
      <c r="AW89" s="151"/>
      <c r="AX89" s="151"/>
      <c r="AY89" s="151"/>
      <c r="AZ89" s="151"/>
      <c r="BA89" s="151"/>
      <c r="BB89" s="151"/>
      <c r="BC89" s="151"/>
      <c r="BD89" s="151"/>
      <c r="BE89" s="151"/>
      <c r="BF89" s="151"/>
      <c r="BG89" s="151"/>
      <c r="BH89" s="151"/>
      <c r="BI89" s="15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2"/>
      <c r="CB89" s="152"/>
      <c r="CC89" s="152"/>
      <c r="CD89" s="152"/>
      <c r="CE89" s="152"/>
      <c r="CF89" s="152"/>
      <c r="CG89" s="152"/>
      <c r="CH89" s="152"/>
      <c r="CI89" s="152"/>
      <c r="CJ89" s="152"/>
      <c r="CK89" s="152"/>
      <c r="CL89" s="152"/>
      <c r="CM89" s="152"/>
      <c r="CN89" s="152"/>
      <c r="CO89" s="152"/>
      <c r="CP89" s="152"/>
      <c r="CQ89" s="152"/>
      <c r="CR89" s="152"/>
      <c r="CS89" s="152"/>
      <c r="CT89" s="152"/>
      <c r="CU89" s="152"/>
      <c r="CV89" s="152"/>
      <c r="CW89" s="152"/>
      <c r="CX89" s="152"/>
      <c r="CY89" s="152"/>
      <c r="CZ89" s="152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</row>
    <row r="90" ht="15.75" customHeight="1">
      <c r="A90" s="371" t="s">
        <v>8</v>
      </c>
      <c r="B90" s="99"/>
      <c r="C90" s="372">
        <f>SUM(C91:C94)</f>
        <v>0</v>
      </c>
      <c r="D90" s="373"/>
      <c r="E90" s="217"/>
      <c r="F90" s="217"/>
      <c r="G90" s="217"/>
      <c r="H90" s="217"/>
      <c r="I90" s="217"/>
      <c r="J90" s="217"/>
      <c r="K90" s="370"/>
      <c r="L90" s="370"/>
      <c r="M90" s="370"/>
      <c r="N90" s="163"/>
      <c r="O90" s="163"/>
      <c r="P90" s="163"/>
      <c r="Q90" s="163"/>
      <c r="R90" s="354"/>
      <c r="S90" s="354"/>
      <c r="T90" s="374"/>
      <c r="U90" s="374"/>
      <c r="V90" s="374"/>
      <c r="W90" s="374"/>
      <c r="X90" s="374"/>
      <c r="Y90" s="374"/>
      <c r="Z90" s="354"/>
      <c r="AA90" s="354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2"/>
      <c r="CB90" s="152"/>
      <c r="CC90" s="152"/>
      <c r="CD90" s="152"/>
      <c r="CE90" s="152"/>
      <c r="CF90" s="152"/>
      <c r="CG90" s="152"/>
      <c r="CH90" s="152"/>
      <c r="CI90" s="152"/>
      <c r="CJ90" s="152"/>
      <c r="CK90" s="152"/>
      <c r="CL90" s="152"/>
      <c r="CM90" s="152"/>
      <c r="CN90" s="152"/>
      <c r="CO90" s="152"/>
      <c r="CP90" s="152"/>
      <c r="CQ90" s="152"/>
      <c r="CR90" s="152"/>
      <c r="CS90" s="152"/>
      <c r="CT90" s="152"/>
      <c r="CU90" s="152"/>
      <c r="CV90" s="152"/>
      <c r="CW90" s="152"/>
      <c r="CX90" s="152"/>
      <c r="CY90" s="152"/>
      <c r="CZ90" s="152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</row>
    <row r="91" ht="15.75" customHeight="1">
      <c r="A91" s="375" t="s">
        <v>123</v>
      </c>
      <c r="B91" s="325"/>
      <c r="C91" s="129"/>
      <c r="D91" s="373"/>
      <c r="E91" s="217"/>
      <c r="F91" s="217"/>
      <c r="G91" s="217"/>
      <c r="H91" s="217"/>
      <c r="I91" s="217"/>
      <c r="J91" s="217"/>
      <c r="K91" s="370"/>
      <c r="L91" s="370"/>
      <c r="M91" s="370"/>
      <c r="N91" s="163"/>
      <c r="O91" s="163"/>
      <c r="P91" s="163"/>
      <c r="Q91" s="163"/>
      <c r="R91" s="354"/>
      <c r="S91" s="354"/>
      <c r="T91" s="374"/>
      <c r="U91" s="374"/>
      <c r="V91" s="374"/>
      <c r="W91" s="374"/>
      <c r="X91" s="374"/>
      <c r="Y91" s="374"/>
      <c r="Z91" s="354"/>
      <c r="AA91" s="354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2"/>
      <c r="CB91" s="152"/>
      <c r="CC91" s="152"/>
      <c r="CD91" s="152"/>
      <c r="CE91" s="152"/>
      <c r="CF91" s="152"/>
      <c r="CG91" s="152"/>
      <c r="CH91" s="152"/>
      <c r="CI91" s="152"/>
      <c r="CJ91" s="152"/>
      <c r="CK91" s="152"/>
      <c r="CL91" s="152"/>
      <c r="CM91" s="152"/>
      <c r="CN91" s="152"/>
      <c r="CO91" s="152"/>
      <c r="CP91" s="152"/>
      <c r="CQ91" s="152"/>
      <c r="CR91" s="152"/>
      <c r="CS91" s="152"/>
      <c r="CT91" s="152"/>
      <c r="CU91" s="152"/>
      <c r="CV91" s="152"/>
      <c r="CW91" s="152"/>
      <c r="CX91" s="152"/>
      <c r="CY91" s="152"/>
      <c r="CZ91" s="152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</row>
    <row r="92" ht="15.75" customHeight="1">
      <c r="A92" s="376" t="s">
        <v>124</v>
      </c>
      <c r="B92" s="291"/>
      <c r="C92" s="113"/>
      <c r="D92" s="373"/>
      <c r="E92" s="217"/>
      <c r="F92" s="217"/>
      <c r="G92" s="217"/>
      <c r="H92" s="217"/>
      <c r="I92" s="217"/>
      <c r="J92" s="217"/>
      <c r="K92" s="370"/>
      <c r="L92" s="370"/>
      <c r="M92" s="370"/>
      <c r="N92" s="163"/>
      <c r="O92" s="163"/>
      <c r="P92" s="163"/>
      <c r="Q92" s="163"/>
      <c r="R92" s="354"/>
      <c r="S92" s="354"/>
      <c r="T92" s="374"/>
      <c r="U92" s="374"/>
      <c r="V92" s="374"/>
      <c r="W92" s="374"/>
      <c r="X92" s="374"/>
      <c r="Y92" s="374"/>
      <c r="Z92" s="354"/>
      <c r="AA92" s="354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1"/>
      <c r="AV92" s="151"/>
      <c r="AW92" s="151"/>
      <c r="AX92" s="151"/>
      <c r="AY92" s="151"/>
      <c r="AZ92" s="151"/>
      <c r="BA92" s="151"/>
      <c r="BB92" s="151"/>
      <c r="BC92" s="151"/>
      <c r="BD92" s="151"/>
      <c r="BE92" s="151"/>
      <c r="BF92" s="151"/>
      <c r="BG92" s="151"/>
      <c r="BH92" s="151"/>
      <c r="BI92" s="15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2"/>
      <c r="CB92" s="152"/>
      <c r="CC92" s="152"/>
      <c r="CD92" s="152"/>
      <c r="CE92" s="152"/>
      <c r="CF92" s="152"/>
      <c r="CG92" s="152"/>
      <c r="CH92" s="152"/>
      <c r="CI92" s="152"/>
      <c r="CJ92" s="152"/>
      <c r="CK92" s="152"/>
      <c r="CL92" s="152"/>
      <c r="CM92" s="152"/>
      <c r="CN92" s="152"/>
      <c r="CO92" s="152"/>
      <c r="CP92" s="152"/>
      <c r="CQ92" s="152"/>
      <c r="CR92" s="152"/>
      <c r="CS92" s="152"/>
      <c r="CT92" s="152"/>
      <c r="CU92" s="152"/>
      <c r="CV92" s="152"/>
      <c r="CW92" s="152"/>
      <c r="CX92" s="152"/>
      <c r="CY92" s="152"/>
      <c r="CZ92" s="152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</row>
    <row r="93" ht="15.75" customHeight="1">
      <c r="A93" s="376" t="s">
        <v>71</v>
      </c>
      <c r="B93" s="291"/>
      <c r="C93" s="113"/>
      <c r="D93" s="373"/>
      <c r="E93" s="217"/>
      <c r="F93" s="217"/>
      <c r="G93" s="217"/>
      <c r="H93" s="217"/>
      <c r="I93" s="217"/>
      <c r="J93" s="217"/>
      <c r="K93" s="370"/>
      <c r="L93" s="370"/>
      <c r="M93" s="370"/>
      <c r="N93" s="163"/>
      <c r="O93" s="163"/>
      <c r="P93" s="163"/>
      <c r="Q93" s="163"/>
      <c r="R93" s="354"/>
      <c r="S93" s="354"/>
      <c r="T93" s="374"/>
      <c r="U93" s="374"/>
      <c r="V93" s="374"/>
      <c r="W93" s="374"/>
      <c r="X93" s="374"/>
      <c r="Y93" s="374"/>
      <c r="Z93" s="354"/>
      <c r="AA93" s="354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1"/>
      <c r="AV93" s="151"/>
      <c r="AW93" s="151"/>
      <c r="AX93" s="151"/>
      <c r="AY93" s="151"/>
      <c r="AZ93" s="151"/>
      <c r="BA93" s="151"/>
      <c r="BB93" s="151"/>
      <c r="BC93" s="151"/>
      <c r="BD93" s="151"/>
      <c r="BE93" s="151"/>
      <c r="BF93" s="151"/>
      <c r="BG93" s="151"/>
      <c r="BH93" s="151"/>
      <c r="BI93" s="15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2"/>
      <c r="CB93" s="152"/>
      <c r="CC93" s="152"/>
      <c r="CD93" s="152"/>
      <c r="CE93" s="152"/>
      <c r="CF93" s="152"/>
      <c r="CG93" s="152"/>
      <c r="CH93" s="152"/>
      <c r="CI93" s="152"/>
      <c r="CJ93" s="152"/>
      <c r="CK93" s="152"/>
      <c r="CL93" s="152"/>
      <c r="CM93" s="152"/>
      <c r="CN93" s="152"/>
      <c r="CO93" s="152"/>
      <c r="CP93" s="152"/>
      <c r="CQ93" s="152"/>
      <c r="CR93" s="152"/>
      <c r="CS93" s="152"/>
      <c r="CT93" s="152"/>
      <c r="CU93" s="152"/>
      <c r="CV93" s="152"/>
      <c r="CW93" s="152"/>
      <c r="CX93" s="152"/>
      <c r="CY93" s="152"/>
      <c r="CZ93" s="152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</row>
    <row r="94" ht="15.75" customHeight="1">
      <c r="A94" s="377" t="s">
        <v>125</v>
      </c>
      <c r="B94" s="332"/>
      <c r="C94" s="143"/>
      <c r="D94" s="373"/>
      <c r="E94" s="217"/>
      <c r="F94" s="217"/>
      <c r="G94" s="217"/>
      <c r="H94" s="217"/>
      <c r="I94" s="217"/>
      <c r="J94" s="217"/>
      <c r="K94" s="370"/>
      <c r="L94" s="370"/>
      <c r="M94" s="370"/>
      <c r="N94" s="163"/>
      <c r="O94" s="163"/>
      <c r="P94" s="163"/>
      <c r="Q94" s="163"/>
      <c r="R94" s="354"/>
      <c r="S94" s="354"/>
      <c r="T94" s="374"/>
      <c r="U94" s="374"/>
      <c r="V94" s="374"/>
      <c r="W94" s="374"/>
      <c r="X94" s="374"/>
      <c r="Y94" s="374"/>
      <c r="Z94" s="354"/>
      <c r="AA94" s="354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1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5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2"/>
      <c r="CB94" s="152"/>
      <c r="CC94" s="152"/>
      <c r="CD94" s="152"/>
      <c r="CE94" s="152"/>
      <c r="CF94" s="152"/>
      <c r="CG94" s="152"/>
      <c r="CH94" s="152"/>
      <c r="CI94" s="152"/>
      <c r="CJ94" s="152"/>
      <c r="CK94" s="152"/>
      <c r="CL94" s="152"/>
      <c r="CM94" s="152"/>
      <c r="CN94" s="152"/>
      <c r="CO94" s="152"/>
      <c r="CP94" s="152"/>
      <c r="CQ94" s="152"/>
      <c r="CR94" s="152"/>
      <c r="CS94" s="152"/>
      <c r="CT94" s="152"/>
      <c r="CU94" s="152"/>
      <c r="CV94" s="152"/>
      <c r="CW94" s="152"/>
      <c r="CX94" s="152"/>
      <c r="CY94" s="152"/>
      <c r="CZ94" s="152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</row>
    <row r="95" ht="15.75" customHeight="1">
      <c r="A95" s="378"/>
      <c r="B95" s="378"/>
      <c r="C95" s="199"/>
      <c r="D95" s="373"/>
      <c r="E95" s="217"/>
      <c r="F95" s="217"/>
      <c r="G95" s="217"/>
      <c r="H95" s="217"/>
      <c r="I95" s="217"/>
      <c r="J95" s="217"/>
      <c r="K95" s="370"/>
      <c r="L95" s="370"/>
      <c r="M95" s="370"/>
      <c r="N95" s="163"/>
      <c r="O95" s="163"/>
      <c r="P95" s="163"/>
      <c r="Q95" s="163"/>
      <c r="R95" s="354"/>
      <c r="S95" s="354"/>
      <c r="T95" s="374"/>
      <c r="U95" s="374"/>
      <c r="V95" s="374"/>
      <c r="W95" s="374"/>
      <c r="X95" s="374"/>
      <c r="Y95" s="374"/>
      <c r="Z95" s="354"/>
      <c r="AA95" s="354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5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2"/>
      <c r="CB95" s="152"/>
      <c r="CC95" s="152"/>
      <c r="CD95" s="152"/>
      <c r="CE95" s="152"/>
      <c r="CF95" s="152"/>
      <c r="CG95" s="152"/>
      <c r="CH95" s="152"/>
      <c r="CI95" s="152"/>
      <c r="CJ95" s="152"/>
      <c r="CK95" s="152"/>
      <c r="CL95" s="152"/>
      <c r="CM95" s="152"/>
      <c r="CN95" s="152"/>
      <c r="CO95" s="152"/>
      <c r="CP95" s="152"/>
      <c r="CQ95" s="152"/>
      <c r="CR95" s="152"/>
      <c r="CS95" s="152"/>
      <c r="CT95" s="152"/>
      <c r="CU95" s="152"/>
      <c r="CV95" s="152"/>
      <c r="CW95" s="152"/>
      <c r="CX95" s="152"/>
      <c r="CY95" s="152"/>
      <c r="CZ95" s="152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</row>
    <row r="96" ht="30.75" customHeight="1">
      <c r="A96" s="12" t="s">
        <v>126</v>
      </c>
      <c r="B96" s="12"/>
      <c r="C96" s="12"/>
      <c r="D96" s="12"/>
      <c r="E96" s="12"/>
      <c r="F96" s="369"/>
      <c r="G96" s="369"/>
      <c r="H96" s="369"/>
      <c r="I96" s="170"/>
      <c r="J96" s="157"/>
      <c r="K96" s="170"/>
      <c r="L96" s="354"/>
      <c r="M96" s="354"/>
      <c r="N96" s="354"/>
      <c r="O96" s="354"/>
      <c r="P96" s="379"/>
      <c r="Q96" s="157"/>
      <c r="R96" s="354"/>
      <c r="S96" s="354"/>
      <c r="T96" s="354"/>
      <c r="U96" s="354"/>
      <c r="V96" s="354"/>
      <c r="W96" s="354"/>
      <c r="X96" s="354"/>
      <c r="Y96" s="354"/>
      <c r="Z96" s="354"/>
      <c r="AA96" s="354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5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2"/>
      <c r="CB96" s="152"/>
      <c r="CC96" s="152"/>
      <c r="CD96" s="152"/>
      <c r="CE96" s="152"/>
      <c r="CF96" s="152"/>
      <c r="CG96" s="152">
        <v>0.0</v>
      </c>
      <c r="CH96" s="152"/>
      <c r="CI96" s="152"/>
      <c r="CJ96" s="152"/>
      <c r="CK96" s="152"/>
      <c r="CL96" s="152"/>
      <c r="CM96" s="152"/>
      <c r="CN96" s="152"/>
      <c r="CO96" s="152"/>
      <c r="CP96" s="152"/>
      <c r="CQ96" s="152"/>
      <c r="CR96" s="152"/>
      <c r="CS96" s="152"/>
      <c r="CT96" s="152"/>
      <c r="CU96" s="152"/>
      <c r="CV96" s="152"/>
      <c r="CW96" s="152"/>
      <c r="CX96" s="152"/>
      <c r="CY96" s="152"/>
      <c r="CZ96" s="152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</row>
    <row r="97" ht="51.0" customHeight="1">
      <c r="A97" s="154" t="s">
        <v>127</v>
      </c>
      <c r="B97" s="93"/>
      <c r="C97" s="209" t="s">
        <v>128</v>
      </c>
      <c r="D97" s="380" t="s">
        <v>129</v>
      </c>
      <c r="E97" s="380" t="s">
        <v>130</v>
      </c>
      <c r="F97" s="381" t="s">
        <v>131</v>
      </c>
      <c r="G97" s="382"/>
      <c r="H97" s="382"/>
      <c r="I97" s="383"/>
      <c r="J97" s="383"/>
      <c r="K97" s="170"/>
      <c r="L97" s="354"/>
      <c r="M97" s="354"/>
      <c r="N97" s="354"/>
      <c r="O97" s="354"/>
      <c r="P97" s="354"/>
      <c r="Q97" s="354"/>
      <c r="R97" s="366"/>
      <c r="S97" s="163"/>
      <c r="T97" s="163"/>
      <c r="U97" s="163"/>
      <c r="V97" s="163"/>
      <c r="W97" s="163"/>
      <c r="X97" s="163"/>
      <c r="Y97" s="163"/>
      <c r="Z97" s="163"/>
      <c r="AA97" s="163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1"/>
      <c r="AV97" s="151"/>
      <c r="AW97" s="151"/>
      <c r="AX97" s="151"/>
      <c r="AY97" s="151"/>
      <c r="AZ97" s="151"/>
      <c r="BA97" s="151"/>
      <c r="BB97" s="151"/>
      <c r="BC97" s="151"/>
      <c r="BD97" s="151"/>
      <c r="BE97" s="151"/>
      <c r="BF97" s="151"/>
      <c r="BG97" s="151"/>
      <c r="BH97" s="151"/>
      <c r="BI97" s="15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2"/>
      <c r="CB97" s="152"/>
      <c r="CC97" s="152"/>
      <c r="CD97" s="152"/>
      <c r="CE97" s="152"/>
      <c r="CF97" s="152"/>
      <c r="CG97" s="152">
        <v>0.0</v>
      </c>
      <c r="CH97" s="152"/>
      <c r="CI97" s="152"/>
      <c r="CJ97" s="152"/>
      <c r="CK97" s="152"/>
      <c r="CL97" s="152"/>
      <c r="CM97" s="152"/>
      <c r="CN97" s="152"/>
      <c r="CO97" s="152"/>
      <c r="CP97" s="152"/>
      <c r="CQ97" s="152"/>
      <c r="CR97" s="152"/>
      <c r="CS97" s="152"/>
      <c r="CT97" s="152"/>
      <c r="CU97" s="152"/>
      <c r="CV97" s="152"/>
      <c r="CW97" s="152"/>
      <c r="CX97" s="152"/>
      <c r="CY97" s="152"/>
      <c r="CZ97" s="152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</row>
    <row r="98" ht="24.75" customHeight="1">
      <c r="A98" s="40" t="s">
        <v>132</v>
      </c>
      <c r="B98" s="384" t="s">
        <v>133</v>
      </c>
      <c r="C98" s="385"/>
      <c r="D98" s="386"/>
      <c r="E98" s="385"/>
      <c r="F98" s="107"/>
      <c r="G98" s="52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387"/>
      <c r="S98" s="163"/>
      <c r="T98" s="163"/>
      <c r="U98" s="163"/>
      <c r="V98" s="163"/>
      <c r="W98" s="163"/>
      <c r="X98" s="163"/>
      <c r="Y98" s="163"/>
      <c r="Z98" s="163"/>
      <c r="AA98" s="163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1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5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2"/>
      <c r="CB98" s="152"/>
      <c r="CC98" s="152"/>
      <c r="CD98" s="152"/>
      <c r="CE98" s="152"/>
      <c r="CF98" s="152"/>
      <c r="CG98" s="152">
        <v>0.0</v>
      </c>
      <c r="CH98" s="152"/>
      <c r="CI98" s="152"/>
      <c r="CJ98" s="152"/>
      <c r="CK98" s="152"/>
      <c r="CL98" s="152"/>
      <c r="CM98" s="152"/>
      <c r="CN98" s="152"/>
      <c r="CO98" s="152"/>
      <c r="CP98" s="152"/>
      <c r="CQ98" s="152"/>
      <c r="CR98" s="152"/>
      <c r="CS98" s="152"/>
      <c r="CT98" s="152"/>
      <c r="CU98" s="152"/>
      <c r="CV98" s="152"/>
      <c r="CW98" s="152"/>
      <c r="CX98" s="152"/>
      <c r="CY98" s="152"/>
      <c r="CZ98" s="152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</row>
    <row r="99" ht="39.75" customHeight="1">
      <c r="A99" s="54"/>
      <c r="B99" s="388" t="s">
        <v>134</v>
      </c>
      <c r="C99" s="67"/>
      <c r="D99" s="389"/>
      <c r="E99" s="67"/>
      <c r="F99" s="390"/>
      <c r="G99" s="52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354"/>
      <c r="S99" s="163"/>
      <c r="T99" s="163"/>
      <c r="U99" s="163"/>
      <c r="V99" s="163"/>
      <c r="W99" s="163"/>
      <c r="X99" s="163"/>
      <c r="Y99" s="163"/>
      <c r="Z99" s="163"/>
      <c r="AA99" s="163"/>
      <c r="AB99" s="151"/>
      <c r="AC99" s="151"/>
      <c r="AD99" s="151"/>
      <c r="AE99" s="151"/>
      <c r="AF99" s="151"/>
      <c r="AG99" s="151"/>
      <c r="AH99" s="151"/>
      <c r="AI99" s="151"/>
      <c r="AJ99" s="151"/>
      <c r="AK99" s="151"/>
      <c r="AL99" s="151"/>
      <c r="AM99" s="151"/>
      <c r="AN99" s="151"/>
      <c r="AO99" s="151"/>
      <c r="AP99" s="151"/>
      <c r="AQ99" s="151"/>
      <c r="AR99" s="151"/>
      <c r="AS99" s="151"/>
      <c r="AT99" s="151"/>
      <c r="AU99" s="151"/>
      <c r="AV99" s="151"/>
      <c r="AW99" s="151"/>
      <c r="AX99" s="151"/>
      <c r="AY99" s="151"/>
      <c r="AZ99" s="151"/>
      <c r="BA99" s="151"/>
      <c r="BB99" s="151"/>
      <c r="BC99" s="151"/>
      <c r="BD99" s="151"/>
      <c r="BE99" s="151"/>
      <c r="BF99" s="151"/>
      <c r="BG99" s="151"/>
      <c r="BH99" s="151"/>
      <c r="BI99" s="15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2"/>
      <c r="CB99" s="152"/>
      <c r="CC99" s="152"/>
      <c r="CD99" s="152"/>
      <c r="CE99" s="152"/>
      <c r="CF99" s="152"/>
      <c r="CG99" s="152">
        <v>0.0</v>
      </c>
      <c r="CH99" s="152"/>
      <c r="CI99" s="152"/>
      <c r="CJ99" s="152"/>
      <c r="CK99" s="152"/>
      <c r="CL99" s="152"/>
      <c r="CM99" s="152"/>
      <c r="CN99" s="152"/>
      <c r="CO99" s="152"/>
      <c r="CP99" s="152"/>
      <c r="CQ99" s="152"/>
      <c r="CR99" s="152"/>
      <c r="CS99" s="152"/>
      <c r="CT99" s="152"/>
      <c r="CU99" s="152"/>
      <c r="CV99" s="152"/>
      <c r="CW99" s="152"/>
      <c r="CX99" s="152"/>
      <c r="CY99" s="152"/>
      <c r="CZ99" s="152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</row>
    <row r="100" ht="15.75" customHeight="1">
      <c r="A100" s="391" t="s">
        <v>135</v>
      </c>
      <c r="B100" s="392" t="s">
        <v>136</v>
      </c>
      <c r="C100" s="393"/>
      <c r="D100" s="393"/>
      <c r="E100" s="394"/>
      <c r="F100" s="107"/>
      <c r="G100" s="52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354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51"/>
      <c r="AC100" s="151"/>
      <c r="AD100" s="151"/>
      <c r="AE100" s="151"/>
      <c r="AF100" s="151"/>
      <c r="AG100" s="151"/>
      <c r="AH100" s="151"/>
      <c r="AI100" s="151"/>
      <c r="AJ100" s="151"/>
      <c r="AK100" s="151"/>
      <c r="AL100" s="151"/>
      <c r="AM100" s="151"/>
      <c r="AN100" s="151"/>
      <c r="AO100" s="151"/>
      <c r="AP100" s="151"/>
      <c r="AQ100" s="151"/>
      <c r="AR100" s="151"/>
      <c r="AS100" s="151"/>
      <c r="AT100" s="151"/>
      <c r="AU100" s="151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5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2"/>
      <c r="CB100" s="152"/>
      <c r="CC100" s="152"/>
      <c r="CD100" s="152"/>
      <c r="CE100" s="152"/>
      <c r="CF100" s="152"/>
      <c r="CG100" s="152">
        <v>0.0</v>
      </c>
      <c r="CH100" s="152"/>
      <c r="CI100" s="152"/>
      <c r="CJ100" s="152"/>
      <c r="CK100" s="152"/>
      <c r="CL100" s="152"/>
      <c r="CM100" s="152"/>
      <c r="CN100" s="152"/>
      <c r="CO100" s="152"/>
      <c r="CP100" s="152"/>
      <c r="CQ100" s="152"/>
      <c r="CR100" s="152"/>
      <c r="CS100" s="152"/>
      <c r="CT100" s="152"/>
      <c r="CU100" s="152"/>
      <c r="CV100" s="152"/>
      <c r="CW100" s="152"/>
      <c r="CX100" s="152"/>
      <c r="CY100" s="152"/>
      <c r="CZ100" s="152"/>
      <c r="DA100" s="153"/>
      <c r="DB100" s="153"/>
      <c r="DC100" s="153"/>
      <c r="DD100" s="153"/>
      <c r="DE100" s="153"/>
      <c r="DF100" s="153"/>
      <c r="DG100" s="153"/>
      <c r="DH100" s="153"/>
      <c r="DI100" s="153"/>
      <c r="DJ100" s="153"/>
      <c r="DK100" s="153"/>
      <c r="DL100" s="153"/>
      <c r="DM100" s="153"/>
      <c r="DN100" s="153"/>
      <c r="DO100" s="153"/>
      <c r="DP100" s="153"/>
      <c r="DQ100" s="153"/>
      <c r="DR100" s="153"/>
      <c r="DS100" s="153"/>
      <c r="DT100" s="153"/>
      <c r="DU100" s="153"/>
      <c r="DV100" s="153"/>
      <c r="DW100" s="153"/>
      <c r="DX100" s="153"/>
      <c r="DY100" s="153"/>
      <c r="DZ100" s="153"/>
    </row>
    <row r="101" ht="15.75" customHeight="1">
      <c r="A101" s="26"/>
      <c r="B101" s="395" t="s">
        <v>137</v>
      </c>
      <c r="C101" s="396"/>
      <c r="D101" s="396"/>
      <c r="E101" s="397"/>
      <c r="F101" s="121"/>
      <c r="G101" s="52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354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51"/>
      <c r="BA101" s="151"/>
      <c r="BB101" s="151"/>
      <c r="BC101" s="151"/>
      <c r="BD101" s="151"/>
      <c r="BE101" s="151"/>
      <c r="BF101" s="151"/>
      <c r="BG101" s="151"/>
      <c r="BH101" s="151"/>
      <c r="BI101" s="15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2"/>
      <c r="CB101" s="152"/>
      <c r="CC101" s="152"/>
      <c r="CD101" s="152"/>
      <c r="CE101" s="152"/>
      <c r="CF101" s="152"/>
      <c r="CG101" s="152">
        <v>0.0</v>
      </c>
      <c r="CH101" s="152"/>
      <c r="CI101" s="152"/>
      <c r="CJ101" s="152"/>
      <c r="CK101" s="152"/>
      <c r="CL101" s="152"/>
      <c r="CM101" s="152"/>
      <c r="CN101" s="152"/>
      <c r="CO101" s="152"/>
      <c r="CP101" s="152"/>
      <c r="CQ101" s="152"/>
      <c r="CR101" s="152"/>
      <c r="CS101" s="152"/>
      <c r="CT101" s="152"/>
      <c r="CU101" s="152"/>
      <c r="CV101" s="152"/>
      <c r="CW101" s="152"/>
      <c r="CX101" s="152"/>
      <c r="CY101" s="152"/>
      <c r="CZ101" s="152"/>
      <c r="DA101" s="153"/>
      <c r="DB101" s="153"/>
      <c r="DC101" s="153"/>
      <c r="DD101" s="153"/>
      <c r="DE101" s="153"/>
      <c r="DF101" s="153"/>
      <c r="DG101" s="153"/>
      <c r="DH101" s="153"/>
      <c r="DI101" s="153"/>
      <c r="DJ101" s="153"/>
      <c r="DK101" s="153"/>
      <c r="DL101" s="153"/>
      <c r="DM101" s="153"/>
      <c r="DN101" s="153"/>
      <c r="DO101" s="153"/>
      <c r="DP101" s="153"/>
      <c r="DQ101" s="153"/>
      <c r="DR101" s="153"/>
      <c r="DS101" s="153"/>
      <c r="DT101" s="153"/>
      <c r="DU101" s="153"/>
      <c r="DV101" s="153"/>
      <c r="DW101" s="153"/>
      <c r="DX101" s="153"/>
      <c r="DY101" s="153"/>
      <c r="DZ101" s="153"/>
    </row>
    <row r="102" ht="15.75" customHeight="1">
      <c r="A102" s="398"/>
      <c r="B102" s="399"/>
      <c r="C102" s="199"/>
      <c r="D102" s="199"/>
      <c r="E102" s="199"/>
      <c r="F102" s="199"/>
      <c r="G102" s="52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51"/>
      <c r="AC102" s="151"/>
      <c r="AD102" s="151"/>
      <c r="AE102" s="151"/>
      <c r="AF102" s="151"/>
      <c r="AG102" s="151"/>
      <c r="AH102" s="151"/>
      <c r="AI102" s="151"/>
      <c r="AJ102" s="151"/>
      <c r="AK102" s="151"/>
      <c r="AL102" s="151"/>
      <c r="AM102" s="151"/>
      <c r="AN102" s="151"/>
      <c r="AO102" s="151"/>
      <c r="AP102" s="151"/>
      <c r="AQ102" s="151"/>
      <c r="AR102" s="151"/>
      <c r="AS102" s="151"/>
      <c r="AT102" s="151"/>
      <c r="AU102" s="151"/>
      <c r="AV102" s="151"/>
      <c r="AW102" s="151"/>
      <c r="AX102" s="151"/>
      <c r="AY102" s="151"/>
      <c r="AZ102" s="151"/>
      <c r="BA102" s="151"/>
      <c r="BB102" s="151"/>
      <c r="BC102" s="151"/>
      <c r="BD102" s="151"/>
      <c r="BE102" s="151"/>
      <c r="BF102" s="151"/>
      <c r="BG102" s="151"/>
      <c r="BH102" s="151"/>
      <c r="BI102" s="15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2"/>
      <c r="CB102" s="152"/>
      <c r="CC102" s="152"/>
      <c r="CD102" s="152"/>
      <c r="CE102" s="152"/>
      <c r="CF102" s="152"/>
      <c r="CG102" s="152"/>
      <c r="CH102" s="152"/>
      <c r="CI102" s="152"/>
      <c r="CJ102" s="152"/>
      <c r="CK102" s="152"/>
      <c r="CL102" s="152"/>
      <c r="CM102" s="152"/>
      <c r="CN102" s="152"/>
      <c r="CO102" s="152"/>
      <c r="CP102" s="152"/>
      <c r="CQ102" s="152"/>
      <c r="CR102" s="152"/>
      <c r="CS102" s="152"/>
      <c r="CT102" s="152"/>
      <c r="CU102" s="152"/>
      <c r="CV102" s="152"/>
      <c r="CW102" s="152"/>
      <c r="CX102" s="152"/>
      <c r="CY102" s="152"/>
      <c r="CZ102" s="152"/>
      <c r="DA102" s="153"/>
      <c r="DB102" s="153"/>
      <c r="DC102" s="153"/>
      <c r="DD102" s="153"/>
      <c r="DE102" s="153"/>
      <c r="DF102" s="153"/>
      <c r="DG102" s="153"/>
      <c r="DH102" s="153"/>
      <c r="DI102" s="153"/>
      <c r="DJ102" s="153"/>
      <c r="DK102" s="153"/>
      <c r="DL102" s="153"/>
      <c r="DM102" s="153"/>
      <c r="DN102" s="153"/>
      <c r="DO102" s="153"/>
      <c r="DP102" s="153"/>
      <c r="DQ102" s="153"/>
      <c r="DR102" s="153"/>
      <c r="DS102" s="153"/>
      <c r="DT102" s="153"/>
      <c r="DU102" s="153"/>
      <c r="DV102" s="153"/>
      <c r="DW102" s="153"/>
      <c r="DX102" s="153"/>
      <c r="DY102" s="153"/>
      <c r="DZ102" s="153"/>
    </row>
    <row r="103" ht="24.0" customHeight="1">
      <c r="A103" s="81" t="s">
        <v>138</v>
      </c>
      <c r="B103" s="81"/>
      <c r="C103" s="81"/>
      <c r="D103" s="81"/>
      <c r="E103" s="81"/>
      <c r="F103" s="81"/>
      <c r="G103" s="153"/>
      <c r="H103" s="153"/>
      <c r="I103" s="400"/>
      <c r="J103" s="400"/>
      <c r="K103" s="400"/>
      <c r="L103" s="400"/>
      <c r="M103" s="400"/>
      <c r="N103" s="400"/>
      <c r="O103" s="400"/>
      <c r="P103" s="400"/>
      <c r="Q103" s="400"/>
      <c r="R103" s="153"/>
      <c r="S103" s="153"/>
      <c r="T103" s="153"/>
      <c r="U103" s="153"/>
      <c r="V103" s="153"/>
      <c r="W103" s="153"/>
      <c r="X103" s="153"/>
      <c r="Y103" s="153"/>
      <c r="Z103" s="151"/>
      <c r="AA103" s="151"/>
      <c r="AB103" s="151"/>
      <c r="AC103" s="151"/>
      <c r="AD103" s="151"/>
      <c r="AE103" s="151"/>
      <c r="AF103" s="151"/>
      <c r="AG103" s="151"/>
      <c r="AH103" s="151"/>
      <c r="AI103" s="151"/>
      <c r="AJ103" s="151"/>
      <c r="AK103" s="151"/>
      <c r="AL103" s="151"/>
      <c r="AM103" s="151"/>
      <c r="AN103" s="151"/>
      <c r="AO103" s="151"/>
      <c r="AP103" s="151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15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2"/>
      <c r="CB103" s="152"/>
      <c r="CC103" s="152"/>
      <c r="CD103" s="152"/>
      <c r="CE103" s="152"/>
      <c r="CF103" s="152"/>
      <c r="CG103" s="152"/>
      <c r="CH103" s="152"/>
      <c r="CI103" s="152"/>
      <c r="CJ103" s="152"/>
      <c r="CK103" s="152"/>
      <c r="CL103" s="152"/>
      <c r="CM103" s="152"/>
      <c r="CN103" s="152"/>
      <c r="CO103" s="152"/>
      <c r="CP103" s="152"/>
      <c r="CQ103" s="152"/>
      <c r="CR103" s="152"/>
      <c r="CS103" s="152"/>
      <c r="CT103" s="152"/>
      <c r="CU103" s="152"/>
      <c r="CV103" s="152"/>
      <c r="CW103" s="152"/>
      <c r="CX103" s="152"/>
      <c r="CY103" s="152"/>
      <c r="CZ103" s="152"/>
      <c r="DA103" s="153"/>
      <c r="DB103" s="153"/>
      <c r="DC103" s="153"/>
      <c r="DD103" s="153"/>
      <c r="DE103" s="153"/>
      <c r="DF103" s="153"/>
      <c r="DG103" s="153"/>
      <c r="DH103" s="153"/>
      <c r="DI103" s="153"/>
      <c r="DJ103" s="153"/>
      <c r="DK103" s="153"/>
      <c r="DL103" s="153"/>
      <c r="DM103" s="153"/>
      <c r="DN103" s="153"/>
      <c r="DO103" s="153"/>
      <c r="DP103" s="153"/>
      <c r="DQ103" s="153"/>
      <c r="DR103" s="153"/>
      <c r="DS103" s="153"/>
      <c r="DT103" s="153"/>
      <c r="DU103" s="153"/>
      <c r="DV103" s="153"/>
      <c r="DW103" s="153"/>
      <c r="DX103" s="153"/>
      <c r="DY103" s="153"/>
      <c r="DZ103" s="153"/>
    </row>
    <row r="104" ht="15.0" customHeight="1">
      <c r="A104" s="154" t="s">
        <v>139</v>
      </c>
      <c r="B104" s="93"/>
      <c r="C104" s="401" t="s">
        <v>8</v>
      </c>
      <c r="D104" s="92"/>
      <c r="E104" s="93"/>
      <c r="F104" s="402" t="s">
        <v>77</v>
      </c>
      <c r="G104" s="16"/>
      <c r="H104" s="16"/>
      <c r="I104" s="16"/>
      <c r="J104" s="16"/>
      <c r="K104" s="16"/>
      <c r="L104" s="16"/>
      <c r="M104" s="16"/>
      <c r="N104" s="16"/>
      <c r="O104" s="17"/>
      <c r="P104" s="91" t="s">
        <v>140</v>
      </c>
      <c r="Q104" s="93"/>
      <c r="R104" s="403" t="s">
        <v>141</v>
      </c>
      <c r="S104" s="93"/>
      <c r="T104" s="402" t="s">
        <v>142</v>
      </c>
      <c r="U104" s="16"/>
      <c r="V104" s="16"/>
      <c r="W104" s="155"/>
      <c r="X104" s="153"/>
      <c r="Y104" s="153"/>
      <c r="Z104" s="151"/>
      <c r="AA104" s="151"/>
      <c r="AB104" s="151"/>
      <c r="AC104" s="151"/>
      <c r="AD104" s="151"/>
      <c r="AE104" s="151"/>
      <c r="AF104" s="151"/>
      <c r="AG104" s="151"/>
      <c r="AH104" s="151"/>
      <c r="AI104" s="151"/>
      <c r="AJ104" s="151"/>
      <c r="AK104" s="151"/>
      <c r="AL104" s="151"/>
      <c r="AM104" s="151"/>
      <c r="AN104" s="151"/>
      <c r="AO104" s="151"/>
      <c r="AP104" s="151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15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2"/>
      <c r="CB104" s="152"/>
      <c r="CC104" s="152"/>
      <c r="CD104" s="152"/>
      <c r="CE104" s="152"/>
      <c r="CF104" s="152"/>
      <c r="CG104" s="152"/>
      <c r="CH104" s="152"/>
      <c r="CI104" s="152"/>
      <c r="CJ104" s="152"/>
      <c r="CK104" s="152"/>
      <c r="CL104" s="152"/>
      <c r="CM104" s="152"/>
      <c r="CN104" s="152"/>
      <c r="CO104" s="152"/>
      <c r="CP104" s="152"/>
      <c r="CQ104" s="152"/>
      <c r="CR104" s="152"/>
      <c r="CS104" s="152"/>
      <c r="CT104" s="152"/>
      <c r="CU104" s="152"/>
      <c r="CV104" s="152"/>
      <c r="CW104" s="152"/>
      <c r="CX104" s="152"/>
      <c r="CY104" s="152"/>
      <c r="CZ104" s="152"/>
      <c r="DA104" s="153"/>
      <c r="DB104" s="153"/>
      <c r="DC104" s="153"/>
      <c r="DD104" s="153"/>
      <c r="DE104" s="153"/>
      <c r="DF104" s="153"/>
      <c r="DG104" s="153"/>
      <c r="DH104" s="153"/>
      <c r="DI104" s="153"/>
      <c r="DJ104" s="153"/>
      <c r="DK104" s="153"/>
      <c r="DL104" s="153"/>
      <c r="DM104" s="153"/>
      <c r="DN104" s="153"/>
      <c r="DO104" s="153"/>
      <c r="DP104" s="153"/>
      <c r="DQ104" s="153"/>
      <c r="DR104" s="153"/>
      <c r="DS104" s="153"/>
      <c r="DT104" s="153"/>
      <c r="DU104" s="153"/>
      <c r="DV104" s="153"/>
      <c r="DW104" s="153"/>
      <c r="DX104" s="153"/>
      <c r="DY104" s="153"/>
      <c r="DZ104" s="153"/>
    </row>
    <row r="105" ht="15.75" customHeight="1">
      <c r="A105" s="158"/>
      <c r="B105" s="97"/>
      <c r="C105" s="159"/>
      <c r="D105" s="3"/>
      <c r="E105" s="160"/>
      <c r="F105" s="98" t="s">
        <v>79</v>
      </c>
      <c r="G105" s="99"/>
      <c r="H105" s="98" t="s">
        <v>80</v>
      </c>
      <c r="I105" s="99"/>
      <c r="J105" s="98" t="s">
        <v>143</v>
      </c>
      <c r="K105" s="99"/>
      <c r="L105" s="98" t="s">
        <v>144</v>
      </c>
      <c r="M105" s="99"/>
      <c r="N105" s="98" t="s">
        <v>145</v>
      </c>
      <c r="O105" s="99"/>
      <c r="P105" s="159"/>
      <c r="Q105" s="160"/>
      <c r="R105" s="3"/>
      <c r="S105" s="160"/>
      <c r="T105" s="404" t="s">
        <v>146</v>
      </c>
      <c r="U105" s="405" t="s">
        <v>147</v>
      </c>
      <c r="V105" s="404" t="s">
        <v>148</v>
      </c>
      <c r="W105" s="406" t="s">
        <v>149</v>
      </c>
      <c r="X105" s="153"/>
      <c r="Y105" s="153"/>
      <c r="Z105" s="151"/>
      <c r="AA105" s="151"/>
      <c r="AB105" s="151"/>
      <c r="AC105" s="151"/>
      <c r="AD105" s="151"/>
      <c r="AE105" s="151"/>
      <c r="AF105" s="151"/>
      <c r="AG105" s="151"/>
      <c r="AH105" s="151"/>
      <c r="AI105" s="151"/>
      <c r="AJ105" s="151"/>
      <c r="AK105" s="151"/>
      <c r="AL105" s="151"/>
      <c r="AM105" s="151"/>
      <c r="AN105" s="151"/>
      <c r="AO105" s="151"/>
      <c r="AP105" s="151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5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2"/>
      <c r="CB105" s="152"/>
      <c r="CC105" s="152"/>
      <c r="CD105" s="152"/>
      <c r="CE105" s="152"/>
      <c r="CF105" s="152"/>
      <c r="CG105" s="152"/>
      <c r="CH105" s="152"/>
      <c r="CI105" s="152"/>
      <c r="CJ105" s="152"/>
      <c r="CK105" s="152"/>
      <c r="CL105" s="152"/>
      <c r="CM105" s="152"/>
      <c r="CN105" s="152"/>
      <c r="CO105" s="152"/>
      <c r="CP105" s="152"/>
      <c r="CQ105" s="152"/>
      <c r="CR105" s="152"/>
      <c r="CS105" s="152"/>
      <c r="CT105" s="152"/>
      <c r="CU105" s="152"/>
      <c r="CV105" s="152"/>
      <c r="CW105" s="152"/>
      <c r="CX105" s="152"/>
      <c r="CY105" s="152"/>
      <c r="CZ105" s="152"/>
      <c r="DA105" s="153"/>
      <c r="DB105" s="153"/>
      <c r="DC105" s="153"/>
      <c r="DD105" s="153"/>
      <c r="DE105" s="153"/>
      <c r="DF105" s="153"/>
      <c r="DG105" s="153"/>
      <c r="DH105" s="153"/>
      <c r="DI105" s="153"/>
      <c r="DJ105" s="153"/>
      <c r="DK105" s="153"/>
      <c r="DL105" s="153"/>
      <c r="DM105" s="153"/>
      <c r="DN105" s="153"/>
      <c r="DO105" s="153"/>
      <c r="DP105" s="153"/>
      <c r="DQ105" s="153"/>
      <c r="DR105" s="153"/>
      <c r="DS105" s="153"/>
      <c r="DT105" s="153"/>
      <c r="DU105" s="153"/>
      <c r="DV105" s="153"/>
      <c r="DW105" s="153"/>
      <c r="DX105" s="153"/>
      <c r="DY105" s="153"/>
      <c r="DZ105" s="153"/>
    </row>
    <row r="106" ht="30.75" customHeight="1">
      <c r="A106" s="164"/>
      <c r="B106" s="160"/>
      <c r="C106" s="407" t="s">
        <v>150</v>
      </c>
      <c r="D106" s="408" t="s">
        <v>14</v>
      </c>
      <c r="E106" s="282" t="s">
        <v>15</v>
      </c>
      <c r="F106" s="102" t="s">
        <v>14</v>
      </c>
      <c r="G106" s="166" t="s">
        <v>15</v>
      </c>
      <c r="H106" s="102" t="s">
        <v>14</v>
      </c>
      <c r="I106" s="166" t="s">
        <v>15</v>
      </c>
      <c r="J106" s="102" t="s">
        <v>14</v>
      </c>
      <c r="K106" s="166" t="s">
        <v>15</v>
      </c>
      <c r="L106" s="102" t="s">
        <v>14</v>
      </c>
      <c r="M106" s="166" t="s">
        <v>15</v>
      </c>
      <c r="N106" s="102" t="s">
        <v>14</v>
      </c>
      <c r="O106" s="166" t="s">
        <v>15</v>
      </c>
      <c r="P106" s="102" t="s">
        <v>14</v>
      </c>
      <c r="Q106" s="166" t="s">
        <v>15</v>
      </c>
      <c r="R106" s="33" t="s">
        <v>14</v>
      </c>
      <c r="S106" s="166" t="s">
        <v>15</v>
      </c>
      <c r="T106" s="27"/>
      <c r="U106" s="409"/>
      <c r="V106" s="27"/>
      <c r="W106" s="38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53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  <c r="CT106" s="153"/>
      <c r="CU106" s="153"/>
      <c r="CV106" s="153"/>
      <c r="CW106" s="153"/>
      <c r="CX106" s="153"/>
      <c r="CY106" s="153"/>
      <c r="CZ106" s="153"/>
      <c r="DA106" s="153"/>
      <c r="DB106" s="153"/>
      <c r="DC106" s="153"/>
      <c r="DD106" s="153"/>
      <c r="DE106" s="153"/>
      <c r="DF106" s="153"/>
      <c r="DG106" s="153"/>
      <c r="DH106" s="153"/>
      <c r="DI106" s="153"/>
      <c r="DJ106" s="153"/>
      <c r="DK106" s="153"/>
      <c r="DL106" s="153"/>
      <c r="DM106" s="153"/>
      <c r="DN106" s="153"/>
      <c r="DO106" s="153"/>
      <c r="DP106" s="153"/>
      <c r="DQ106" s="153"/>
      <c r="DR106" s="153"/>
      <c r="DS106" s="153"/>
      <c r="DT106" s="153"/>
      <c r="DU106" s="153"/>
      <c r="DV106" s="153"/>
      <c r="DW106" s="153"/>
      <c r="DX106" s="153"/>
      <c r="DY106" s="153"/>
      <c r="DZ106" s="153"/>
    </row>
    <row r="107" ht="21.75" customHeight="1">
      <c r="A107" s="410" t="s">
        <v>151</v>
      </c>
      <c r="B107" s="305"/>
      <c r="C107" s="411">
        <f>SUM(D107+E107)</f>
        <v>0</v>
      </c>
      <c r="D107" s="412">
        <f t="shared" ref="D107:E107" si="56">SUM(F107+H107+J107+L107+N107)</f>
        <v>0</v>
      </c>
      <c r="E107" s="308">
        <f t="shared" si="56"/>
        <v>0</v>
      </c>
      <c r="F107" s="309"/>
      <c r="G107" s="413"/>
      <c r="H107" s="309"/>
      <c r="I107" s="413"/>
      <c r="J107" s="309"/>
      <c r="K107" s="413"/>
      <c r="L107" s="309"/>
      <c r="M107" s="413"/>
      <c r="N107" s="309"/>
      <c r="O107" s="413"/>
      <c r="P107" s="309"/>
      <c r="Q107" s="310"/>
      <c r="R107" s="413"/>
      <c r="S107" s="310"/>
      <c r="T107" s="414"/>
      <c r="U107" s="310"/>
      <c r="V107" s="414"/>
      <c r="W107" s="415"/>
      <c r="X107" s="224"/>
      <c r="Y107" s="153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51"/>
      <c r="AT107" s="151"/>
      <c r="AU107" s="151"/>
      <c r="AV107" s="151"/>
      <c r="AW107" s="151"/>
      <c r="AX107" s="151"/>
      <c r="AY107" s="151"/>
      <c r="AZ107" s="151"/>
      <c r="BA107" s="151"/>
      <c r="BB107" s="151"/>
      <c r="BC107" s="151"/>
      <c r="BD107" s="151"/>
      <c r="BE107" s="151"/>
      <c r="BF107" s="151"/>
      <c r="BG107" s="151"/>
      <c r="BH107" s="151"/>
      <c r="BI107" s="15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2"/>
      <c r="CB107" s="152"/>
      <c r="CC107" s="152"/>
      <c r="CD107" s="152"/>
      <c r="CE107" s="152"/>
      <c r="CF107" s="152"/>
      <c r="CG107" s="152">
        <v>0.0</v>
      </c>
      <c r="CH107" s="152">
        <v>0.0</v>
      </c>
      <c r="CI107" s="152">
        <v>0.0</v>
      </c>
      <c r="CJ107" s="152">
        <v>0.0</v>
      </c>
      <c r="CK107" s="152">
        <v>0.0</v>
      </c>
      <c r="CL107" s="152"/>
      <c r="CM107" s="152"/>
      <c r="CN107" s="152"/>
      <c r="CO107" s="152"/>
      <c r="CP107" s="152"/>
      <c r="CQ107" s="152"/>
      <c r="CR107" s="152"/>
      <c r="CS107" s="152"/>
      <c r="CT107" s="152"/>
      <c r="CU107" s="152"/>
      <c r="CV107" s="152"/>
      <c r="CW107" s="152"/>
      <c r="CX107" s="152"/>
      <c r="CY107" s="152"/>
      <c r="CZ107" s="152"/>
      <c r="DA107" s="153"/>
      <c r="DB107" s="153"/>
      <c r="DC107" s="153"/>
      <c r="DD107" s="153"/>
      <c r="DE107" s="153"/>
      <c r="DF107" s="153"/>
      <c r="DG107" s="153"/>
      <c r="DH107" s="153"/>
      <c r="DI107" s="153"/>
      <c r="DJ107" s="153"/>
      <c r="DK107" s="153"/>
      <c r="DL107" s="153"/>
      <c r="DM107" s="153"/>
      <c r="DN107" s="153"/>
      <c r="DO107" s="153"/>
      <c r="DP107" s="153"/>
      <c r="DQ107" s="153"/>
      <c r="DR107" s="153"/>
      <c r="DS107" s="153"/>
      <c r="DT107" s="153"/>
      <c r="DU107" s="153"/>
      <c r="DV107" s="153"/>
      <c r="DW107" s="153"/>
      <c r="DX107" s="153"/>
      <c r="DY107" s="153"/>
      <c r="DZ107" s="153"/>
    </row>
    <row r="108" ht="28.5" customHeight="1">
      <c r="A108" s="81" t="s">
        <v>152</v>
      </c>
      <c r="B108" s="81"/>
      <c r="C108" s="81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1"/>
      <c r="AA108" s="151"/>
      <c r="AB108" s="151"/>
      <c r="AC108" s="151"/>
      <c r="AD108" s="151"/>
      <c r="AE108" s="151"/>
      <c r="AF108" s="151"/>
      <c r="AG108" s="151"/>
      <c r="AH108" s="151"/>
      <c r="AI108" s="151"/>
      <c r="AJ108" s="151"/>
      <c r="AK108" s="151"/>
      <c r="AL108" s="151"/>
      <c r="AM108" s="151"/>
      <c r="AN108" s="151"/>
      <c r="AO108" s="151"/>
      <c r="AP108" s="151"/>
      <c r="AQ108" s="151"/>
      <c r="AR108" s="151"/>
      <c r="AS108" s="151"/>
      <c r="AT108" s="151"/>
      <c r="AU108" s="151"/>
      <c r="AV108" s="151"/>
      <c r="AW108" s="151"/>
      <c r="AX108" s="151"/>
      <c r="AY108" s="151"/>
      <c r="AZ108" s="151"/>
      <c r="BA108" s="151"/>
      <c r="BB108" s="151"/>
      <c r="BC108" s="151"/>
      <c r="BD108" s="151"/>
      <c r="BE108" s="151"/>
      <c r="BF108" s="151"/>
      <c r="BG108" s="151"/>
      <c r="BH108" s="151"/>
      <c r="BI108" s="15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2"/>
      <c r="CB108" s="152"/>
      <c r="CC108" s="152"/>
      <c r="CD108" s="152"/>
      <c r="CE108" s="152"/>
      <c r="CF108" s="152"/>
      <c r="CG108" s="152"/>
      <c r="CH108" s="152"/>
      <c r="CI108" s="152"/>
      <c r="CJ108" s="152"/>
      <c r="CK108" s="152"/>
      <c r="CL108" s="152"/>
      <c r="CM108" s="152"/>
      <c r="CN108" s="152"/>
      <c r="CO108" s="152"/>
      <c r="CP108" s="152"/>
      <c r="CQ108" s="152"/>
      <c r="CR108" s="152"/>
      <c r="CS108" s="152"/>
      <c r="CT108" s="152"/>
      <c r="CU108" s="152"/>
      <c r="CV108" s="152"/>
      <c r="CW108" s="152"/>
      <c r="CX108" s="152"/>
      <c r="CY108" s="152"/>
      <c r="CZ108" s="152"/>
      <c r="DA108" s="153"/>
      <c r="DB108" s="153"/>
      <c r="DC108" s="153"/>
      <c r="DD108" s="153"/>
      <c r="DE108" s="153"/>
      <c r="DF108" s="153"/>
      <c r="DG108" s="153"/>
      <c r="DH108" s="153"/>
      <c r="DI108" s="153"/>
      <c r="DJ108" s="153"/>
      <c r="DK108" s="153"/>
      <c r="DL108" s="153"/>
      <c r="DM108" s="153"/>
      <c r="DN108" s="153"/>
      <c r="DO108" s="153"/>
      <c r="DP108" s="153"/>
      <c r="DQ108" s="153"/>
      <c r="DR108" s="153"/>
      <c r="DS108" s="153"/>
      <c r="DT108" s="153"/>
      <c r="DU108" s="153"/>
      <c r="DV108" s="153"/>
      <c r="DW108" s="153"/>
      <c r="DX108" s="153"/>
      <c r="DY108" s="153"/>
      <c r="DZ108" s="153"/>
    </row>
    <row r="109" ht="15.75" customHeight="1">
      <c r="A109" s="154" t="s">
        <v>139</v>
      </c>
      <c r="B109" s="93"/>
      <c r="C109" s="18" t="s">
        <v>81</v>
      </c>
      <c r="D109" s="155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1"/>
      <c r="AA109" s="151"/>
      <c r="AB109" s="151"/>
      <c r="AC109" s="151"/>
      <c r="AD109" s="151"/>
      <c r="AE109" s="151"/>
      <c r="AF109" s="151"/>
      <c r="AG109" s="151"/>
      <c r="AH109" s="151"/>
      <c r="AI109" s="151"/>
      <c r="AJ109" s="151"/>
      <c r="AK109" s="151"/>
      <c r="AL109" s="151"/>
      <c r="AM109" s="151"/>
      <c r="AN109" s="151"/>
      <c r="AO109" s="151"/>
      <c r="AP109" s="151"/>
      <c r="AQ109" s="151"/>
      <c r="AR109" s="151"/>
      <c r="AS109" s="151"/>
      <c r="AT109" s="151"/>
      <c r="AU109" s="151"/>
      <c r="AV109" s="151"/>
      <c r="AW109" s="151"/>
      <c r="AX109" s="151"/>
      <c r="AY109" s="151"/>
      <c r="AZ109" s="151"/>
      <c r="BA109" s="151"/>
      <c r="BB109" s="151"/>
      <c r="BC109" s="151"/>
      <c r="BD109" s="151"/>
      <c r="BE109" s="151"/>
      <c r="BF109" s="151"/>
      <c r="BG109" s="151"/>
      <c r="BH109" s="151"/>
      <c r="BI109" s="15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2"/>
      <c r="CB109" s="152"/>
      <c r="CC109" s="152"/>
      <c r="CD109" s="152"/>
      <c r="CE109" s="152"/>
      <c r="CF109" s="152"/>
      <c r="CG109" s="152"/>
      <c r="CH109" s="152"/>
      <c r="CI109" s="152"/>
      <c r="CJ109" s="152"/>
      <c r="CK109" s="152"/>
      <c r="CL109" s="152"/>
      <c r="CM109" s="152"/>
      <c r="CN109" s="152"/>
      <c r="CO109" s="152"/>
      <c r="CP109" s="152"/>
      <c r="CQ109" s="152"/>
      <c r="CR109" s="152"/>
      <c r="CS109" s="152"/>
      <c r="CT109" s="152"/>
      <c r="CU109" s="152"/>
      <c r="CV109" s="152"/>
      <c r="CW109" s="152"/>
      <c r="CX109" s="152"/>
      <c r="CY109" s="152"/>
      <c r="CZ109" s="152"/>
      <c r="DA109" s="153"/>
      <c r="DB109" s="153"/>
      <c r="DC109" s="153"/>
      <c r="DD109" s="153"/>
      <c r="DE109" s="153"/>
      <c r="DF109" s="153"/>
      <c r="DG109" s="153"/>
      <c r="DH109" s="153"/>
      <c r="DI109" s="153"/>
      <c r="DJ109" s="153"/>
      <c r="DK109" s="153"/>
      <c r="DL109" s="153"/>
      <c r="DM109" s="153"/>
      <c r="DN109" s="153"/>
      <c r="DO109" s="153"/>
      <c r="DP109" s="153"/>
      <c r="DQ109" s="153"/>
      <c r="DR109" s="153"/>
      <c r="DS109" s="153"/>
      <c r="DT109" s="153"/>
      <c r="DU109" s="153"/>
      <c r="DV109" s="153"/>
      <c r="DW109" s="153"/>
      <c r="DX109" s="153"/>
      <c r="DY109" s="153"/>
      <c r="DZ109" s="153"/>
    </row>
    <row r="110" ht="23.25" customHeight="1">
      <c r="A110" s="164"/>
      <c r="B110" s="160"/>
      <c r="C110" s="102" t="s">
        <v>14</v>
      </c>
      <c r="D110" s="168" t="s">
        <v>15</v>
      </c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1"/>
      <c r="AA110" s="151"/>
      <c r="AB110" s="151"/>
      <c r="AC110" s="151"/>
      <c r="AD110" s="151"/>
      <c r="AE110" s="151"/>
      <c r="AF110" s="151"/>
      <c r="AG110" s="151"/>
      <c r="AH110" s="151"/>
      <c r="AI110" s="151"/>
      <c r="AJ110" s="151"/>
      <c r="AK110" s="151"/>
      <c r="AL110" s="151"/>
      <c r="AM110" s="151"/>
      <c r="AN110" s="151"/>
      <c r="AO110" s="151"/>
      <c r="AP110" s="151"/>
      <c r="AQ110" s="151"/>
      <c r="AR110" s="151"/>
      <c r="AS110" s="151"/>
      <c r="AT110" s="151"/>
      <c r="AU110" s="151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5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2"/>
      <c r="CB110" s="152"/>
      <c r="CC110" s="152"/>
      <c r="CD110" s="152"/>
      <c r="CE110" s="152"/>
      <c r="CF110" s="152"/>
      <c r="CG110" s="152"/>
      <c r="CH110" s="152"/>
      <c r="CI110" s="152"/>
      <c r="CJ110" s="152"/>
      <c r="CK110" s="152"/>
      <c r="CL110" s="152"/>
      <c r="CM110" s="152"/>
      <c r="CN110" s="152"/>
      <c r="CO110" s="152"/>
      <c r="CP110" s="152"/>
      <c r="CQ110" s="152"/>
      <c r="CR110" s="152"/>
      <c r="CS110" s="152"/>
      <c r="CT110" s="152"/>
      <c r="CU110" s="152"/>
      <c r="CV110" s="152"/>
      <c r="CW110" s="152"/>
      <c r="CX110" s="152"/>
      <c r="CY110" s="152"/>
      <c r="CZ110" s="152"/>
      <c r="DA110" s="153"/>
      <c r="DB110" s="153"/>
      <c r="DC110" s="153"/>
      <c r="DD110" s="153"/>
      <c r="DE110" s="153"/>
      <c r="DF110" s="153"/>
      <c r="DG110" s="153"/>
      <c r="DH110" s="153"/>
      <c r="DI110" s="153"/>
      <c r="DJ110" s="153"/>
      <c r="DK110" s="153"/>
      <c r="DL110" s="153"/>
      <c r="DM110" s="153"/>
      <c r="DN110" s="153"/>
      <c r="DO110" s="153"/>
      <c r="DP110" s="153"/>
      <c r="DQ110" s="153"/>
      <c r="DR110" s="153"/>
      <c r="DS110" s="153"/>
      <c r="DT110" s="153"/>
      <c r="DU110" s="153"/>
      <c r="DV110" s="153"/>
      <c r="DW110" s="153"/>
      <c r="DX110" s="153"/>
      <c r="DY110" s="153"/>
      <c r="DZ110" s="153"/>
    </row>
    <row r="111" ht="22.5" customHeight="1">
      <c r="A111" s="416" t="s">
        <v>153</v>
      </c>
      <c r="B111" s="285"/>
      <c r="C111" s="44"/>
      <c r="D111" s="51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1"/>
      <c r="AA111" s="151"/>
      <c r="AB111" s="151"/>
      <c r="AC111" s="151"/>
      <c r="AD111" s="151"/>
      <c r="AE111" s="151"/>
      <c r="AF111" s="151"/>
      <c r="AG111" s="151"/>
      <c r="AH111" s="151"/>
      <c r="AI111" s="151"/>
      <c r="AJ111" s="151"/>
      <c r="AK111" s="151"/>
      <c r="AL111" s="151"/>
      <c r="AM111" s="151"/>
      <c r="AN111" s="151"/>
      <c r="AO111" s="151"/>
      <c r="AP111" s="151"/>
      <c r="AQ111" s="151"/>
      <c r="AR111" s="151"/>
      <c r="AS111" s="151"/>
      <c r="AT111" s="151"/>
      <c r="AU111" s="151"/>
      <c r="AV111" s="151"/>
      <c r="AW111" s="151"/>
      <c r="AX111" s="151"/>
      <c r="AY111" s="151"/>
      <c r="AZ111" s="151"/>
      <c r="BA111" s="151"/>
      <c r="BB111" s="151"/>
      <c r="BC111" s="151"/>
      <c r="BD111" s="151"/>
      <c r="BE111" s="151"/>
      <c r="BF111" s="151"/>
      <c r="BG111" s="151"/>
      <c r="BH111" s="151"/>
      <c r="BI111" s="15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2"/>
      <c r="CB111" s="152"/>
      <c r="CC111" s="152"/>
      <c r="CD111" s="152"/>
      <c r="CE111" s="152"/>
      <c r="CF111" s="152"/>
      <c r="CG111" s="152"/>
      <c r="CH111" s="152"/>
      <c r="CI111" s="152"/>
      <c r="CJ111" s="152"/>
      <c r="CK111" s="152"/>
      <c r="CL111" s="152"/>
      <c r="CM111" s="152"/>
      <c r="CN111" s="152"/>
      <c r="CO111" s="152"/>
      <c r="CP111" s="152"/>
      <c r="CQ111" s="152"/>
      <c r="CR111" s="152"/>
      <c r="CS111" s="152"/>
      <c r="CT111" s="152"/>
      <c r="CU111" s="152"/>
      <c r="CV111" s="152"/>
      <c r="CW111" s="152"/>
      <c r="CX111" s="152"/>
      <c r="CY111" s="152"/>
      <c r="CZ111" s="152"/>
      <c r="DA111" s="153"/>
      <c r="DB111" s="153"/>
      <c r="DC111" s="153"/>
      <c r="DD111" s="153"/>
      <c r="DE111" s="153"/>
      <c r="DF111" s="153"/>
      <c r="DG111" s="153"/>
      <c r="DH111" s="153"/>
      <c r="DI111" s="153"/>
      <c r="DJ111" s="153"/>
      <c r="DK111" s="153"/>
      <c r="DL111" s="153"/>
      <c r="DM111" s="153"/>
      <c r="DN111" s="153"/>
      <c r="DO111" s="153"/>
      <c r="DP111" s="153"/>
      <c r="DQ111" s="153"/>
      <c r="DR111" s="153"/>
      <c r="DS111" s="153"/>
      <c r="DT111" s="153"/>
      <c r="DU111" s="153"/>
      <c r="DV111" s="153"/>
      <c r="DW111" s="153"/>
      <c r="DX111" s="153"/>
      <c r="DY111" s="153"/>
      <c r="DZ111" s="153"/>
    </row>
    <row r="112" ht="30.75" customHeight="1">
      <c r="A112" s="328" t="s">
        <v>154</v>
      </c>
      <c r="B112" s="291"/>
      <c r="C112" s="56"/>
      <c r="D112" s="236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1"/>
      <c r="AA112" s="151"/>
      <c r="AB112" s="151"/>
      <c r="AC112" s="151"/>
      <c r="AD112" s="151"/>
      <c r="AE112" s="151"/>
      <c r="AF112" s="151"/>
      <c r="AG112" s="151"/>
      <c r="AH112" s="151"/>
      <c r="AI112" s="151"/>
      <c r="AJ112" s="151"/>
      <c r="AK112" s="151"/>
      <c r="AL112" s="151"/>
      <c r="AM112" s="151"/>
      <c r="AN112" s="151"/>
      <c r="AO112" s="151"/>
      <c r="AP112" s="151"/>
      <c r="AQ112" s="151"/>
      <c r="AR112" s="151"/>
      <c r="AS112" s="151"/>
      <c r="AT112" s="151"/>
      <c r="AU112" s="151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5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2"/>
      <c r="CB112" s="152"/>
      <c r="CC112" s="152"/>
      <c r="CD112" s="152"/>
      <c r="CE112" s="152"/>
      <c r="CF112" s="152"/>
      <c r="CG112" s="152"/>
      <c r="CH112" s="152"/>
      <c r="CI112" s="152"/>
      <c r="CJ112" s="152"/>
      <c r="CK112" s="152"/>
      <c r="CL112" s="152"/>
      <c r="CM112" s="152"/>
      <c r="CN112" s="152"/>
      <c r="CO112" s="152"/>
      <c r="CP112" s="152"/>
      <c r="CQ112" s="152"/>
      <c r="CR112" s="152"/>
      <c r="CS112" s="152"/>
      <c r="CT112" s="152"/>
      <c r="CU112" s="152"/>
      <c r="CV112" s="152"/>
      <c r="CW112" s="152"/>
      <c r="CX112" s="152"/>
      <c r="CY112" s="152"/>
      <c r="CZ112" s="152"/>
      <c r="DA112" s="153"/>
      <c r="DB112" s="153"/>
      <c r="DC112" s="153"/>
      <c r="DD112" s="153"/>
      <c r="DE112" s="153"/>
      <c r="DF112" s="153"/>
      <c r="DG112" s="153"/>
      <c r="DH112" s="153"/>
      <c r="DI112" s="153"/>
      <c r="DJ112" s="153"/>
      <c r="DK112" s="153"/>
      <c r="DL112" s="153"/>
      <c r="DM112" s="153"/>
      <c r="DN112" s="153"/>
      <c r="DO112" s="153"/>
      <c r="DP112" s="153"/>
      <c r="DQ112" s="153"/>
      <c r="DR112" s="153"/>
      <c r="DS112" s="153"/>
      <c r="DT112" s="153"/>
      <c r="DU112" s="153"/>
      <c r="DV112" s="153"/>
      <c r="DW112" s="153"/>
      <c r="DX112" s="153"/>
      <c r="DY112" s="153"/>
      <c r="DZ112" s="153"/>
    </row>
    <row r="113" ht="38.25" customHeight="1">
      <c r="A113" s="328" t="s">
        <v>155</v>
      </c>
      <c r="B113" s="291"/>
      <c r="C113" s="56"/>
      <c r="D113" s="236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  <c r="AL113" s="151"/>
      <c r="AM113" s="151"/>
      <c r="AN113" s="151"/>
      <c r="AO113" s="151"/>
      <c r="AP113" s="151"/>
      <c r="AQ113" s="151"/>
      <c r="AR113" s="151"/>
      <c r="AS113" s="151"/>
      <c r="AT113" s="151"/>
      <c r="AU113" s="151"/>
      <c r="AV113" s="151"/>
      <c r="AW113" s="151"/>
      <c r="AX113" s="151"/>
      <c r="AY113" s="151"/>
      <c r="AZ113" s="151"/>
      <c r="BA113" s="151"/>
      <c r="BB113" s="151"/>
      <c r="BC113" s="151"/>
      <c r="BD113" s="151"/>
      <c r="BE113" s="151"/>
      <c r="BF113" s="151"/>
      <c r="BG113" s="151"/>
      <c r="BH113" s="151"/>
      <c r="BI113" s="15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2"/>
      <c r="CB113" s="152"/>
      <c r="CC113" s="152"/>
      <c r="CD113" s="152"/>
      <c r="CE113" s="152"/>
      <c r="CF113" s="152"/>
      <c r="CG113" s="152"/>
      <c r="CH113" s="152"/>
      <c r="CI113" s="152"/>
      <c r="CJ113" s="152"/>
      <c r="CK113" s="152"/>
      <c r="CL113" s="152"/>
      <c r="CM113" s="152"/>
      <c r="CN113" s="152"/>
      <c r="CO113" s="152"/>
      <c r="CP113" s="152"/>
      <c r="CQ113" s="152"/>
      <c r="CR113" s="152"/>
      <c r="CS113" s="152"/>
      <c r="CT113" s="152"/>
      <c r="CU113" s="152"/>
      <c r="CV113" s="152"/>
      <c r="CW113" s="152"/>
      <c r="CX113" s="152"/>
      <c r="CY113" s="152"/>
      <c r="CZ113" s="152"/>
      <c r="DA113" s="153"/>
      <c r="DB113" s="153"/>
      <c r="DC113" s="153"/>
      <c r="DD113" s="153"/>
      <c r="DE113" s="153"/>
      <c r="DF113" s="153"/>
      <c r="DG113" s="153"/>
      <c r="DH113" s="153"/>
      <c r="DI113" s="153"/>
      <c r="DJ113" s="153"/>
      <c r="DK113" s="153"/>
      <c r="DL113" s="153"/>
      <c r="DM113" s="153"/>
      <c r="DN113" s="153"/>
      <c r="DO113" s="153"/>
      <c r="DP113" s="153"/>
      <c r="DQ113" s="153"/>
      <c r="DR113" s="153"/>
      <c r="DS113" s="153"/>
      <c r="DT113" s="153"/>
      <c r="DU113" s="153"/>
      <c r="DV113" s="153"/>
      <c r="DW113" s="153"/>
      <c r="DX113" s="153"/>
      <c r="DY113" s="153"/>
      <c r="DZ113" s="153"/>
    </row>
    <row r="114" ht="40.5" customHeight="1">
      <c r="A114" s="355" t="s">
        <v>156</v>
      </c>
      <c r="B114" s="356"/>
      <c r="C114" s="362"/>
      <c r="D114" s="417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  <c r="AL114" s="151"/>
      <c r="AM114" s="151"/>
      <c r="AN114" s="151"/>
      <c r="AO114" s="151"/>
      <c r="AP114" s="151"/>
      <c r="AQ114" s="151"/>
      <c r="AR114" s="151"/>
      <c r="AS114" s="151"/>
      <c r="AT114" s="151"/>
      <c r="AU114" s="151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5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2"/>
      <c r="CB114" s="152"/>
      <c r="CC114" s="152"/>
      <c r="CD114" s="152"/>
      <c r="CE114" s="152"/>
      <c r="CF114" s="152"/>
      <c r="CG114" s="152"/>
      <c r="CH114" s="152"/>
      <c r="CI114" s="152"/>
      <c r="CJ114" s="152"/>
      <c r="CK114" s="152"/>
      <c r="CL114" s="152"/>
      <c r="CM114" s="152"/>
      <c r="CN114" s="152"/>
      <c r="CO114" s="152"/>
      <c r="CP114" s="152"/>
      <c r="CQ114" s="152"/>
      <c r="CR114" s="152"/>
      <c r="CS114" s="152"/>
      <c r="CT114" s="152"/>
      <c r="CU114" s="152"/>
      <c r="CV114" s="152"/>
      <c r="CW114" s="152"/>
      <c r="CX114" s="152"/>
      <c r="CY114" s="152"/>
      <c r="CZ114" s="152"/>
      <c r="DA114" s="153"/>
      <c r="DB114" s="153"/>
      <c r="DC114" s="153"/>
      <c r="DD114" s="153"/>
      <c r="DE114" s="153"/>
      <c r="DF114" s="153"/>
      <c r="DG114" s="153"/>
      <c r="DH114" s="153"/>
      <c r="DI114" s="153"/>
      <c r="DJ114" s="153"/>
      <c r="DK114" s="153"/>
      <c r="DL114" s="153"/>
      <c r="DM114" s="153"/>
      <c r="DN114" s="153"/>
      <c r="DO114" s="153"/>
      <c r="DP114" s="153"/>
      <c r="DQ114" s="153"/>
      <c r="DR114" s="153"/>
      <c r="DS114" s="153"/>
      <c r="DT114" s="153"/>
      <c r="DU114" s="153"/>
      <c r="DV114" s="153"/>
      <c r="DW114" s="153"/>
      <c r="DX114" s="153"/>
      <c r="DY114" s="153"/>
      <c r="DZ114" s="153"/>
    </row>
    <row r="115" ht="15.75" customHeight="1">
      <c r="A115" s="144" t="s">
        <v>157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</row>
    <row r="116" ht="30.75" customHeight="1">
      <c r="A116" s="81" t="s">
        <v>158</v>
      </c>
      <c r="B116" s="12"/>
      <c r="C116" s="12"/>
      <c r="D116" s="12"/>
      <c r="E116" s="12"/>
      <c r="F116" s="12"/>
      <c r="G116" s="12" t="s">
        <v>159</v>
      </c>
      <c r="H116" s="418"/>
      <c r="I116" s="418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323"/>
      <c r="Z116" s="323"/>
      <c r="AA116" s="323"/>
      <c r="AB116" s="323"/>
      <c r="AC116" s="323"/>
      <c r="AD116" s="323"/>
      <c r="AE116" s="323"/>
      <c r="AF116" s="323"/>
      <c r="AG116" s="323"/>
      <c r="AH116" s="323"/>
      <c r="AI116" s="323"/>
      <c r="AJ116" s="323"/>
      <c r="AK116" s="323"/>
      <c r="AL116" s="323"/>
      <c r="AM116" s="323"/>
      <c r="AN116" s="323"/>
      <c r="AO116" s="323"/>
      <c r="AP116" s="323"/>
      <c r="AQ116" s="217"/>
      <c r="AR116" s="21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88"/>
      <c r="BT116" s="88"/>
      <c r="BU116" s="88"/>
      <c r="BV116" s="88"/>
      <c r="BW116" s="88"/>
      <c r="BX116" s="88"/>
      <c r="BY116" s="88"/>
      <c r="BZ116" s="87"/>
      <c r="CA116" s="89"/>
      <c r="CB116" s="89"/>
      <c r="CC116" s="89"/>
      <c r="CD116" s="89"/>
      <c r="CE116" s="89"/>
      <c r="CF116" s="89"/>
      <c r="CG116" s="419"/>
      <c r="CH116" s="419"/>
      <c r="CI116" s="419"/>
      <c r="CJ116" s="419"/>
      <c r="CK116" s="89"/>
      <c r="CL116" s="89"/>
      <c r="CM116" s="89"/>
      <c r="CN116" s="89"/>
      <c r="CO116" s="89"/>
      <c r="CP116" s="89"/>
      <c r="CQ116" s="89"/>
      <c r="CR116" s="89"/>
      <c r="CS116" s="89"/>
      <c r="CT116" s="89"/>
      <c r="CU116" s="89"/>
      <c r="CV116" s="89"/>
      <c r="CW116" s="89"/>
      <c r="CX116" s="89"/>
      <c r="CY116" s="89"/>
      <c r="CZ116" s="89"/>
      <c r="DA116" s="88"/>
      <c r="DB116" s="88"/>
      <c r="DC116" s="88"/>
      <c r="DD116" s="88"/>
      <c r="DE116" s="88"/>
      <c r="DF116" s="88"/>
      <c r="DG116" s="88"/>
      <c r="DH116" s="88"/>
      <c r="DI116" s="88"/>
      <c r="DJ116" s="88"/>
      <c r="DK116" s="88"/>
      <c r="DL116" s="88"/>
      <c r="DM116" s="88"/>
      <c r="DN116" s="88"/>
      <c r="DO116" s="88"/>
      <c r="DP116" s="88"/>
      <c r="DQ116" s="88"/>
      <c r="DR116" s="88"/>
      <c r="DS116" s="88"/>
      <c r="DT116" s="88"/>
      <c r="DU116" s="88"/>
      <c r="DV116" s="88"/>
      <c r="DW116" s="88"/>
      <c r="DX116" s="88"/>
      <c r="DY116" s="88"/>
      <c r="DZ116" s="88"/>
    </row>
    <row r="117" ht="19.5" customHeight="1">
      <c r="A117" s="13" t="s">
        <v>7</v>
      </c>
      <c r="B117" s="91" t="s">
        <v>160</v>
      </c>
      <c r="C117" s="92"/>
      <c r="D117" s="93"/>
      <c r="E117" s="15" t="s">
        <v>161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7"/>
      <c r="AO117" s="420" t="s">
        <v>10</v>
      </c>
      <c r="AP117" s="421" t="s">
        <v>162</v>
      </c>
      <c r="AQ117" s="421" t="s">
        <v>141</v>
      </c>
      <c r="AR117" s="421" t="s">
        <v>163</v>
      </c>
      <c r="AS117" s="211" t="s">
        <v>12</v>
      </c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88"/>
      <c r="BT117" s="88"/>
      <c r="BU117" s="88"/>
      <c r="BV117" s="88"/>
      <c r="BW117" s="88"/>
      <c r="BX117" s="88"/>
      <c r="BY117" s="88"/>
      <c r="BZ117" s="87"/>
      <c r="CA117" s="89"/>
      <c r="CB117" s="89"/>
      <c r="CC117" s="89"/>
      <c r="CD117" s="89"/>
      <c r="CE117" s="89"/>
      <c r="CF117" s="89"/>
      <c r="CG117" s="419"/>
      <c r="CH117" s="419"/>
      <c r="CI117" s="419"/>
      <c r="CJ117" s="419"/>
      <c r="CK117" s="89"/>
      <c r="CL117" s="89"/>
      <c r="CM117" s="89"/>
      <c r="CN117" s="89"/>
      <c r="CO117" s="89"/>
      <c r="CP117" s="89"/>
      <c r="CQ117" s="89"/>
      <c r="CR117" s="89"/>
      <c r="CS117" s="89"/>
      <c r="CT117" s="89"/>
      <c r="CU117" s="89"/>
      <c r="CV117" s="89"/>
      <c r="CW117" s="89"/>
      <c r="CX117" s="89"/>
      <c r="CY117" s="89"/>
      <c r="CZ117" s="89"/>
      <c r="DA117" s="88"/>
      <c r="DB117" s="88"/>
      <c r="DC117" s="88"/>
      <c r="DD117" s="88"/>
      <c r="DE117" s="88"/>
      <c r="DF117" s="88"/>
      <c r="DG117" s="88"/>
      <c r="DH117" s="88"/>
      <c r="DI117" s="88"/>
      <c r="DJ117" s="88"/>
      <c r="DK117" s="88"/>
      <c r="DL117" s="88"/>
      <c r="DM117" s="88"/>
      <c r="DN117" s="88"/>
      <c r="DO117" s="88"/>
      <c r="DP117" s="88"/>
      <c r="DQ117" s="88"/>
      <c r="DR117" s="88"/>
      <c r="DS117" s="88"/>
      <c r="DT117" s="88"/>
      <c r="DU117" s="88"/>
      <c r="DV117" s="88"/>
      <c r="DW117" s="88"/>
      <c r="DX117" s="88"/>
      <c r="DY117" s="88"/>
      <c r="DZ117" s="88"/>
    </row>
    <row r="118" ht="19.5" customHeight="1">
      <c r="A118" s="54"/>
      <c r="B118" s="159"/>
      <c r="C118" s="3"/>
      <c r="D118" s="160"/>
      <c r="E118" s="100" t="s">
        <v>164</v>
      </c>
      <c r="F118" s="99"/>
      <c r="G118" s="100" t="s">
        <v>165</v>
      </c>
      <c r="H118" s="99"/>
      <c r="I118" s="100" t="s">
        <v>166</v>
      </c>
      <c r="J118" s="99"/>
      <c r="K118" s="100" t="s">
        <v>167</v>
      </c>
      <c r="L118" s="99"/>
      <c r="M118" s="100" t="s">
        <v>57</v>
      </c>
      <c r="N118" s="99"/>
      <c r="O118" s="100" t="s">
        <v>168</v>
      </c>
      <c r="P118" s="99"/>
      <c r="Q118" s="422" t="s">
        <v>33</v>
      </c>
      <c r="R118" s="99"/>
      <c r="S118" s="100" t="s">
        <v>34</v>
      </c>
      <c r="T118" s="99"/>
      <c r="U118" s="422" t="s">
        <v>35</v>
      </c>
      <c r="V118" s="423"/>
      <c r="W118" s="424" t="s">
        <v>36</v>
      </c>
      <c r="X118" s="423"/>
      <c r="Y118" s="424" t="s">
        <v>37</v>
      </c>
      <c r="Z118" s="6"/>
      <c r="AA118" s="100" t="s">
        <v>38</v>
      </c>
      <c r="AB118" s="99"/>
      <c r="AC118" s="422" t="s">
        <v>39</v>
      </c>
      <c r="AD118" s="6"/>
      <c r="AE118" s="100" t="s">
        <v>40</v>
      </c>
      <c r="AF118" s="99"/>
      <c r="AG118" s="100" t="s">
        <v>41</v>
      </c>
      <c r="AH118" s="99"/>
      <c r="AI118" s="100" t="s">
        <v>42</v>
      </c>
      <c r="AJ118" s="99"/>
      <c r="AK118" s="100" t="s">
        <v>43</v>
      </c>
      <c r="AL118" s="99"/>
      <c r="AM118" s="422" t="s">
        <v>44</v>
      </c>
      <c r="AN118" s="99"/>
      <c r="AO118" s="425"/>
      <c r="AP118" s="426"/>
      <c r="AQ118" s="426"/>
      <c r="AR118" s="426"/>
      <c r="AS118" s="213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88"/>
      <c r="BT118" s="88"/>
      <c r="BU118" s="88"/>
      <c r="BV118" s="88"/>
      <c r="BW118" s="88"/>
      <c r="BX118" s="88"/>
      <c r="BY118" s="88"/>
      <c r="BZ118" s="87"/>
      <c r="CA118" s="89"/>
      <c r="CB118" s="89"/>
      <c r="CC118" s="89"/>
      <c r="CD118" s="89"/>
      <c r="CE118" s="89"/>
      <c r="CF118" s="89"/>
      <c r="CG118" s="419"/>
      <c r="CH118" s="419"/>
      <c r="CI118" s="419"/>
      <c r="CJ118" s="419"/>
      <c r="CK118" s="89"/>
      <c r="CL118" s="89"/>
      <c r="CM118" s="89"/>
      <c r="CN118" s="89"/>
      <c r="CO118" s="89"/>
      <c r="CP118" s="89"/>
      <c r="CQ118" s="89"/>
      <c r="CR118" s="89"/>
      <c r="CS118" s="89"/>
      <c r="CT118" s="89"/>
      <c r="CU118" s="89"/>
      <c r="CV118" s="89"/>
      <c r="CW118" s="89"/>
      <c r="CX118" s="89"/>
      <c r="CY118" s="89"/>
      <c r="CZ118" s="89"/>
      <c r="DA118" s="88"/>
      <c r="DB118" s="88"/>
      <c r="DC118" s="88"/>
      <c r="DD118" s="88"/>
      <c r="DE118" s="88"/>
      <c r="DF118" s="88"/>
      <c r="DG118" s="88"/>
      <c r="DH118" s="88"/>
      <c r="DI118" s="88"/>
      <c r="DJ118" s="88"/>
      <c r="DK118" s="88"/>
      <c r="DL118" s="88"/>
      <c r="DM118" s="88"/>
      <c r="DN118" s="88"/>
      <c r="DO118" s="88"/>
      <c r="DP118" s="88"/>
      <c r="DQ118" s="88"/>
      <c r="DR118" s="88"/>
      <c r="DS118" s="88"/>
      <c r="DT118" s="88"/>
      <c r="DU118" s="88"/>
      <c r="DV118" s="88"/>
      <c r="DW118" s="88"/>
      <c r="DX118" s="88"/>
      <c r="DY118" s="88"/>
      <c r="DZ118" s="88"/>
    </row>
    <row r="119" ht="19.5" customHeight="1">
      <c r="A119" s="26"/>
      <c r="B119" s="102" t="s">
        <v>13</v>
      </c>
      <c r="C119" s="32" t="s">
        <v>14</v>
      </c>
      <c r="D119" s="280" t="s">
        <v>15</v>
      </c>
      <c r="E119" s="281" t="s">
        <v>14</v>
      </c>
      <c r="F119" s="282" t="s">
        <v>15</v>
      </c>
      <c r="G119" s="281" t="s">
        <v>14</v>
      </c>
      <c r="H119" s="282" t="s">
        <v>15</v>
      </c>
      <c r="I119" s="281" t="s">
        <v>14</v>
      </c>
      <c r="J119" s="282" t="s">
        <v>15</v>
      </c>
      <c r="K119" s="281" t="s">
        <v>14</v>
      </c>
      <c r="L119" s="282" t="s">
        <v>15</v>
      </c>
      <c r="M119" s="281" t="s">
        <v>14</v>
      </c>
      <c r="N119" s="282" t="s">
        <v>15</v>
      </c>
      <c r="O119" s="281" t="s">
        <v>14</v>
      </c>
      <c r="P119" s="282" t="s">
        <v>15</v>
      </c>
      <c r="Q119" s="427" t="s">
        <v>14</v>
      </c>
      <c r="R119" s="282" t="s">
        <v>15</v>
      </c>
      <c r="S119" s="281" t="s">
        <v>14</v>
      </c>
      <c r="T119" s="282" t="s">
        <v>15</v>
      </c>
      <c r="U119" s="427" t="s">
        <v>14</v>
      </c>
      <c r="V119" s="405" t="s">
        <v>15</v>
      </c>
      <c r="W119" s="281" t="s">
        <v>14</v>
      </c>
      <c r="X119" s="405" t="s">
        <v>15</v>
      </c>
      <c r="Y119" s="281" t="s">
        <v>14</v>
      </c>
      <c r="Z119" s="405" t="s">
        <v>15</v>
      </c>
      <c r="AA119" s="281" t="s">
        <v>14</v>
      </c>
      <c r="AB119" s="405" t="s">
        <v>15</v>
      </c>
      <c r="AC119" s="281" t="s">
        <v>14</v>
      </c>
      <c r="AD119" s="405" t="s">
        <v>15</v>
      </c>
      <c r="AE119" s="281" t="s">
        <v>14</v>
      </c>
      <c r="AF119" s="405" t="s">
        <v>15</v>
      </c>
      <c r="AG119" s="281" t="s">
        <v>14</v>
      </c>
      <c r="AH119" s="405" t="s">
        <v>15</v>
      </c>
      <c r="AI119" s="281" t="s">
        <v>14</v>
      </c>
      <c r="AJ119" s="405" t="s">
        <v>15</v>
      </c>
      <c r="AK119" s="281" t="s">
        <v>14</v>
      </c>
      <c r="AL119" s="405" t="s">
        <v>15</v>
      </c>
      <c r="AM119" s="281" t="s">
        <v>14</v>
      </c>
      <c r="AN119" s="282" t="s">
        <v>15</v>
      </c>
      <c r="AO119" s="428"/>
      <c r="AP119" s="429"/>
      <c r="AQ119" s="429"/>
      <c r="AR119" s="429"/>
      <c r="AS119" s="216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88"/>
      <c r="BT119" s="88"/>
      <c r="BU119" s="88"/>
      <c r="BV119" s="88"/>
      <c r="BW119" s="88"/>
      <c r="BX119" s="88"/>
      <c r="BY119" s="88"/>
      <c r="BZ119" s="87"/>
      <c r="CA119" s="89"/>
      <c r="CB119" s="89"/>
      <c r="CC119" s="89"/>
      <c r="CD119" s="89"/>
      <c r="CE119" s="89"/>
      <c r="CF119" s="89"/>
      <c r="CG119" s="419"/>
      <c r="CH119" s="419"/>
      <c r="CI119" s="419"/>
      <c r="CJ119" s="419"/>
      <c r="CK119" s="89"/>
      <c r="CL119" s="89"/>
      <c r="CM119" s="89"/>
      <c r="CN119" s="89"/>
      <c r="CO119" s="89"/>
      <c r="CP119" s="89"/>
      <c r="CQ119" s="89"/>
      <c r="CR119" s="89"/>
      <c r="CS119" s="89"/>
      <c r="CT119" s="89"/>
      <c r="CU119" s="89"/>
      <c r="CV119" s="89"/>
      <c r="CW119" s="89"/>
      <c r="CX119" s="89"/>
      <c r="CY119" s="89"/>
      <c r="CZ119" s="89"/>
      <c r="DA119" s="88"/>
      <c r="DB119" s="88"/>
      <c r="DC119" s="88"/>
      <c r="DD119" s="88"/>
      <c r="DE119" s="88"/>
      <c r="DF119" s="88"/>
      <c r="DG119" s="88"/>
      <c r="DH119" s="88"/>
      <c r="DI119" s="88"/>
      <c r="DJ119" s="88"/>
      <c r="DK119" s="88"/>
      <c r="DL119" s="88"/>
      <c r="DM119" s="88"/>
      <c r="DN119" s="88"/>
      <c r="DO119" s="88"/>
      <c r="DP119" s="88"/>
      <c r="DQ119" s="88"/>
      <c r="DR119" s="88"/>
      <c r="DS119" s="88"/>
      <c r="DT119" s="88"/>
      <c r="DU119" s="88"/>
      <c r="DV119" s="88"/>
      <c r="DW119" s="88"/>
      <c r="DX119" s="88"/>
      <c r="DY119" s="88"/>
      <c r="DZ119" s="88"/>
    </row>
    <row r="120" ht="15.75" customHeight="1">
      <c r="A120" s="430" t="s">
        <v>50</v>
      </c>
      <c r="B120" s="431">
        <f>SUM(C120:D120)</f>
        <v>0</v>
      </c>
      <c r="C120" s="432">
        <f t="shared" ref="C120:D120" si="57">SUM(E120+G120+I120+K120+M120+O120+Q120+S120+U120+W120+Y120+AA120+AC120+AE120+AG120+AI120+AK120+AM120)</f>
        <v>0</v>
      </c>
      <c r="D120" s="433">
        <f t="shared" si="57"/>
        <v>0</v>
      </c>
      <c r="E120" s="309"/>
      <c r="F120" s="310"/>
      <c r="G120" s="309"/>
      <c r="H120" s="311"/>
      <c r="I120" s="309"/>
      <c r="J120" s="311"/>
      <c r="K120" s="309"/>
      <c r="L120" s="311"/>
      <c r="M120" s="309"/>
      <c r="N120" s="311"/>
      <c r="O120" s="309"/>
      <c r="P120" s="311"/>
      <c r="Q120" s="413"/>
      <c r="R120" s="311"/>
      <c r="S120" s="309"/>
      <c r="T120" s="311"/>
      <c r="U120" s="413"/>
      <c r="V120" s="434"/>
      <c r="W120" s="434"/>
      <c r="X120" s="434"/>
      <c r="Y120" s="434"/>
      <c r="Z120" s="434"/>
      <c r="AA120" s="434"/>
      <c r="AB120" s="434"/>
      <c r="AC120" s="434"/>
      <c r="AD120" s="434"/>
      <c r="AE120" s="434"/>
      <c r="AF120" s="434"/>
      <c r="AG120" s="434"/>
      <c r="AH120" s="434"/>
      <c r="AI120" s="434"/>
      <c r="AJ120" s="434"/>
      <c r="AK120" s="434"/>
      <c r="AL120" s="435"/>
      <c r="AM120" s="435"/>
      <c r="AN120" s="311"/>
      <c r="AO120" s="436"/>
      <c r="AP120" s="437"/>
      <c r="AQ120" s="437"/>
      <c r="AR120" s="437"/>
      <c r="AS120" s="438"/>
      <c r="AT120" s="439"/>
      <c r="AU120" s="53"/>
      <c r="AV120" s="53"/>
      <c r="AW120" s="53"/>
      <c r="AX120" s="53"/>
      <c r="AY120" s="53"/>
      <c r="AZ120" s="53"/>
      <c r="BA120" s="53"/>
      <c r="BB120" s="53"/>
      <c r="BC120" s="87"/>
      <c r="BD120" s="87"/>
      <c r="BE120" s="87"/>
      <c r="BF120" s="87"/>
      <c r="BG120" s="87"/>
      <c r="BH120" s="88"/>
      <c r="BI120" s="88"/>
      <c r="BJ120" s="88"/>
      <c r="BK120" s="88"/>
      <c r="BL120" s="88"/>
      <c r="BM120" s="88"/>
      <c r="BN120" s="88"/>
      <c r="BO120" s="88"/>
      <c r="BP120" s="88"/>
      <c r="BQ120" s="88"/>
      <c r="BR120" s="88"/>
      <c r="BS120" s="88"/>
      <c r="BT120" s="88"/>
      <c r="BU120" s="88"/>
      <c r="BV120" s="88"/>
      <c r="BW120" s="88"/>
      <c r="BX120" s="88"/>
      <c r="BY120" s="88"/>
      <c r="BZ120" s="87"/>
      <c r="CA120" s="440"/>
      <c r="CB120" s="440"/>
      <c r="CC120" s="89"/>
      <c r="CD120" s="89"/>
      <c r="CE120" s="89"/>
      <c r="CF120" s="89"/>
      <c r="CG120" s="419">
        <v>0.0</v>
      </c>
      <c r="CH120" s="419">
        <v>0.0</v>
      </c>
      <c r="CI120" s="419"/>
      <c r="CJ120" s="419"/>
      <c r="CK120" s="89"/>
      <c r="CL120" s="89"/>
      <c r="CM120" s="89"/>
      <c r="CN120" s="89"/>
      <c r="CO120" s="89"/>
      <c r="CP120" s="89"/>
      <c r="CQ120" s="89"/>
      <c r="CR120" s="89"/>
      <c r="CS120" s="89"/>
      <c r="CT120" s="89"/>
      <c r="CU120" s="89"/>
      <c r="CV120" s="89"/>
      <c r="CW120" s="89"/>
      <c r="CX120" s="89"/>
      <c r="CY120" s="89"/>
      <c r="CZ120" s="89"/>
      <c r="DA120" s="88"/>
      <c r="DB120" s="88"/>
      <c r="DC120" s="88"/>
      <c r="DD120" s="88"/>
      <c r="DE120" s="88"/>
      <c r="DF120" s="88"/>
      <c r="DG120" s="88"/>
      <c r="DH120" s="88"/>
      <c r="DI120" s="88"/>
      <c r="DJ120" s="88"/>
      <c r="DK120" s="88"/>
      <c r="DL120" s="88"/>
      <c r="DM120" s="88"/>
      <c r="DN120" s="88"/>
      <c r="DO120" s="88"/>
      <c r="DP120" s="88"/>
      <c r="DQ120" s="88"/>
      <c r="DR120" s="88"/>
      <c r="DS120" s="88"/>
      <c r="DT120" s="88"/>
      <c r="DU120" s="88"/>
      <c r="DV120" s="88"/>
      <c r="DW120" s="88"/>
      <c r="DX120" s="88"/>
      <c r="DY120" s="88"/>
      <c r="DZ120" s="88"/>
    </row>
    <row r="121" ht="15.75" customHeight="1"/>
    <row r="122" ht="30.75" customHeight="1">
      <c r="A122" s="12" t="s">
        <v>169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  <c r="AK122" s="88"/>
      <c r="AL122" s="88"/>
      <c r="AM122" s="88"/>
      <c r="AN122" s="88"/>
      <c r="AO122" s="441"/>
      <c r="AP122" s="441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8"/>
      <c r="BH122" s="88"/>
      <c r="BI122" s="88"/>
      <c r="BJ122" s="88"/>
      <c r="BK122" s="88"/>
      <c r="BL122" s="88"/>
      <c r="BM122" s="88"/>
      <c r="BN122" s="88"/>
      <c r="BO122" s="88"/>
      <c r="BP122" s="88"/>
      <c r="BQ122" s="88"/>
      <c r="BR122" s="88"/>
      <c r="BS122" s="88"/>
      <c r="BT122" s="88"/>
      <c r="BU122" s="88"/>
      <c r="BV122" s="88"/>
      <c r="BW122" s="88"/>
      <c r="BX122" s="88"/>
      <c r="BY122" s="88"/>
      <c r="BZ122" s="87"/>
      <c r="CA122" s="89"/>
      <c r="CB122" s="89"/>
      <c r="CC122" s="89"/>
      <c r="CD122" s="89"/>
      <c r="CE122" s="89"/>
      <c r="CF122" s="89"/>
      <c r="CG122" s="419"/>
      <c r="CH122" s="419"/>
      <c r="CI122" s="419"/>
      <c r="CJ122" s="419"/>
      <c r="CK122" s="89"/>
      <c r="CL122" s="89"/>
      <c r="CM122" s="89"/>
      <c r="CN122" s="89"/>
      <c r="CO122" s="89"/>
      <c r="CP122" s="89"/>
      <c r="CQ122" s="89"/>
      <c r="CR122" s="89"/>
      <c r="CS122" s="89"/>
      <c r="CT122" s="89"/>
      <c r="CU122" s="89"/>
      <c r="CV122" s="89"/>
      <c r="CW122" s="89"/>
      <c r="CX122" s="89"/>
      <c r="CY122" s="89"/>
      <c r="CZ122" s="89"/>
      <c r="DA122" s="88"/>
      <c r="DB122" s="88"/>
      <c r="DC122" s="88"/>
      <c r="DD122" s="88"/>
      <c r="DE122" s="88"/>
      <c r="DF122" s="88"/>
      <c r="DG122" s="88"/>
      <c r="DH122" s="88"/>
      <c r="DI122" s="88"/>
      <c r="DJ122" s="88"/>
      <c r="DK122" s="88"/>
      <c r="DL122" s="88"/>
      <c r="DM122" s="88"/>
      <c r="DN122" s="88"/>
      <c r="DO122" s="88"/>
      <c r="DP122" s="88"/>
      <c r="DQ122" s="88"/>
      <c r="DR122" s="88"/>
      <c r="DS122" s="88"/>
      <c r="DT122" s="88"/>
      <c r="DU122" s="88"/>
      <c r="DV122" s="88"/>
      <c r="DW122" s="88"/>
      <c r="DX122" s="88"/>
      <c r="DY122" s="88"/>
      <c r="DZ122" s="88"/>
    </row>
    <row r="123" ht="15.75" customHeight="1">
      <c r="A123" s="13" t="s">
        <v>170</v>
      </c>
      <c r="B123" s="91" t="s">
        <v>160</v>
      </c>
      <c r="C123" s="92"/>
      <c r="D123" s="93"/>
      <c r="E123" s="15" t="s">
        <v>161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210"/>
      <c r="AO123" s="442" t="s">
        <v>10</v>
      </c>
      <c r="AP123" s="94" t="s">
        <v>171</v>
      </c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88"/>
      <c r="BR123" s="88"/>
      <c r="BS123" s="88"/>
      <c r="BT123" s="88"/>
      <c r="BU123" s="88"/>
      <c r="BV123" s="88"/>
      <c r="BW123" s="88"/>
      <c r="BX123" s="88"/>
      <c r="BY123" s="88"/>
      <c r="BZ123" s="87"/>
      <c r="CA123" s="89"/>
      <c r="CB123" s="89"/>
      <c r="CC123" s="89"/>
      <c r="CD123" s="89"/>
      <c r="CE123" s="89"/>
      <c r="CF123" s="89"/>
      <c r="CG123" s="419"/>
      <c r="CH123" s="419"/>
      <c r="CI123" s="419"/>
      <c r="CJ123" s="419"/>
      <c r="CK123" s="89"/>
      <c r="CL123" s="89"/>
      <c r="CM123" s="89"/>
      <c r="CN123" s="89"/>
      <c r="CO123" s="89"/>
      <c r="CP123" s="89"/>
      <c r="CQ123" s="89"/>
      <c r="CR123" s="89"/>
      <c r="CS123" s="89"/>
      <c r="CT123" s="89"/>
      <c r="CU123" s="89"/>
      <c r="CV123" s="89"/>
      <c r="CW123" s="89"/>
      <c r="CX123" s="89"/>
      <c r="CY123" s="89"/>
      <c r="CZ123" s="89"/>
      <c r="DA123" s="88"/>
      <c r="DB123" s="88"/>
      <c r="DC123" s="88"/>
      <c r="DD123" s="88"/>
      <c r="DE123" s="88"/>
      <c r="DF123" s="88"/>
      <c r="DG123" s="88"/>
      <c r="DH123" s="88"/>
      <c r="DI123" s="88"/>
      <c r="DJ123" s="88"/>
      <c r="DK123" s="88"/>
      <c r="DL123" s="88"/>
      <c r="DM123" s="88"/>
      <c r="DN123" s="88"/>
      <c r="DO123" s="88"/>
      <c r="DP123" s="88"/>
      <c r="DQ123" s="88"/>
      <c r="DR123" s="88"/>
      <c r="DS123" s="88"/>
      <c r="DT123" s="88"/>
      <c r="DU123" s="88"/>
      <c r="DV123" s="88"/>
      <c r="DW123" s="88"/>
      <c r="DX123" s="88"/>
      <c r="DY123" s="88"/>
      <c r="DZ123" s="88"/>
    </row>
    <row r="124" ht="15.75" customHeight="1">
      <c r="A124" s="54"/>
      <c r="B124" s="159"/>
      <c r="C124" s="3"/>
      <c r="D124" s="160"/>
      <c r="E124" s="100" t="s">
        <v>164</v>
      </c>
      <c r="F124" s="99"/>
      <c r="G124" s="100" t="s">
        <v>165</v>
      </c>
      <c r="H124" s="99"/>
      <c r="I124" s="100" t="s">
        <v>166</v>
      </c>
      <c r="J124" s="99"/>
      <c r="K124" s="100" t="s">
        <v>167</v>
      </c>
      <c r="L124" s="99"/>
      <c r="M124" s="100" t="s">
        <v>57</v>
      </c>
      <c r="N124" s="99"/>
      <c r="O124" s="100" t="s">
        <v>168</v>
      </c>
      <c r="P124" s="99"/>
      <c r="Q124" s="422" t="s">
        <v>33</v>
      </c>
      <c r="R124" s="99"/>
      <c r="S124" s="100" t="s">
        <v>34</v>
      </c>
      <c r="T124" s="99"/>
      <c r="U124" s="100" t="s">
        <v>35</v>
      </c>
      <c r="V124" s="99"/>
      <c r="W124" s="100" t="s">
        <v>36</v>
      </c>
      <c r="X124" s="99"/>
      <c r="Y124" s="100" t="s">
        <v>37</v>
      </c>
      <c r="Z124" s="99"/>
      <c r="AA124" s="100" t="s">
        <v>38</v>
      </c>
      <c r="AB124" s="99"/>
      <c r="AC124" s="100" t="s">
        <v>39</v>
      </c>
      <c r="AD124" s="99"/>
      <c r="AE124" s="100" t="s">
        <v>40</v>
      </c>
      <c r="AF124" s="99"/>
      <c r="AG124" s="100" t="s">
        <v>41</v>
      </c>
      <c r="AH124" s="99"/>
      <c r="AI124" s="100" t="s">
        <v>42</v>
      </c>
      <c r="AJ124" s="99"/>
      <c r="AK124" s="100" t="s">
        <v>43</v>
      </c>
      <c r="AL124" s="99"/>
      <c r="AM124" s="422" t="s">
        <v>44</v>
      </c>
      <c r="AN124" s="212"/>
      <c r="AO124" s="97"/>
      <c r="AP124" s="101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Q124" s="88"/>
      <c r="BR124" s="88"/>
      <c r="BS124" s="88"/>
      <c r="BT124" s="88"/>
      <c r="BU124" s="88"/>
      <c r="BV124" s="88"/>
      <c r="BW124" s="88"/>
      <c r="BX124" s="88"/>
      <c r="BY124" s="88"/>
      <c r="BZ124" s="87"/>
      <c r="CA124" s="89"/>
      <c r="CB124" s="89"/>
      <c r="CC124" s="89"/>
      <c r="CD124" s="89"/>
      <c r="CE124" s="89"/>
      <c r="CF124" s="89"/>
      <c r="CG124" s="419"/>
      <c r="CH124" s="419"/>
      <c r="CI124" s="419"/>
      <c r="CJ124" s="419"/>
      <c r="CK124" s="89"/>
      <c r="CL124" s="89"/>
      <c r="CM124" s="89"/>
      <c r="CN124" s="89"/>
      <c r="CO124" s="89"/>
      <c r="CP124" s="89"/>
      <c r="CQ124" s="89"/>
      <c r="CR124" s="89"/>
      <c r="CS124" s="89"/>
      <c r="CT124" s="89"/>
      <c r="CU124" s="89"/>
      <c r="CV124" s="89"/>
      <c r="CW124" s="89"/>
      <c r="CX124" s="89"/>
      <c r="CY124" s="89"/>
      <c r="CZ124" s="89"/>
      <c r="DA124" s="88"/>
      <c r="DB124" s="88"/>
      <c r="DC124" s="88"/>
      <c r="DD124" s="88"/>
      <c r="DE124" s="88"/>
      <c r="DF124" s="88"/>
      <c r="DG124" s="88"/>
      <c r="DH124" s="88"/>
      <c r="DI124" s="88"/>
      <c r="DJ124" s="88"/>
      <c r="DK124" s="88"/>
      <c r="DL124" s="88"/>
      <c r="DM124" s="88"/>
      <c r="DN124" s="88"/>
      <c r="DO124" s="88"/>
      <c r="DP124" s="88"/>
      <c r="DQ124" s="88"/>
      <c r="DR124" s="88"/>
      <c r="DS124" s="88"/>
      <c r="DT124" s="88"/>
      <c r="DU124" s="88"/>
      <c r="DV124" s="88"/>
      <c r="DW124" s="88"/>
      <c r="DX124" s="88"/>
      <c r="DY124" s="88"/>
      <c r="DZ124" s="88"/>
    </row>
    <row r="125" ht="15.75" customHeight="1">
      <c r="A125" s="26"/>
      <c r="B125" s="102" t="s">
        <v>13</v>
      </c>
      <c r="C125" s="32" t="s">
        <v>14</v>
      </c>
      <c r="D125" s="280" t="s">
        <v>15</v>
      </c>
      <c r="E125" s="102" t="s">
        <v>14</v>
      </c>
      <c r="F125" s="30" t="s">
        <v>15</v>
      </c>
      <c r="G125" s="102" t="s">
        <v>14</v>
      </c>
      <c r="H125" s="30" t="s">
        <v>15</v>
      </c>
      <c r="I125" s="102" t="s">
        <v>14</v>
      </c>
      <c r="J125" s="30" t="s">
        <v>15</v>
      </c>
      <c r="K125" s="102" t="s">
        <v>14</v>
      </c>
      <c r="L125" s="30" t="s">
        <v>15</v>
      </c>
      <c r="M125" s="102" t="s">
        <v>14</v>
      </c>
      <c r="N125" s="30" t="s">
        <v>15</v>
      </c>
      <c r="O125" s="102" t="s">
        <v>14</v>
      </c>
      <c r="P125" s="30" t="s">
        <v>15</v>
      </c>
      <c r="Q125" s="102" t="s">
        <v>14</v>
      </c>
      <c r="R125" s="30" t="s">
        <v>15</v>
      </c>
      <c r="S125" s="102" t="s">
        <v>14</v>
      </c>
      <c r="T125" s="30" t="s">
        <v>15</v>
      </c>
      <c r="U125" s="102" t="s">
        <v>14</v>
      </c>
      <c r="V125" s="30" t="s">
        <v>15</v>
      </c>
      <c r="W125" s="102" t="s">
        <v>14</v>
      </c>
      <c r="X125" s="30" t="s">
        <v>15</v>
      </c>
      <c r="Y125" s="102" t="s">
        <v>14</v>
      </c>
      <c r="Z125" s="30" t="s">
        <v>15</v>
      </c>
      <c r="AA125" s="102" t="s">
        <v>14</v>
      </c>
      <c r="AB125" s="30" t="s">
        <v>15</v>
      </c>
      <c r="AC125" s="102" t="s">
        <v>14</v>
      </c>
      <c r="AD125" s="30" t="s">
        <v>15</v>
      </c>
      <c r="AE125" s="102" t="s">
        <v>14</v>
      </c>
      <c r="AF125" s="30" t="s">
        <v>15</v>
      </c>
      <c r="AG125" s="102" t="s">
        <v>14</v>
      </c>
      <c r="AH125" s="30" t="s">
        <v>15</v>
      </c>
      <c r="AI125" s="102" t="s">
        <v>14</v>
      </c>
      <c r="AJ125" s="30" t="s">
        <v>15</v>
      </c>
      <c r="AK125" s="102" t="s">
        <v>14</v>
      </c>
      <c r="AL125" s="30" t="s">
        <v>15</v>
      </c>
      <c r="AM125" s="102" t="s">
        <v>14</v>
      </c>
      <c r="AN125" s="215" t="s">
        <v>15</v>
      </c>
      <c r="AO125" s="160"/>
      <c r="AP125" s="38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8"/>
      <c r="BH125" s="88"/>
      <c r="BI125" s="88"/>
      <c r="BJ125" s="88"/>
      <c r="BK125" s="88"/>
      <c r="BL125" s="88"/>
      <c r="BM125" s="88"/>
      <c r="BN125" s="88"/>
      <c r="BO125" s="88"/>
      <c r="BP125" s="88"/>
      <c r="BQ125" s="88"/>
      <c r="BR125" s="88"/>
      <c r="BS125" s="88"/>
      <c r="BT125" s="88"/>
      <c r="BU125" s="88"/>
      <c r="BV125" s="88"/>
      <c r="BW125" s="88"/>
      <c r="BX125" s="88"/>
      <c r="BY125" s="88"/>
      <c r="BZ125" s="87"/>
      <c r="CA125" s="89"/>
      <c r="CB125" s="89"/>
      <c r="CC125" s="89"/>
      <c r="CD125" s="89"/>
      <c r="CE125" s="89"/>
      <c r="CF125" s="89"/>
      <c r="CG125" s="419"/>
      <c r="CH125" s="419"/>
      <c r="CI125" s="419"/>
      <c r="CJ125" s="41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8"/>
      <c r="DB125" s="88"/>
      <c r="DC125" s="88"/>
      <c r="DD125" s="88"/>
      <c r="DE125" s="88"/>
      <c r="DF125" s="88"/>
      <c r="DG125" s="88"/>
      <c r="DH125" s="88"/>
      <c r="DI125" s="88"/>
      <c r="DJ125" s="88"/>
      <c r="DK125" s="88"/>
      <c r="DL125" s="88"/>
      <c r="DM125" s="88"/>
      <c r="DN125" s="88"/>
      <c r="DO125" s="88"/>
      <c r="DP125" s="88"/>
      <c r="DQ125" s="88"/>
      <c r="DR125" s="88"/>
      <c r="DS125" s="88"/>
      <c r="DT125" s="88"/>
      <c r="DU125" s="88"/>
      <c r="DV125" s="88"/>
      <c r="DW125" s="88"/>
      <c r="DX125" s="88"/>
      <c r="DY125" s="88"/>
      <c r="DZ125" s="88"/>
    </row>
    <row r="126" ht="15.75" customHeight="1">
      <c r="A126" s="443" t="s">
        <v>172</v>
      </c>
      <c r="B126" s="444">
        <f t="shared" ref="B126:B128" si="59">SUM(C126:D126)</f>
        <v>0</v>
      </c>
      <c r="C126" s="445">
        <f t="shared" ref="C126:D126" si="58">SUM(E126+G126+I126+K126+M126+O126+Q126+S126+U126+W126+Y126+AA126+AC126+AE126+AG126+AI126+AK126+AM126)</f>
        <v>0</v>
      </c>
      <c r="D126" s="446">
        <f t="shared" si="58"/>
        <v>0</v>
      </c>
      <c r="E126" s="124"/>
      <c r="F126" s="295"/>
      <c r="G126" s="124"/>
      <c r="H126" s="123"/>
      <c r="I126" s="124"/>
      <c r="J126" s="123"/>
      <c r="K126" s="124"/>
      <c r="L126" s="123"/>
      <c r="M126" s="124"/>
      <c r="N126" s="123"/>
      <c r="O126" s="124"/>
      <c r="P126" s="123"/>
      <c r="Q126" s="122"/>
      <c r="R126" s="123"/>
      <c r="S126" s="124"/>
      <c r="T126" s="123"/>
      <c r="U126" s="124"/>
      <c r="V126" s="123"/>
      <c r="W126" s="124"/>
      <c r="X126" s="123"/>
      <c r="Y126" s="124"/>
      <c r="Z126" s="123"/>
      <c r="AA126" s="124"/>
      <c r="AB126" s="123"/>
      <c r="AC126" s="124"/>
      <c r="AD126" s="123"/>
      <c r="AE126" s="124"/>
      <c r="AF126" s="123"/>
      <c r="AG126" s="124"/>
      <c r="AH126" s="123"/>
      <c r="AI126" s="124"/>
      <c r="AJ126" s="123"/>
      <c r="AK126" s="124"/>
      <c r="AL126" s="123"/>
      <c r="AM126" s="447"/>
      <c r="AN126" s="230"/>
      <c r="AO126" s="448"/>
      <c r="AP126" s="449"/>
      <c r="AQ126" s="52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87"/>
      <c r="BD126" s="87"/>
      <c r="BE126" s="87"/>
      <c r="BF126" s="87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7"/>
      <c r="CA126" s="440"/>
      <c r="CB126" s="440"/>
      <c r="CC126" s="440"/>
      <c r="CD126" s="89"/>
      <c r="CE126" s="89"/>
      <c r="CF126" s="89"/>
      <c r="CG126" s="419">
        <v>0.0</v>
      </c>
      <c r="CH126" s="419">
        <v>0.0</v>
      </c>
      <c r="CI126" s="419">
        <v>0.0</v>
      </c>
      <c r="CJ126" s="419"/>
      <c r="CK126" s="89"/>
      <c r="CL126" s="89"/>
      <c r="CM126" s="89"/>
      <c r="CN126" s="89"/>
      <c r="CO126" s="89"/>
      <c r="CP126" s="89"/>
      <c r="CQ126" s="89"/>
      <c r="CR126" s="89"/>
      <c r="CS126" s="89"/>
      <c r="CT126" s="89"/>
      <c r="CU126" s="89"/>
      <c r="CV126" s="89"/>
      <c r="CW126" s="89"/>
      <c r="CX126" s="89"/>
      <c r="CY126" s="89"/>
      <c r="CZ126" s="89"/>
      <c r="DA126" s="88"/>
      <c r="DB126" s="88"/>
      <c r="DC126" s="88"/>
      <c r="DD126" s="88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8"/>
      <c r="DQ126" s="88"/>
      <c r="DR126" s="88"/>
      <c r="DS126" s="88"/>
      <c r="DT126" s="88"/>
      <c r="DU126" s="88"/>
      <c r="DV126" s="88"/>
      <c r="DW126" s="88"/>
      <c r="DX126" s="88"/>
      <c r="DY126" s="88"/>
      <c r="DZ126" s="88"/>
    </row>
    <row r="127" ht="15.75" customHeight="1">
      <c r="A127" s="443" t="s">
        <v>173</v>
      </c>
      <c r="B127" s="444">
        <f t="shared" si="59"/>
        <v>0</v>
      </c>
      <c r="C127" s="445">
        <f t="shared" ref="C127:D127" si="60">SUM(E127+G127+I127+K127+M127+O127+Q127+S127+U127+W127+Y127+AA127+AC127+AE127+AG127+AI127+AK127+AM127)</f>
        <v>0</v>
      </c>
      <c r="D127" s="446">
        <f t="shared" si="60"/>
        <v>0</v>
      </c>
      <c r="E127" s="56"/>
      <c r="F127" s="329"/>
      <c r="G127" s="56"/>
      <c r="H127" s="112"/>
      <c r="I127" s="56"/>
      <c r="J127" s="112"/>
      <c r="K127" s="56"/>
      <c r="L127" s="112"/>
      <c r="M127" s="56"/>
      <c r="N127" s="112"/>
      <c r="O127" s="56"/>
      <c r="P127" s="112"/>
      <c r="Q127" s="111"/>
      <c r="R127" s="112"/>
      <c r="S127" s="56"/>
      <c r="T127" s="112"/>
      <c r="U127" s="56"/>
      <c r="V127" s="112"/>
      <c r="W127" s="56"/>
      <c r="X127" s="112"/>
      <c r="Y127" s="56"/>
      <c r="Z127" s="112"/>
      <c r="AA127" s="56"/>
      <c r="AB127" s="112"/>
      <c r="AC127" s="56"/>
      <c r="AD127" s="112"/>
      <c r="AE127" s="56"/>
      <c r="AF127" s="112"/>
      <c r="AG127" s="56"/>
      <c r="AH127" s="112"/>
      <c r="AI127" s="56"/>
      <c r="AJ127" s="112"/>
      <c r="AK127" s="56"/>
      <c r="AL127" s="112"/>
      <c r="AM127" s="450"/>
      <c r="AN127" s="235"/>
      <c r="AO127" s="451"/>
      <c r="AP127" s="452"/>
      <c r="AQ127" s="52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87"/>
      <c r="BD127" s="87"/>
      <c r="BE127" s="87"/>
      <c r="BF127" s="87"/>
      <c r="BG127" s="88"/>
      <c r="BH127" s="88"/>
      <c r="BI127" s="88"/>
      <c r="BJ127" s="88"/>
      <c r="BK127" s="88"/>
      <c r="BL127" s="88"/>
      <c r="BM127" s="88"/>
      <c r="BN127" s="88"/>
      <c r="BO127" s="88"/>
      <c r="BP127" s="88"/>
      <c r="BQ127" s="88"/>
      <c r="BR127" s="88"/>
      <c r="BS127" s="88"/>
      <c r="BT127" s="88"/>
      <c r="BU127" s="88"/>
      <c r="BV127" s="88"/>
      <c r="BW127" s="88"/>
      <c r="BX127" s="88"/>
      <c r="BY127" s="88"/>
      <c r="BZ127" s="87"/>
      <c r="CA127" s="89"/>
      <c r="CB127" s="89"/>
      <c r="CC127" s="89"/>
      <c r="CD127" s="89"/>
      <c r="CE127" s="89"/>
      <c r="CF127" s="89"/>
      <c r="CG127" s="419">
        <v>0.0</v>
      </c>
      <c r="CH127" s="419">
        <v>0.0</v>
      </c>
      <c r="CI127" s="419">
        <v>0.0</v>
      </c>
      <c r="CJ127" s="419"/>
      <c r="CK127" s="89"/>
      <c r="CL127" s="89"/>
      <c r="CM127" s="89"/>
      <c r="CN127" s="89"/>
      <c r="CO127" s="89"/>
      <c r="CP127" s="89"/>
      <c r="CQ127" s="89"/>
      <c r="CR127" s="89"/>
      <c r="CS127" s="89"/>
      <c r="CT127" s="89"/>
      <c r="CU127" s="89"/>
      <c r="CV127" s="89"/>
      <c r="CW127" s="89"/>
      <c r="CX127" s="89"/>
      <c r="CY127" s="89"/>
      <c r="CZ127" s="89"/>
      <c r="DA127" s="88"/>
      <c r="DB127" s="88"/>
      <c r="DC127" s="88"/>
      <c r="DD127" s="88"/>
      <c r="DE127" s="88"/>
      <c r="DF127" s="88"/>
      <c r="DG127" s="88"/>
      <c r="DH127" s="88"/>
      <c r="DI127" s="88"/>
      <c r="DJ127" s="88"/>
      <c r="DK127" s="88"/>
      <c r="DL127" s="88"/>
      <c r="DM127" s="88"/>
      <c r="DN127" s="88"/>
      <c r="DO127" s="88"/>
      <c r="DP127" s="88"/>
      <c r="DQ127" s="88"/>
      <c r="DR127" s="88"/>
      <c r="DS127" s="88"/>
      <c r="DT127" s="88"/>
      <c r="DU127" s="88"/>
      <c r="DV127" s="88"/>
      <c r="DW127" s="88"/>
      <c r="DX127" s="88"/>
      <c r="DY127" s="88"/>
      <c r="DZ127" s="88"/>
    </row>
    <row r="128" ht="15.75" customHeight="1">
      <c r="A128" s="453" t="s">
        <v>174</v>
      </c>
      <c r="B128" s="454">
        <f t="shared" si="59"/>
        <v>0</v>
      </c>
      <c r="C128" s="455">
        <f t="shared" ref="C128:D128" si="61">SUM(E128+G128+I128+K128+M128+O128+Q128+S128+U128+W128+Y128+AA128+AC128+AE128+AG128+AI128+AK128+AM128)</f>
        <v>0</v>
      </c>
      <c r="D128" s="456">
        <f t="shared" si="61"/>
        <v>0</v>
      </c>
      <c r="E128" s="75"/>
      <c r="F128" s="138"/>
      <c r="G128" s="75"/>
      <c r="H128" s="190"/>
      <c r="I128" s="75"/>
      <c r="J128" s="190"/>
      <c r="K128" s="75"/>
      <c r="L128" s="190"/>
      <c r="M128" s="75"/>
      <c r="N128" s="190"/>
      <c r="O128" s="75"/>
      <c r="P128" s="190"/>
      <c r="Q128" s="137"/>
      <c r="R128" s="190"/>
      <c r="S128" s="75"/>
      <c r="T128" s="190"/>
      <c r="U128" s="75"/>
      <c r="V128" s="190"/>
      <c r="W128" s="75"/>
      <c r="X128" s="190"/>
      <c r="Y128" s="75"/>
      <c r="Z128" s="190"/>
      <c r="AA128" s="75"/>
      <c r="AB128" s="190"/>
      <c r="AC128" s="75"/>
      <c r="AD128" s="190"/>
      <c r="AE128" s="75"/>
      <c r="AF128" s="190"/>
      <c r="AG128" s="75"/>
      <c r="AH128" s="190"/>
      <c r="AI128" s="75"/>
      <c r="AJ128" s="190"/>
      <c r="AK128" s="75"/>
      <c r="AL128" s="190"/>
      <c r="AM128" s="457"/>
      <c r="AN128" s="278"/>
      <c r="AO128" s="458"/>
      <c r="AP128" s="459"/>
      <c r="AQ128" s="52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87"/>
      <c r="BD128" s="87"/>
      <c r="BE128" s="87"/>
      <c r="BF128" s="87"/>
      <c r="BG128" s="88"/>
      <c r="BH128" s="88"/>
      <c r="BI128" s="88"/>
      <c r="BJ128" s="88"/>
      <c r="BK128" s="88"/>
      <c r="BL128" s="88"/>
      <c r="BM128" s="88"/>
      <c r="BN128" s="88"/>
      <c r="BO128" s="88"/>
      <c r="BP128" s="88"/>
      <c r="BQ128" s="88"/>
      <c r="BR128" s="88"/>
      <c r="BS128" s="88"/>
      <c r="BT128" s="88"/>
      <c r="BU128" s="88"/>
      <c r="BV128" s="88"/>
      <c r="BW128" s="88"/>
      <c r="BX128" s="88"/>
      <c r="BY128" s="88"/>
      <c r="BZ128" s="87"/>
      <c r="CA128" s="89"/>
      <c r="CB128" s="89"/>
      <c r="CC128" s="89"/>
      <c r="CD128" s="89"/>
      <c r="CE128" s="89"/>
      <c r="CF128" s="89"/>
      <c r="CG128" s="419">
        <v>0.0</v>
      </c>
      <c r="CH128" s="419">
        <v>0.0</v>
      </c>
      <c r="CI128" s="419">
        <v>0.0</v>
      </c>
      <c r="CJ128" s="419"/>
      <c r="CK128" s="89"/>
      <c r="CL128" s="89"/>
      <c r="CM128" s="89"/>
      <c r="CN128" s="89"/>
      <c r="CO128" s="89"/>
      <c r="CP128" s="89"/>
      <c r="CQ128" s="89"/>
      <c r="CR128" s="89"/>
      <c r="CS128" s="89"/>
      <c r="CT128" s="89"/>
      <c r="CU128" s="89"/>
      <c r="CV128" s="89"/>
      <c r="CW128" s="89"/>
      <c r="CX128" s="89"/>
      <c r="CY128" s="89"/>
      <c r="CZ128" s="89"/>
      <c r="DA128" s="88"/>
      <c r="DB128" s="88"/>
      <c r="DC128" s="88"/>
      <c r="DD128" s="88"/>
      <c r="DE128" s="88"/>
      <c r="DF128" s="88"/>
      <c r="DG128" s="88"/>
      <c r="DH128" s="88"/>
      <c r="DI128" s="88"/>
      <c r="DJ128" s="88"/>
      <c r="DK128" s="88"/>
      <c r="DL128" s="88"/>
      <c r="DM128" s="88"/>
      <c r="DN128" s="88"/>
      <c r="DO128" s="88"/>
      <c r="DP128" s="88"/>
      <c r="DQ128" s="88"/>
      <c r="DR128" s="88"/>
      <c r="DS128" s="88"/>
      <c r="DT128" s="88"/>
      <c r="DU128" s="88"/>
      <c r="DV128" s="88"/>
      <c r="DW128" s="88"/>
      <c r="DX128" s="88"/>
      <c r="DY128" s="88"/>
      <c r="DZ128" s="88"/>
    </row>
    <row r="129" ht="15.75" customHeight="1"/>
    <row r="130" ht="30.75" customHeight="1">
      <c r="A130" s="81" t="s">
        <v>175</v>
      </c>
      <c r="B130" s="367"/>
      <c r="C130" s="367"/>
      <c r="D130" s="367"/>
      <c r="E130" s="367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  <c r="AC130" s="88"/>
      <c r="AD130" s="88"/>
      <c r="AE130" s="88"/>
      <c r="AF130" s="88"/>
      <c r="AG130" s="88"/>
      <c r="AH130" s="88"/>
      <c r="AI130" s="88"/>
      <c r="AJ130" s="88"/>
      <c r="AK130" s="88"/>
      <c r="AL130" s="88"/>
      <c r="AM130" s="88"/>
      <c r="AN130" s="88"/>
      <c r="AO130" s="88"/>
      <c r="AP130" s="88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8"/>
      <c r="BH130" s="88"/>
      <c r="BI130" s="88"/>
      <c r="BJ130" s="88"/>
      <c r="BK130" s="88"/>
      <c r="BL130" s="88"/>
      <c r="BM130" s="88"/>
      <c r="BN130" s="88"/>
      <c r="BO130" s="88"/>
      <c r="BP130" s="88"/>
      <c r="BQ130" s="88"/>
      <c r="BR130" s="88"/>
      <c r="BS130" s="88"/>
      <c r="BT130" s="88"/>
      <c r="BU130" s="88"/>
      <c r="BV130" s="88"/>
      <c r="BW130" s="88"/>
      <c r="BX130" s="88"/>
      <c r="BY130" s="88"/>
      <c r="BZ130" s="87"/>
      <c r="CA130" s="89"/>
      <c r="CB130" s="89"/>
      <c r="CC130" s="89"/>
      <c r="CD130" s="89"/>
      <c r="CE130" s="89"/>
      <c r="CF130" s="89"/>
      <c r="CG130" s="419"/>
      <c r="CH130" s="419"/>
      <c r="CI130" s="419"/>
      <c r="CJ130" s="419"/>
      <c r="CK130" s="89"/>
      <c r="CL130" s="89"/>
      <c r="CM130" s="89"/>
      <c r="CN130" s="89"/>
      <c r="CO130" s="89"/>
      <c r="CP130" s="89"/>
      <c r="CQ130" s="89"/>
      <c r="CR130" s="89"/>
      <c r="CS130" s="89"/>
      <c r="CT130" s="89"/>
      <c r="CU130" s="89"/>
      <c r="CV130" s="89"/>
      <c r="CW130" s="89"/>
      <c r="CX130" s="89"/>
      <c r="CY130" s="89"/>
      <c r="CZ130" s="89"/>
      <c r="DA130" s="88"/>
      <c r="DB130" s="88"/>
      <c r="DC130" s="88"/>
      <c r="DD130" s="88"/>
      <c r="DE130" s="88"/>
      <c r="DF130" s="88"/>
      <c r="DG130" s="88"/>
      <c r="DH130" s="88"/>
      <c r="DI130" s="88"/>
      <c r="DJ130" s="88"/>
      <c r="DK130" s="88"/>
      <c r="DL130" s="88"/>
      <c r="DM130" s="88"/>
      <c r="DN130" s="88"/>
      <c r="DO130" s="88"/>
      <c r="DP130" s="88"/>
      <c r="DQ130" s="88"/>
      <c r="DR130" s="88"/>
      <c r="DS130" s="88"/>
      <c r="DT130" s="88"/>
      <c r="DU130" s="88"/>
      <c r="DV130" s="88"/>
      <c r="DW130" s="88"/>
      <c r="DX130" s="88"/>
      <c r="DY130" s="88"/>
      <c r="DZ130" s="88"/>
    </row>
    <row r="131" ht="15.75" customHeight="1">
      <c r="A131" s="314" t="s">
        <v>74</v>
      </c>
      <c r="B131" s="93"/>
      <c r="C131" s="401" t="s">
        <v>176</v>
      </c>
      <c r="D131" s="92"/>
      <c r="E131" s="93"/>
      <c r="F131" s="401" t="s">
        <v>77</v>
      </c>
      <c r="G131" s="92"/>
      <c r="H131" s="92"/>
      <c r="I131" s="92"/>
      <c r="J131" s="92"/>
      <c r="K131" s="92"/>
      <c r="L131" s="92"/>
      <c r="M131" s="92"/>
      <c r="N131" s="92"/>
      <c r="O131" s="460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8"/>
      <c r="AL131" s="88"/>
      <c r="AM131" s="88"/>
      <c r="AN131" s="88"/>
      <c r="AO131" s="88"/>
      <c r="AP131" s="88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8"/>
      <c r="BH131" s="88"/>
      <c r="BI131" s="88"/>
      <c r="BJ131" s="88"/>
      <c r="BK131" s="88"/>
      <c r="BL131" s="88"/>
      <c r="BM131" s="88"/>
      <c r="BN131" s="88"/>
      <c r="BO131" s="88"/>
      <c r="BP131" s="88"/>
      <c r="BQ131" s="88"/>
      <c r="BR131" s="88"/>
      <c r="BS131" s="88"/>
      <c r="BT131" s="88"/>
      <c r="BU131" s="88"/>
      <c r="BV131" s="88"/>
      <c r="BW131" s="88"/>
      <c r="BX131" s="88"/>
      <c r="BY131" s="88"/>
      <c r="BZ131" s="87"/>
      <c r="CA131" s="89"/>
      <c r="CB131" s="89"/>
      <c r="CC131" s="89"/>
      <c r="CD131" s="89"/>
      <c r="CE131" s="89"/>
      <c r="CF131" s="89"/>
      <c r="CG131" s="419"/>
      <c r="CH131" s="419"/>
      <c r="CI131" s="419"/>
      <c r="CJ131" s="419"/>
      <c r="CK131" s="89"/>
      <c r="CL131" s="89"/>
      <c r="CM131" s="89"/>
      <c r="CN131" s="89"/>
      <c r="CO131" s="89"/>
      <c r="CP131" s="89"/>
      <c r="CQ131" s="89"/>
      <c r="CR131" s="89"/>
      <c r="CS131" s="89"/>
      <c r="CT131" s="89"/>
      <c r="CU131" s="89"/>
      <c r="CV131" s="89"/>
      <c r="CW131" s="89"/>
      <c r="CX131" s="89"/>
      <c r="CY131" s="89"/>
      <c r="CZ131" s="89"/>
      <c r="DA131" s="88"/>
      <c r="DB131" s="88"/>
      <c r="DC131" s="88"/>
      <c r="DD131" s="88"/>
      <c r="DE131" s="88"/>
      <c r="DF131" s="88"/>
      <c r="DG131" s="88"/>
      <c r="DH131" s="88"/>
      <c r="DI131" s="88"/>
      <c r="DJ131" s="88"/>
      <c r="DK131" s="88"/>
      <c r="DL131" s="88"/>
      <c r="DM131" s="88"/>
      <c r="DN131" s="88"/>
      <c r="DO131" s="88"/>
      <c r="DP131" s="88"/>
      <c r="DQ131" s="88"/>
      <c r="DR131" s="88"/>
      <c r="DS131" s="88"/>
      <c r="DT131" s="88"/>
      <c r="DU131" s="88"/>
      <c r="DV131" s="88"/>
      <c r="DW131" s="88"/>
      <c r="DX131" s="88"/>
      <c r="DY131" s="88"/>
      <c r="DZ131" s="88"/>
    </row>
    <row r="132" ht="15.75" customHeight="1">
      <c r="A132" s="158"/>
      <c r="B132" s="97"/>
      <c r="C132" s="96"/>
      <c r="E132" s="97"/>
      <c r="F132" s="159"/>
      <c r="G132" s="3"/>
      <c r="H132" s="3"/>
      <c r="I132" s="3"/>
      <c r="J132" s="3"/>
      <c r="K132" s="3"/>
      <c r="L132" s="3"/>
      <c r="M132" s="3"/>
      <c r="N132" s="3"/>
      <c r="O132" s="216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  <c r="AC132" s="88"/>
      <c r="AD132" s="88"/>
      <c r="AE132" s="88"/>
      <c r="AF132" s="88"/>
      <c r="AG132" s="88"/>
      <c r="AH132" s="88"/>
      <c r="AI132" s="88"/>
      <c r="AJ132" s="88"/>
      <c r="AK132" s="88"/>
      <c r="AL132" s="88"/>
      <c r="AM132" s="88"/>
      <c r="AN132" s="88"/>
      <c r="AO132" s="88"/>
      <c r="AP132" s="88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8"/>
      <c r="BH132" s="88"/>
      <c r="BI132" s="88"/>
      <c r="BJ132" s="88"/>
      <c r="BK132" s="88"/>
      <c r="BL132" s="88"/>
      <c r="BM132" s="88"/>
      <c r="BN132" s="88"/>
      <c r="BO132" s="88"/>
      <c r="BP132" s="88"/>
      <c r="BQ132" s="88"/>
      <c r="BR132" s="88"/>
      <c r="BS132" s="88"/>
      <c r="BT132" s="88"/>
      <c r="BU132" s="88"/>
      <c r="BV132" s="88"/>
      <c r="BW132" s="88"/>
      <c r="BX132" s="88"/>
      <c r="BY132" s="88"/>
      <c r="BZ132" s="87"/>
      <c r="CA132" s="89"/>
      <c r="CB132" s="89"/>
      <c r="CC132" s="89"/>
      <c r="CD132" s="89"/>
      <c r="CE132" s="89"/>
      <c r="CF132" s="89"/>
      <c r="CG132" s="419"/>
      <c r="CH132" s="419"/>
      <c r="CI132" s="419"/>
      <c r="CJ132" s="419"/>
      <c r="CK132" s="89"/>
      <c r="CL132" s="89"/>
      <c r="CM132" s="89"/>
      <c r="CN132" s="89"/>
      <c r="CO132" s="89"/>
      <c r="CP132" s="89"/>
      <c r="CQ132" s="89"/>
      <c r="CR132" s="89"/>
      <c r="CS132" s="89"/>
      <c r="CT132" s="89"/>
      <c r="CU132" s="89"/>
      <c r="CV132" s="89"/>
      <c r="CW132" s="89"/>
      <c r="CX132" s="89"/>
      <c r="CY132" s="89"/>
      <c r="CZ132" s="89"/>
      <c r="DA132" s="88"/>
      <c r="DB132" s="88"/>
      <c r="DC132" s="88"/>
      <c r="DD132" s="88"/>
      <c r="DE132" s="88"/>
      <c r="DF132" s="88"/>
      <c r="DG132" s="88"/>
      <c r="DH132" s="88"/>
      <c r="DI132" s="88"/>
      <c r="DJ132" s="88"/>
      <c r="DK132" s="88"/>
      <c r="DL132" s="88"/>
      <c r="DM132" s="88"/>
      <c r="DN132" s="88"/>
      <c r="DO132" s="88"/>
      <c r="DP132" s="88"/>
      <c r="DQ132" s="88"/>
      <c r="DR132" s="88"/>
      <c r="DS132" s="88"/>
      <c r="DT132" s="88"/>
      <c r="DU132" s="88"/>
      <c r="DV132" s="88"/>
      <c r="DW132" s="88"/>
      <c r="DX132" s="88"/>
      <c r="DY132" s="88"/>
      <c r="DZ132" s="88"/>
    </row>
    <row r="133" ht="24.0" customHeight="1">
      <c r="A133" s="158"/>
      <c r="B133" s="97"/>
      <c r="C133" s="159"/>
      <c r="D133" s="3"/>
      <c r="E133" s="160"/>
      <c r="F133" s="461" t="s">
        <v>177</v>
      </c>
      <c r="G133" s="462"/>
      <c r="H133" s="461" t="s">
        <v>178</v>
      </c>
      <c r="I133" s="462"/>
      <c r="J133" s="461" t="s">
        <v>179</v>
      </c>
      <c r="K133" s="462"/>
      <c r="L133" s="461" t="s">
        <v>180</v>
      </c>
      <c r="M133" s="462"/>
      <c r="N133" s="461" t="s">
        <v>181</v>
      </c>
      <c r="O133" s="463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  <c r="AC133" s="88"/>
      <c r="AD133" s="88"/>
      <c r="AE133" s="88"/>
      <c r="AF133" s="88"/>
      <c r="AG133" s="88"/>
      <c r="AH133" s="88"/>
      <c r="AI133" s="88"/>
      <c r="AJ133" s="88"/>
      <c r="AK133" s="88"/>
      <c r="AL133" s="88"/>
      <c r="AM133" s="88"/>
      <c r="AN133" s="88"/>
      <c r="AO133" s="88"/>
      <c r="AP133" s="88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8"/>
      <c r="BH133" s="88"/>
      <c r="BI133" s="88"/>
      <c r="BJ133" s="88"/>
      <c r="BK133" s="88"/>
      <c r="BL133" s="88"/>
      <c r="BM133" s="88"/>
      <c r="BN133" s="88"/>
      <c r="BO133" s="88"/>
      <c r="BP133" s="88"/>
      <c r="BQ133" s="88"/>
      <c r="BR133" s="88"/>
      <c r="BS133" s="88"/>
      <c r="BT133" s="88"/>
      <c r="BU133" s="88"/>
      <c r="BV133" s="88"/>
      <c r="BW133" s="88"/>
      <c r="BX133" s="88"/>
      <c r="BY133" s="88"/>
      <c r="BZ133" s="87"/>
      <c r="CA133" s="89"/>
      <c r="CB133" s="89"/>
      <c r="CC133" s="89"/>
      <c r="CD133" s="89"/>
      <c r="CE133" s="89"/>
      <c r="CF133" s="89"/>
      <c r="CG133" s="419"/>
      <c r="CH133" s="419"/>
      <c r="CI133" s="419"/>
      <c r="CJ133" s="419"/>
      <c r="CK133" s="89"/>
      <c r="CL133" s="89"/>
      <c r="CM133" s="89"/>
      <c r="CN133" s="89"/>
      <c r="CO133" s="89"/>
      <c r="CP133" s="89"/>
      <c r="CQ133" s="89"/>
      <c r="CR133" s="89"/>
      <c r="CS133" s="89"/>
      <c r="CT133" s="89"/>
      <c r="CU133" s="89"/>
      <c r="CV133" s="89"/>
      <c r="CW133" s="89"/>
      <c r="CX133" s="89"/>
      <c r="CY133" s="89"/>
      <c r="CZ133" s="89"/>
      <c r="DA133" s="88"/>
      <c r="DB133" s="88"/>
      <c r="DC133" s="88"/>
      <c r="DD133" s="88"/>
      <c r="DE133" s="88"/>
      <c r="DF133" s="88"/>
      <c r="DG133" s="88"/>
      <c r="DH133" s="88"/>
      <c r="DI133" s="88"/>
      <c r="DJ133" s="88"/>
      <c r="DK133" s="88"/>
      <c r="DL133" s="88"/>
      <c r="DM133" s="88"/>
      <c r="DN133" s="88"/>
      <c r="DO133" s="88"/>
      <c r="DP133" s="88"/>
      <c r="DQ133" s="88"/>
      <c r="DR133" s="88"/>
      <c r="DS133" s="88"/>
      <c r="DT133" s="88"/>
      <c r="DU133" s="88"/>
      <c r="DV133" s="88"/>
      <c r="DW133" s="88"/>
      <c r="DX133" s="88"/>
      <c r="DY133" s="88"/>
      <c r="DZ133" s="88"/>
    </row>
    <row r="134" ht="22.5" customHeight="1">
      <c r="A134" s="164"/>
      <c r="B134" s="160"/>
      <c r="C134" s="29" t="s">
        <v>13</v>
      </c>
      <c r="D134" s="34" t="s">
        <v>14</v>
      </c>
      <c r="E134" s="464" t="s">
        <v>15</v>
      </c>
      <c r="F134" s="29" t="s">
        <v>14</v>
      </c>
      <c r="G134" s="464" t="s">
        <v>15</v>
      </c>
      <c r="H134" s="29" t="s">
        <v>14</v>
      </c>
      <c r="I134" s="464" t="s">
        <v>15</v>
      </c>
      <c r="J134" s="29" t="s">
        <v>14</v>
      </c>
      <c r="K134" s="464" t="s">
        <v>15</v>
      </c>
      <c r="L134" s="29" t="s">
        <v>14</v>
      </c>
      <c r="M134" s="464" t="s">
        <v>15</v>
      </c>
      <c r="N134" s="29" t="s">
        <v>14</v>
      </c>
      <c r="O134" s="465" t="s">
        <v>15</v>
      </c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  <c r="AC134" s="88"/>
      <c r="AD134" s="88"/>
      <c r="AE134" s="88"/>
      <c r="AF134" s="88"/>
      <c r="AG134" s="88"/>
      <c r="AH134" s="88"/>
      <c r="AI134" s="88"/>
      <c r="AJ134" s="88"/>
      <c r="AK134" s="88"/>
      <c r="AL134" s="88"/>
      <c r="AM134" s="88"/>
      <c r="AN134" s="88"/>
      <c r="AO134" s="88"/>
      <c r="AP134" s="88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8"/>
      <c r="BH134" s="88"/>
      <c r="BI134" s="88"/>
      <c r="BJ134" s="88"/>
      <c r="BK134" s="88"/>
      <c r="BL134" s="88"/>
      <c r="BM134" s="88"/>
      <c r="BN134" s="88"/>
      <c r="BO134" s="88"/>
      <c r="BP134" s="88"/>
      <c r="BQ134" s="88"/>
      <c r="BR134" s="88"/>
      <c r="BS134" s="88"/>
      <c r="BT134" s="88"/>
      <c r="BU134" s="88"/>
      <c r="BV134" s="88"/>
      <c r="BW134" s="88"/>
      <c r="BX134" s="88"/>
      <c r="BY134" s="88"/>
      <c r="BZ134" s="87"/>
      <c r="CA134" s="89"/>
      <c r="CB134" s="89"/>
      <c r="CC134" s="89"/>
      <c r="CD134" s="89"/>
      <c r="CE134" s="89"/>
      <c r="CF134" s="89"/>
      <c r="CG134" s="419"/>
      <c r="CH134" s="419"/>
      <c r="CI134" s="419"/>
      <c r="CJ134" s="419"/>
      <c r="CK134" s="89"/>
      <c r="CL134" s="89"/>
      <c r="CM134" s="89"/>
      <c r="CN134" s="89"/>
      <c r="CO134" s="89"/>
      <c r="CP134" s="89"/>
      <c r="CQ134" s="89"/>
      <c r="CR134" s="89"/>
      <c r="CS134" s="89"/>
      <c r="CT134" s="89"/>
      <c r="CU134" s="89"/>
      <c r="CV134" s="89"/>
      <c r="CW134" s="89"/>
      <c r="CX134" s="89"/>
      <c r="CY134" s="89"/>
      <c r="CZ134" s="89"/>
      <c r="DA134" s="88"/>
      <c r="DB134" s="88"/>
      <c r="DC134" s="88"/>
      <c r="DD134" s="88"/>
      <c r="DE134" s="88"/>
      <c r="DF134" s="88"/>
      <c r="DG134" s="88"/>
      <c r="DH134" s="88"/>
      <c r="DI134" s="88"/>
      <c r="DJ134" s="88"/>
      <c r="DK134" s="88"/>
      <c r="DL134" s="88"/>
      <c r="DM134" s="88"/>
      <c r="DN134" s="88"/>
      <c r="DO134" s="88"/>
      <c r="DP134" s="88"/>
      <c r="DQ134" s="88"/>
      <c r="DR134" s="88"/>
      <c r="DS134" s="88"/>
      <c r="DT134" s="88"/>
      <c r="DU134" s="88"/>
      <c r="DV134" s="88"/>
      <c r="DW134" s="88"/>
      <c r="DX134" s="88"/>
      <c r="DY134" s="88"/>
      <c r="DZ134" s="88"/>
    </row>
    <row r="135" ht="15.75" customHeight="1">
      <c r="A135" s="40" t="s">
        <v>182</v>
      </c>
      <c r="B135" s="466" t="s">
        <v>183</v>
      </c>
      <c r="C135" s="467">
        <f t="shared" ref="C135:C141" si="63">SUM(D135:E135)</f>
        <v>0</v>
      </c>
      <c r="D135" s="468">
        <f t="shared" ref="D135:E135" si="62">SUM(F135+H135+J135+L135+N135)</f>
        <v>0</v>
      </c>
      <c r="E135" s="469">
        <f t="shared" si="62"/>
        <v>0</v>
      </c>
      <c r="F135" s="470"/>
      <c r="G135" s="471"/>
      <c r="H135" s="470"/>
      <c r="I135" s="471"/>
      <c r="J135" s="470"/>
      <c r="K135" s="471"/>
      <c r="L135" s="470"/>
      <c r="M135" s="471"/>
      <c r="N135" s="470"/>
      <c r="O135" s="472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  <c r="AC135" s="88"/>
      <c r="AD135" s="88"/>
      <c r="AE135" s="88"/>
      <c r="AF135" s="88"/>
      <c r="AG135" s="88"/>
      <c r="AH135" s="88"/>
      <c r="AI135" s="88"/>
      <c r="AJ135" s="88"/>
      <c r="AK135" s="88"/>
      <c r="AL135" s="88"/>
      <c r="AM135" s="88"/>
      <c r="AN135" s="88"/>
      <c r="AO135" s="88"/>
      <c r="AP135" s="88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8"/>
      <c r="BH135" s="88"/>
      <c r="BI135" s="88"/>
      <c r="BJ135" s="88"/>
      <c r="BK135" s="88"/>
      <c r="BL135" s="88"/>
      <c r="BM135" s="88"/>
      <c r="BN135" s="88"/>
      <c r="BO135" s="88"/>
      <c r="BP135" s="88"/>
      <c r="BQ135" s="88"/>
      <c r="BR135" s="88"/>
      <c r="BS135" s="88"/>
      <c r="BT135" s="88"/>
      <c r="BU135" s="88"/>
      <c r="BV135" s="88"/>
      <c r="BW135" s="88"/>
      <c r="BX135" s="88"/>
      <c r="BY135" s="88"/>
      <c r="BZ135" s="87"/>
      <c r="CA135" s="89"/>
      <c r="CB135" s="89"/>
      <c r="CC135" s="89"/>
      <c r="CD135" s="89"/>
      <c r="CE135" s="89"/>
      <c r="CF135" s="89"/>
      <c r="CG135" s="419"/>
      <c r="CH135" s="419"/>
      <c r="CI135" s="419"/>
      <c r="CJ135" s="419"/>
      <c r="CK135" s="89"/>
      <c r="CL135" s="89"/>
      <c r="CM135" s="89"/>
      <c r="CN135" s="89"/>
      <c r="CO135" s="89"/>
      <c r="CP135" s="89"/>
      <c r="CQ135" s="89"/>
      <c r="CR135" s="89"/>
      <c r="CS135" s="89"/>
      <c r="CT135" s="89"/>
      <c r="CU135" s="89"/>
      <c r="CV135" s="89"/>
      <c r="CW135" s="89"/>
      <c r="CX135" s="89"/>
      <c r="CY135" s="89"/>
      <c r="CZ135" s="89"/>
      <c r="DA135" s="88"/>
      <c r="DB135" s="88"/>
      <c r="DC135" s="88"/>
      <c r="DD135" s="88"/>
      <c r="DE135" s="88"/>
      <c r="DF135" s="88"/>
      <c r="DG135" s="88"/>
      <c r="DH135" s="88"/>
      <c r="DI135" s="88"/>
      <c r="DJ135" s="88"/>
      <c r="DK135" s="88"/>
      <c r="DL135" s="88"/>
      <c r="DM135" s="88"/>
      <c r="DN135" s="88"/>
      <c r="DO135" s="88"/>
      <c r="DP135" s="88"/>
      <c r="DQ135" s="88"/>
      <c r="DR135" s="88"/>
      <c r="DS135" s="88"/>
      <c r="DT135" s="88"/>
      <c r="DU135" s="88"/>
      <c r="DV135" s="88"/>
      <c r="DW135" s="88"/>
      <c r="DX135" s="88"/>
      <c r="DY135" s="88"/>
      <c r="DZ135" s="88"/>
    </row>
    <row r="136" ht="15.75" customHeight="1">
      <c r="A136" s="54"/>
      <c r="B136" s="62" t="s">
        <v>184</v>
      </c>
      <c r="C136" s="444">
        <f t="shared" si="63"/>
        <v>0</v>
      </c>
      <c r="D136" s="445">
        <f t="shared" ref="D136:E136" si="64">SUM(F136+H136+J136+L136+N136)</f>
        <v>0</v>
      </c>
      <c r="E136" s="473">
        <f t="shared" si="64"/>
        <v>0</v>
      </c>
      <c r="F136" s="42"/>
      <c r="G136" s="43"/>
      <c r="H136" s="42"/>
      <c r="I136" s="43"/>
      <c r="J136" s="42"/>
      <c r="K136" s="43"/>
      <c r="L136" s="42"/>
      <c r="M136" s="43"/>
      <c r="N136" s="42"/>
      <c r="O136" s="61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  <c r="AA136" s="88"/>
      <c r="AB136" s="88"/>
      <c r="AC136" s="88"/>
      <c r="AD136" s="88"/>
      <c r="AE136" s="88"/>
      <c r="AF136" s="88"/>
      <c r="AG136" s="88"/>
      <c r="AH136" s="88"/>
      <c r="AI136" s="88"/>
      <c r="AJ136" s="88"/>
      <c r="AK136" s="88"/>
      <c r="AL136" s="88"/>
      <c r="AM136" s="88"/>
      <c r="AN136" s="88"/>
      <c r="AO136" s="88"/>
      <c r="AP136" s="88"/>
      <c r="AQ136" s="88"/>
      <c r="AR136" s="88"/>
      <c r="AS136" s="88"/>
      <c r="AT136" s="88"/>
      <c r="AU136" s="88"/>
      <c r="AV136" s="88"/>
      <c r="AW136" s="88"/>
      <c r="AX136" s="88"/>
      <c r="AY136" s="88"/>
      <c r="AZ136" s="88"/>
      <c r="BA136" s="88"/>
      <c r="BB136" s="88"/>
      <c r="BC136" s="88"/>
      <c r="BD136" s="88"/>
      <c r="BE136" s="88"/>
      <c r="BF136" s="88"/>
      <c r="BG136" s="88"/>
      <c r="BH136" s="88"/>
      <c r="BI136" s="88"/>
      <c r="BJ136" s="88"/>
      <c r="BK136" s="88"/>
      <c r="BL136" s="88"/>
      <c r="BM136" s="88"/>
      <c r="BN136" s="88"/>
      <c r="BO136" s="88"/>
      <c r="BP136" s="88"/>
      <c r="BQ136" s="88"/>
      <c r="BR136" s="88"/>
      <c r="BS136" s="88"/>
      <c r="BT136" s="88"/>
      <c r="BU136" s="88"/>
      <c r="BV136" s="88"/>
      <c r="BW136" s="88"/>
      <c r="BX136" s="88"/>
      <c r="BY136" s="88"/>
      <c r="BZ136" s="87"/>
      <c r="CA136" s="89"/>
      <c r="CB136" s="89"/>
      <c r="CC136" s="89"/>
      <c r="CD136" s="89"/>
      <c r="CE136" s="89"/>
      <c r="CF136" s="89"/>
      <c r="CG136" s="419"/>
      <c r="CH136" s="419"/>
      <c r="CI136" s="419"/>
      <c r="CJ136" s="419"/>
      <c r="CK136" s="89"/>
      <c r="CL136" s="89"/>
      <c r="CM136" s="89"/>
      <c r="CN136" s="89"/>
      <c r="CO136" s="89"/>
      <c r="CP136" s="89"/>
      <c r="CQ136" s="89"/>
      <c r="CR136" s="89"/>
      <c r="CS136" s="89"/>
      <c r="CT136" s="89"/>
      <c r="CU136" s="89"/>
      <c r="CV136" s="89"/>
      <c r="CW136" s="89"/>
      <c r="CX136" s="89"/>
      <c r="CY136" s="89"/>
      <c r="CZ136" s="89"/>
      <c r="DA136" s="88"/>
      <c r="DB136" s="88"/>
      <c r="DC136" s="88"/>
      <c r="DD136" s="88"/>
      <c r="DE136" s="88"/>
      <c r="DF136" s="88"/>
      <c r="DG136" s="88"/>
      <c r="DH136" s="88"/>
      <c r="DI136" s="88"/>
      <c r="DJ136" s="88"/>
      <c r="DK136" s="88"/>
      <c r="DL136" s="88"/>
      <c r="DM136" s="88"/>
      <c r="DN136" s="88"/>
      <c r="DO136" s="88"/>
      <c r="DP136" s="88"/>
      <c r="DQ136" s="88"/>
      <c r="DR136" s="88"/>
      <c r="DS136" s="88"/>
      <c r="DT136" s="88"/>
      <c r="DU136" s="88"/>
      <c r="DV136" s="88"/>
      <c r="DW136" s="88"/>
      <c r="DX136" s="88"/>
      <c r="DY136" s="88"/>
      <c r="DZ136" s="88"/>
    </row>
    <row r="137" ht="15.75" customHeight="1">
      <c r="A137" s="474"/>
      <c r="B137" s="475" t="s">
        <v>185</v>
      </c>
      <c r="C137" s="476">
        <f t="shared" si="63"/>
        <v>0</v>
      </c>
      <c r="D137" s="477">
        <f t="shared" ref="D137:E137" si="65">SUM(F137+H137+J137+L137+N137)</f>
        <v>0</v>
      </c>
      <c r="E137" s="478">
        <f t="shared" si="65"/>
        <v>0</v>
      </c>
      <c r="F137" s="479"/>
      <c r="G137" s="480"/>
      <c r="H137" s="479"/>
      <c r="I137" s="480"/>
      <c r="J137" s="479"/>
      <c r="K137" s="480"/>
      <c r="L137" s="479"/>
      <c r="M137" s="480"/>
      <c r="N137" s="479"/>
      <c r="O137" s="481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  <c r="AA137" s="88"/>
      <c r="AB137" s="88"/>
      <c r="AC137" s="88"/>
      <c r="AD137" s="88"/>
      <c r="AE137" s="88"/>
      <c r="AF137" s="88"/>
      <c r="AG137" s="88"/>
      <c r="AH137" s="88"/>
      <c r="AI137" s="88"/>
      <c r="AJ137" s="88"/>
      <c r="AK137" s="88"/>
      <c r="AL137" s="88"/>
      <c r="AM137" s="88"/>
      <c r="AN137" s="88"/>
      <c r="AO137" s="88"/>
      <c r="AP137" s="88"/>
      <c r="AQ137" s="88"/>
      <c r="AR137" s="88"/>
      <c r="AS137" s="88"/>
      <c r="AT137" s="88"/>
      <c r="AU137" s="88"/>
      <c r="AV137" s="88"/>
      <c r="AW137" s="88"/>
      <c r="AX137" s="88"/>
      <c r="AY137" s="88"/>
      <c r="AZ137" s="88"/>
      <c r="BA137" s="88"/>
      <c r="BB137" s="88"/>
      <c r="BC137" s="88"/>
      <c r="BD137" s="88"/>
      <c r="BE137" s="88"/>
      <c r="BF137" s="88"/>
      <c r="BG137" s="88"/>
      <c r="BH137" s="88"/>
      <c r="BI137" s="88"/>
      <c r="BJ137" s="88"/>
      <c r="BK137" s="88"/>
      <c r="BL137" s="88"/>
      <c r="BM137" s="88"/>
      <c r="BN137" s="88"/>
      <c r="BO137" s="88"/>
      <c r="BP137" s="88"/>
      <c r="BQ137" s="88"/>
      <c r="BR137" s="88"/>
      <c r="BS137" s="88"/>
      <c r="BT137" s="88"/>
      <c r="BU137" s="88"/>
      <c r="BV137" s="88"/>
      <c r="BW137" s="88"/>
      <c r="BX137" s="88"/>
      <c r="BY137" s="88"/>
      <c r="BZ137" s="87"/>
      <c r="CA137" s="89"/>
      <c r="CB137" s="89"/>
      <c r="CC137" s="89"/>
      <c r="CD137" s="89"/>
      <c r="CE137" s="89"/>
      <c r="CF137" s="89"/>
      <c r="CG137" s="419"/>
      <c r="CH137" s="419"/>
      <c r="CI137" s="419"/>
      <c r="CJ137" s="419"/>
      <c r="CK137" s="89"/>
      <c r="CL137" s="89"/>
      <c r="CM137" s="89"/>
      <c r="CN137" s="89"/>
      <c r="CO137" s="89"/>
      <c r="CP137" s="89"/>
      <c r="CQ137" s="89"/>
      <c r="CR137" s="89"/>
      <c r="CS137" s="89"/>
      <c r="CT137" s="89"/>
      <c r="CU137" s="89"/>
      <c r="CV137" s="89"/>
      <c r="CW137" s="89"/>
      <c r="CX137" s="89"/>
      <c r="CY137" s="89"/>
      <c r="CZ137" s="89"/>
      <c r="DA137" s="88"/>
      <c r="DB137" s="88"/>
      <c r="DC137" s="88"/>
      <c r="DD137" s="88"/>
      <c r="DE137" s="88"/>
      <c r="DF137" s="88"/>
      <c r="DG137" s="88"/>
      <c r="DH137" s="88"/>
      <c r="DI137" s="88"/>
      <c r="DJ137" s="88"/>
      <c r="DK137" s="88"/>
      <c r="DL137" s="88"/>
      <c r="DM137" s="88"/>
      <c r="DN137" s="88"/>
      <c r="DO137" s="88"/>
      <c r="DP137" s="88"/>
      <c r="DQ137" s="88"/>
      <c r="DR137" s="88"/>
      <c r="DS137" s="88"/>
      <c r="DT137" s="88"/>
      <c r="DU137" s="88"/>
      <c r="DV137" s="88"/>
      <c r="DW137" s="88"/>
      <c r="DX137" s="88"/>
      <c r="DY137" s="88"/>
      <c r="DZ137" s="88"/>
    </row>
    <row r="138" ht="15.75" customHeight="1">
      <c r="A138" s="391" t="s">
        <v>186</v>
      </c>
      <c r="B138" s="482" t="s">
        <v>48</v>
      </c>
      <c r="C138" s="483">
        <f t="shared" si="63"/>
        <v>0</v>
      </c>
      <c r="D138" s="484">
        <f t="shared" ref="D138:E138" si="66">SUM(F138+H138+J138+L138+N138)</f>
        <v>0</v>
      </c>
      <c r="E138" s="469">
        <f t="shared" si="66"/>
        <v>0</v>
      </c>
      <c r="F138" s="470"/>
      <c r="G138" s="471"/>
      <c r="H138" s="470"/>
      <c r="I138" s="471"/>
      <c r="J138" s="470"/>
      <c r="K138" s="471"/>
      <c r="L138" s="470"/>
      <c r="M138" s="471"/>
      <c r="N138" s="470"/>
      <c r="O138" s="472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  <c r="AA138" s="88"/>
      <c r="AB138" s="88"/>
      <c r="AC138" s="88"/>
      <c r="AD138" s="88"/>
      <c r="AE138" s="88"/>
      <c r="AF138" s="88"/>
      <c r="AG138" s="88"/>
      <c r="AH138" s="88"/>
      <c r="AI138" s="88"/>
      <c r="AJ138" s="88"/>
      <c r="AK138" s="88"/>
      <c r="AL138" s="88"/>
      <c r="AM138" s="88"/>
      <c r="AN138" s="88"/>
      <c r="AO138" s="88"/>
      <c r="AP138" s="88"/>
      <c r="AQ138" s="88"/>
      <c r="AR138" s="88"/>
      <c r="AS138" s="88"/>
      <c r="AT138" s="88"/>
      <c r="AU138" s="88"/>
      <c r="AV138" s="88"/>
      <c r="AW138" s="88"/>
      <c r="AX138" s="88"/>
      <c r="AY138" s="88"/>
      <c r="AZ138" s="88"/>
      <c r="BA138" s="88"/>
      <c r="BB138" s="88"/>
      <c r="BC138" s="88"/>
      <c r="BD138" s="88"/>
      <c r="BE138" s="88"/>
      <c r="BF138" s="88"/>
      <c r="BG138" s="88"/>
      <c r="BH138" s="88"/>
      <c r="BI138" s="88"/>
      <c r="BJ138" s="88"/>
      <c r="BK138" s="88"/>
      <c r="BL138" s="88"/>
      <c r="BM138" s="88"/>
      <c r="BN138" s="88"/>
      <c r="BO138" s="88"/>
      <c r="BP138" s="88"/>
      <c r="BQ138" s="88"/>
      <c r="BR138" s="88"/>
      <c r="BS138" s="88"/>
      <c r="BT138" s="88"/>
      <c r="BU138" s="88"/>
      <c r="BV138" s="88"/>
      <c r="BW138" s="88"/>
      <c r="BX138" s="88"/>
      <c r="BY138" s="88"/>
      <c r="BZ138" s="87"/>
      <c r="CA138" s="89"/>
      <c r="CB138" s="89"/>
      <c r="CC138" s="89"/>
      <c r="CD138" s="89"/>
      <c r="CE138" s="89"/>
      <c r="CF138" s="89"/>
      <c r="CG138" s="419"/>
      <c r="CH138" s="419"/>
      <c r="CI138" s="419"/>
      <c r="CJ138" s="419"/>
      <c r="CK138" s="89"/>
      <c r="CL138" s="89"/>
      <c r="CM138" s="89"/>
      <c r="CN138" s="89"/>
      <c r="CO138" s="89"/>
      <c r="CP138" s="89"/>
      <c r="CQ138" s="89"/>
      <c r="CR138" s="89"/>
      <c r="CS138" s="89"/>
      <c r="CT138" s="89"/>
      <c r="CU138" s="89"/>
      <c r="CV138" s="89"/>
      <c r="CW138" s="89"/>
      <c r="CX138" s="89"/>
      <c r="CY138" s="89"/>
      <c r="CZ138" s="89"/>
      <c r="DA138" s="88"/>
      <c r="DB138" s="88"/>
      <c r="DC138" s="88"/>
      <c r="DD138" s="88"/>
      <c r="DE138" s="88"/>
      <c r="DF138" s="88"/>
      <c r="DG138" s="88"/>
      <c r="DH138" s="88"/>
      <c r="DI138" s="88"/>
      <c r="DJ138" s="88"/>
      <c r="DK138" s="88"/>
      <c r="DL138" s="88"/>
      <c r="DM138" s="88"/>
      <c r="DN138" s="88"/>
      <c r="DO138" s="88"/>
      <c r="DP138" s="88"/>
      <c r="DQ138" s="88"/>
      <c r="DR138" s="88"/>
      <c r="DS138" s="88"/>
      <c r="DT138" s="88"/>
      <c r="DU138" s="88"/>
      <c r="DV138" s="88"/>
      <c r="DW138" s="88"/>
      <c r="DX138" s="88"/>
      <c r="DY138" s="88"/>
      <c r="DZ138" s="88"/>
    </row>
    <row r="139" ht="15.75" customHeight="1">
      <c r="A139" s="54"/>
      <c r="B139" s="482" t="s">
        <v>187</v>
      </c>
      <c r="C139" s="483">
        <f t="shared" si="63"/>
        <v>0</v>
      </c>
      <c r="D139" s="484">
        <f t="shared" ref="D139:E139" si="67">SUM(F139+H139+J139+L139+N139)</f>
        <v>0</v>
      </c>
      <c r="E139" s="469">
        <f t="shared" si="67"/>
        <v>0</v>
      </c>
      <c r="F139" s="470"/>
      <c r="G139" s="471"/>
      <c r="H139" s="470"/>
      <c r="I139" s="471"/>
      <c r="J139" s="470"/>
      <c r="K139" s="471"/>
      <c r="L139" s="470"/>
      <c r="M139" s="471"/>
      <c r="N139" s="470"/>
      <c r="O139" s="472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  <c r="AA139" s="88"/>
      <c r="AB139" s="88"/>
      <c r="AC139" s="88"/>
      <c r="AD139" s="88"/>
      <c r="AE139" s="88"/>
      <c r="AF139" s="88"/>
      <c r="AG139" s="88"/>
      <c r="AH139" s="88"/>
      <c r="AI139" s="88"/>
      <c r="AJ139" s="88"/>
      <c r="AK139" s="88"/>
      <c r="AL139" s="88"/>
      <c r="AM139" s="88"/>
      <c r="AN139" s="88"/>
      <c r="AO139" s="88"/>
      <c r="AP139" s="88"/>
      <c r="AQ139" s="88"/>
      <c r="AR139" s="88"/>
      <c r="AS139" s="88"/>
      <c r="AT139" s="88"/>
      <c r="AU139" s="88"/>
      <c r="AV139" s="88"/>
      <c r="AW139" s="88"/>
      <c r="AX139" s="88"/>
      <c r="AY139" s="88"/>
      <c r="AZ139" s="88"/>
      <c r="BA139" s="88"/>
      <c r="BB139" s="88"/>
      <c r="BC139" s="88"/>
      <c r="BD139" s="88"/>
      <c r="BE139" s="88"/>
      <c r="BF139" s="88"/>
      <c r="BG139" s="88"/>
      <c r="BH139" s="88"/>
      <c r="BI139" s="88"/>
      <c r="BJ139" s="88"/>
      <c r="BK139" s="88"/>
      <c r="BL139" s="88"/>
      <c r="BM139" s="88"/>
      <c r="BN139" s="88"/>
      <c r="BO139" s="88"/>
      <c r="BP139" s="88"/>
      <c r="BQ139" s="88"/>
      <c r="BR139" s="88"/>
      <c r="BS139" s="88"/>
      <c r="BT139" s="88"/>
      <c r="BU139" s="88"/>
      <c r="BV139" s="88"/>
      <c r="BW139" s="88"/>
      <c r="BX139" s="88"/>
      <c r="BY139" s="88"/>
      <c r="BZ139" s="87"/>
      <c r="CA139" s="89"/>
      <c r="CB139" s="89"/>
      <c r="CC139" s="89"/>
      <c r="CD139" s="89"/>
      <c r="CE139" s="89"/>
      <c r="CF139" s="89"/>
      <c r="CG139" s="419"/>
      <c r="CH139" s="419"/>
      <c r="CI139" s="419"/>
      <c r="CJ139" s="419"/>
      <c r="CK139" s="89"/>
      <c r="CL139" s="89"/>
      <c r="CM139" s="89"/>
      <c r="CN139" s="89"/>
      <c r="CO139" s="89"/>
      <c r="CP139" s="89"/>
      <c r="CQ139" s="89"/>
      <c r="CR139" s="89"/>
      <c r="CS139" s="89"/>
      <c r="CT139" s="89"/>
      <c r="CU139" s="89"/>
      <c r="CV139" s="89"/>
      <c r="CW139" s="89"/>
      <c r="CX139" s="89"/>
      <c r="CY139" s="89"/>
      <c r="CZ139" s="89"/>
      <c r="DA139" s="88"/>
      <c r="DB139" s="88"/>
      <c r="DC139" s="88"/>
      <c r="DD139" s="88"/>
      <c r="DE139" s="88"/>
      <c r="DF139" s="88"/>
      <c r="DG139" s="88"/>
      <c r="DH139" s="88"/>
      <c r="DI139" s="88"/>
      <c r="DJ139" s="88"/>
      <c r="DK139" s="88"/>
      <c r="DL139" s="88"/>
      <c r="DM139" s="88"/>
      <c r="DN139" s="88"/>
      <c r="DO139" s="88"/>
      <c r="DP139" s="88"/>
      <c r="DQ139" s="88"/>
      <c r="DR139" s="88"/>
      <c r="DS139" s="88"/>
      <c r="DT139" s="88"/>
      <c r="DU139" s="88"/>
      <c r="DV139" s="88"/>
      <c r="DW139" s="88"/>
      <c r="DX139" s="88"/>
      <c r="DY139" s="88"/>
      <c r="DZ139" s="88"/>
    </row>
    <row r="140" ht="15.75" customHeight="1">
      <c r="A140" s="54"/>
      <c r="B140" s="485" t="s">
        <v>188</v>
      </c>
      <c r="C140" s="444">
        <f t="shared" si="63"/>
        <v>0</v>
      </c>
      <c r="D140" s="445">
        <f t="shared" ref="D140:E140" si="68">SUM(F140+H140+J140+L140+N140)</f>
        <v>0</v>
      </c>
      <c r="E140" s="473">
        <f t="shared" si="68"/>
        <v>0</v>
      </c>
      <c r="F140" s="42"/>
      <c r="G140" s="43"/>
      <c r="H140" s="42"/>
      <c r="I140" s="43"/>
      <c r="J140" s="42"/>
      <c r="K140" s="43"/>
      <c r="L140" s="42"/>
      <c r="M140" s="43"/>
      <c r="N140" s="42"/>
      <c r="O140" s="61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  <c r="AA140" s="88"/>
      <c r="AB140" s="88"/>
      <c r="AC140" s="88"/>
      <c r="AD140" s="88"/>
      <c r="AE140" s="88"/>
      <c r="AF140" s="88"/>
      <c r="AG140" s="88"/>
      <c r="AH140" s="88"/>
      <c r="AI140" s="88"/>
      <c r="AJ140" s="88"/>
      <c r="AK140" s="88"/>
      <c r="AL140" s="88"/>
      <c r="AM140" s="88"/>
      <c r="AN140" s="88"/>
      <c r="AO140" s="88"/>
      <c r="AP140" s="88"/>
      <c r="AQ140" s="88"/>
      <c r="AR140" s="88"/>
      <c r="AS140" s="88"/>
      <c r="AT140" s="88"/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  <c r="BF140" s="88"/>
      <c r="BG140" s="88"/>
      <c r="BH140" s="88"/>
      <c r="BI140" s="88"/>
      <c r="BJ140" s="88"/>
      <c r="BK140" s="88"/>
      <c r="BL140" s="88"/>
      <c r="BM140" s="88"/>
      <c r="BN140" s="88"/>
      <c r="BO140" s="88"/>
      <c r="BP140" s="88"/>
      <c r="BQ140" s="88"/>
      <c r="BR140" s="88"/>
      <c r="BS140" s="88"/>
      <c r="BT140" s="88"/>
      <c r="BU140" s="88"/>
      <c r="BV140" s="88"/>
      <c r="BW140" s="88"/>
      <c r="BX140" s="88"/>
      <c r="BY140" s="88"/>
      <c r="BZ140" s="87"/>
      <c r="CA140" s="89"/>
      <c r="CB140" s="89"/>
      <c r="CC140" s="89"/>
      <c r="CD140" s="89"/>
      <c r="CE140" s="89"/>
      <c r="CF140" s="89"/>
      <c r="CG140" s="419"/>
      <c r="CH140" s="419"/>
      <c r="CI140" s="419"/>
      <c r="CJ140" s="419"/>
      <c r="CK140" s="89"/>
      <c r="CL140" s="89"/>
      <c r="CM140" s="89"/>
      <c r="CN140" s="89"/>
      <c r="CO140" s="89"/>
      <c r="CP140" s="89"/>
      <c r="CQ140" s="89"/>
      <c r="CR140" s="89"/>
      <c r="CS140" s="89"/>
      <c r="CT140" s="89"/>
      <c r="CU140" s="89"/>
      <c r="CV140" s="89"/>
      <c r="CW140" s="89"/>
      <c r="CX140" s="89"/>
      <c r="CY140" s="89"/>
      <c r="CZ140" s="89"/>
      <c r="DA140" s="88"/>
      <c r="DB140" s="88"/>
      <c r="DC140" s="88"/>
      <c r="DD140" s="88"/>
      <c r="DE140" s="88"/>
      <c r="DF140" s="88"/>
      <c r="DG140" s="88"/>
      <c r="DH140" s="88"/>
      <c r="DI140" s="88"/>
      <c r="DJ140" s="88"/>
      <c r="DK140" s="88"/>
      <c r="DL140" s="88"/>
      <c r="DM140" s="88"/>
      <c r="DN140" s="88"/>
      <c r="DO140" s="88"/>
      <c r="DP140" s="88"/>
      <c r="DQ140" s="88"/>
      <c r="DR140" s="88"/>
      <c r="DS140" s="88"/>
      <c r="DT140" s="88"/>
      <c r="DU140" s="88"/>
      <c r="DV140" s="88"/>
      <c r="DW140" s="88"/>
      <c r="DX140" s="88"/>
      <c r="DY140" s="88"/>
      <c r="DZ140" s="88"/>
    </row>
    <row r="141" ht="15.75" customHeight="1">
      <c r="A141" s="133"/>
      <c r="B141" s="486" t="s">
        <v>52</v>
      </c>
      <c r="C141" s="454">
        <f t="shared" si="63"/>
        <v>0</v>
      </c>
      <c r="D141" s="455">
        <f t="shared" ref="D141:E141" si="69">SUM(F141+H141+J141+L141+N141)</f>
        <v>0</v>
      </c>
      <c r="E141" s="487">
        <f t="shared" si="69"/>
        <v>0</v>
      </c>
      <c r="F141" s="73"/>
      <c r="G141" s="74"/>
      <c r="H141" s="73"/>
      <c r="I141" s="74"/>
      <c r="J141" s="73"/>
      <c r="K141" s="74"/>
      <c r="L141" s="73"/>
      <c r="M141" s="74"/>
      <c r="N141" s="73"/>
      <c r="O141" s="80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88"/>
      <c r="BY141" s="88"/>
      <c r="BZ141" s="87"/>
      <c r="CA141" s="89"/>
      <c r="CB141" s="89"/>
      <c r="CC141" s="89"/>
      <c r="CD141" s="89"/>
      <c r="CE141" s="89"/>
      <c r="CF141" s="89"/>
      <c r="CG141" s="419"/>
      <c r="CH141" s="419"/>
      <c r="CI141" s="419"/>
      <c r="CJ141" s="419"/>
      <c r="CK141" s="89"/>
      <c r="CL141" s="89"/>
      <c r="CM141" s="89"/>
      <c r="CN141" s="89"/>
      <c r="CO141" s="89"/>
      <c r="CP141" s="89"/>
      <c r="CQ141" s="89"/>
      <c r="CR141" s="89"/>
      <c r="CS141" s="89"/>
      <c r="CT141" s="89"/>
      <c r="CU141" s="89"/>
      <c r="CV141" s="89"/>
      <c r="CW141" s="89"/>
      <c r="CX141" s="89"/>
      <c r="CY141" s="89"/>
      <c r="CZ141" s="89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88"/>
      <c r="DT141" s="88"/>
      <c r="DU141" s="88"/>
      <c r="DV141" s="88"/>
      <c r="DW141" s="88"/>
      <c r="DX141" s="88"/>
      <c r="DY141" s="88"/>
      <c r="DZ141" s="88"/>
    </row>
    <row r="142" ht="15.75" customHeight="1">
      <c r="A142" s="144" t="s">
        <v>189</v>
      </c>
    </row>
    <row r="143" ht="15.75" customHeight="1">
      <c r="A143" s="81" t="s">
        <v>190</v>
      </c>
      <c r="B143" s="400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400"/>
      <c r="Q143" s="400"/>
      <c r="R143" s="488"/>
      <c r="S143" s="488"/>
      <c r="T143" s="488"/>
      <c r="U143" s="489"/>
      <c r="V143" s="489"/>
      <c r="W143" s="489"/>
      <c r="X143" s="489"/>
      <c r="Y143" s="489"/>
      <c r="Z143" s="490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88"/>
      <c r="BY143" s="88"/>
      <c r="BZ143" s="88"/>
      <c r="CA143" s="89"/>
      <c r="CB143" s="89"/>
      <c r="CC143" s="89"/>
      <c r="CD143" s="89"/>
      <c r="CE143" s="89"/>
      <c r="CF143" s="89"/>
      <c r="CG143" s="419"/>
      <c r="CH143" s="419"/>
      <c r="CI143" s="419"/>
      <c r="CJ143" s="419"/>
      <c r="CK143" s="419"/>
      <c r="CL143" s="419"/>
      <c r="CM143" s="419"/>
      <c r="CN143" s="419"/>
      <c r="CO143" s="89"/>
      <c r="CP143" s="89"/>
      <c r="CQ143" s="89"/>
      <c r="CR143" s="89"/>
      <c r="CS143" s="89"/>
      <c r="CT143" s="89"/>
      <c r="CU143" s="89"/>
      <c r="CV143" s="89"/>
      <c r="CW143" s="89"/>
      <c r="CX143" s="89"/>
      <c r="CY143" s="89"/>
      <c r="CZ143" s="89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88"/>
      <c r="DT143" s="88"/>
      <c r="DU143" s="88"/>
      <c r="DV143" s="88"/>
      <c r="DW143" s="88"/>
      <c r="DX143" s="88"/>
      <c r="DY143" s="88"/>
      <c r="DZ143" s="88"/>
    </row>
    <row r="144" ht="15.75" customHeight="1">
      <c r="A144" s="314" t="s">
        <v>191</v>
      </c>
      <c r="B144" s="93"/>
      <c r="C144" s="91" t="s">
        <v>8</v>
      </c>
      <c r="D144" s="92"/>
      <c r="E144" s="93"/>
      <c r="F144" s="18" t="s">
        <v>9</v>
      </c>
      <c r="G144" s="16"/>
      <c r="H144" s="16"/>
      <c r="I144" s="16"/>
      <c r="J144" s="16"/>
      <c r="K144" s="16"/>
      <c r="L144" s="16"/>
      <c r="M144" s="16"/>
      <c r="N144" s="16"/>
      <c r="O144" s="155"/>
      <c r="P144" s="400"/>
      <c r="Q144" s="400"/>
      <c r="R144" s="488"/>
      <c r="S144" s="488"/>
      <c r="T144" s="488"/>
      <c r="U144" s="489"/>
      <c r="V144" s="489"/>
      <c r="W144" s="489"/>
      <c r="X144" s="489"/>
      <c r="Y144" s="489"/>
      <c r="Z144" s="490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88"/>
      <c r="BV144" s="88"/>
      <c r="BW144" s="88"/>
      <c r="BX144" s="88"/>
      <c r="BY144" s="88"/>
      <c r="BZ144" s="88"/>
      <c r="CA144" s="89"/>
      <c r="CB144" s="89"/>
      <c r="CC144" s="89"/>
      <c r="CD144" s="89"/>
      <c r="CE144" s="89"/>
      <c r="CF144" s="89"/>
      <c r="CG144" s="419"/>
      <c r="CH144" s="419"/>
      <c r="CI144" s="419"/>
      <c r="CJ144" s="419"/>
      <c r="CK144" s="419"/>
      <c r="CL144" s="419"/>
      <c r="CM144" s="419"/>
      <c r="CN144" s="419"/>
      <c r="CO144" s="89"/>
      <c r="CP144" s="89"/>
      <c r="CQ144" s="89"/>
      <c r="CR144" s="89"/>
      <c r="CS144" s="89"/>
      <c r="CT144" s="89"/>
      <c r="CU144" s="89"/>
      <c r="CV144" s="89"/>
      <c r="CW144" s="89"/>
      <c r="CX144" s="89"/>
      <c r="CY144" s="89"/>
      <c r="CZ144" s="89"/>
      <c r="DA144" s="88"/>
      <c r="DB144" s="88"/>
      <c r="DC144" s="88"/>
      <c r="DD144" s="88"/>
      <c r="DE144" s="88"/>
      <c r="DF144" s="88"/>
      <c r="DG144" s="88"/>
      <c r="DH144" s="88"/>
      <c r="DI144" s="88"/>
      <c r="DJ144" s="88"/>
      <c r="DK144" s="88"/>
      <c r="DL144" s="88"/>
      <c r="DM144" s="88"/>
      <c r="DN144" s="88"/>
      <c r="DO144" s="88"/>
      <c r="DP144" s="88"/>
      <c r="DQ144" s="88"/>
      <c r="DR144" s="88"/>
      <c r="DS144" s="88"/>
      <c r="DT144" s="88"/>
      <c r="DU144" s="88"/>
      <c r="DV144" s="88"/>
      <c r="DW144" s="88"/>
      <c r="DX144" s="88"/>
      <c r="DY144" s="88"/>
      <c r="DZ144" s="88"/>
    </row>
    <row r="145" ht="30.75" customHeight="1">
      <c r="A145" s="158"/>
      <c r="B145" s="97"/>
      <c r="C145" s="96"/>
      <c r="E145" s="97"/>
      <c r="F145" s="98" t="s">
        <v>54</v>
      </c>
      <c r="G145" s="99"/>
      <c r="H145" s="98" t="s">
        <v>55</v>
      </c>
      <c r="I145" s="99"/>
      <c r="J145" s="98" t="s">
        <v>56</v>
      </c>
      <c r="K145" s="99"/>
      <c r="L145" s="98" t="s">
        <v>57</v>
      </c>
      <c r="M145" s="99"/>
      <c r="N145" s="100" t="s">
        <v>32</v>
      </c>
      <c r="O145" s="161"/>
      <c r="P145" s="491"/>
      <c r="Q145" s="491"/>
      <c r="R145" s="491"/>
      <c r="S145" s="491"/>
      <c r="T145" s="400"/>
      <c r="U145" s="400"/>
      <c r="V145" s="400"/>
      <c r="W145" s="400"/>
      <c r="X145" s="323"/>
      <c r="Y145" s="323"/>
      <c r="Z145" s="323"/>
      <c r="AA145" s="323"/>
      <c r="AB145" s="400"/>
      <c r="AC145" s="400"/>
      <c r="AD145" s="323"/>
      <c r="AE145" s="400"/>
      <c r="AF145" s="400"/>
      <c r="AG145" s="400"/>
      <c r="AH145" s="400"/>
      <c r="AI145" s="400"/>
      <c r="AJ145" s="400"/>
      <c r="AK145" s="400"/>
      <c r="AL145" s="492"/>
      <c r="AM145" s="493"/>
      <c r="AN145" s="494"/>
      <c r="AO145" s="489"/>
      <c r="AP145" s="489"/>
      <c r="AQ145" s="489"/>
      <c r="AR145" s="489"/>
      <c r="AS145" s="489"/>
      <c r="AT145" s="489"/>
      <c r="AU145" s="489"/>
      <c r="AV145" s="489"/>
      <c r="AW145" s="490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88"/>
      <c r="BX145" s="88"/>
      <c r="BY145" s="88"/>
      <c r="BZ145" s="88"/>
      <c r="CA145" s="89"/>
      <c r="CB145" s="89"/>
      <c r="CC145" s="89"/>
      <c r="CD145" s="89"/>
      <c r="CE145" s="89"/>
      <c r="CF145" s="89"/>
      <c r="CG145" s="419"/>
      <c r="CH145" s="419"/>
      <c r="CI145" s="419"/>
      <c r="CJ145" s="419"/>
      <c r="CK145" s="419"/>
      <c r="CL145" s="419"/>
      <c r="CM145" s="419"/>
      <c r="CN145" s="419"/>
      <c r="CO145" s="89"/>
      <c r="CP145" s="89"/>
      <c r="CQ145" s="89"/>
      <c r="CR145" s="89"/>
      <c r="CS145" s="89"/>
      <c r="CT145" s="89"/>
      <c r="CU145" s="89"/>
      <c r="CV145" s="89"/>
      <c r="CW145" s="89"/>
      <c r="CX145" s="89"/>
      <c r="CY145" s="89"/>
      <c r="CZ145" s="89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88"/>
      <c r="DT145" s="88"/>
      <c r="DU145" s="88"/>
      <c r="DV145" s="88"/>
      <c r="DW145" s="88"/>
      <c r="DX145" s="88"/>
      <c r="DY145" s="88"/>
      <c r="DZ145" s="88"/>
    </row>
    <row r="146" ht="15.75" customHeight="1">
      <c r="A146" s="164"/>
      <c r="B146" s="160"/>
      <c r="C146" s="407" t="s">
        <v>13</v>
      </c>
      <c r="D146" s="32" t="s">
        <v>14</v>
      </c>
      <c r="E146" s="30" t="s">
        <v>15</v>
      </c>
      <c r="F146" s="102" t="s">
        <v>14</v>
      </c>
      <c r="G146" s="30" t="s">
        <v>15</v>
      </c>
      <c r="H146" s="102" t="s">
        <v>14</v>
      </c>
      <c r="I146" s="30" t="s">
        <v>15</v>
      </c>
      <c r="J146" s="102" t="s">
        <v>14</v>
      </c>
      <c r="K146" s="30" t="s">
        <v>15</v>
      </c>
      <c r="L146" s="102" t="s">
        <v>14</v>
      </c>
      <c r="M146" s="30" t="s">
        <v>15</v>
      </c>
      <c r="N146" s="102" t="s">
        <v>14</v>
      </c>
      <c r="O146" s="315" t="s">
        <v>15</v>
      </c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323"/>
      <c r="AI146" s="323"/>
      <c r="AJ146" s="323"/>
      <c r="AK146" s="323"/>
      <c r="AL146" s="495"/>
      <c r="AM146" s="495"/>
      <c r="AN146" s="495"/>
      <c r="AO146" s="495"/>
      <c r="AP146" s="495"/>
      <c r="AQ146" s="495"/>
      <c r="AR146" s="495"/>
      <c r="AS146" s="495"/>
      <c r="AT146" s="495"/>
      <c r="AU146" s="496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88"/>
      <c r="BY146" s="88"/>
      <c r="BZ146" s="88"/>
      <c r="CA146" s="89"/>
      <c r="CB146" s="89"/>
      <c r="CC146" s="89"/>
      <c r="CD146" s="89"/>
      <c r="CE146" s="89"/>
      <c r="CF146" s="89"/>
      <c r="CG146" s="419"/>
      <c r="CH146" s="419"/>
      <c r="CI146" s="419"/>
      <c r="CJ146" s="419"/>
      <c r="CK146" s="419"/>
      <c r="CL146" s="419"/>
      <c r="CM146" s="419"/>
      <c r="CN146" s="419"/>
      <c r="CO146" s="89"/>
      <c r="CP146" s="89"/>
      <c r="CQ146" s="89"/>
      <c r="CR146" s="89"/>
      <c r="CS146" s="89"/>
      <c r="CT146" s="89"/>
      <c r="CU146" s="89"/>
      <c r="CV146" s="89"/>
      <c r="CW146" s="89"/>
      <c r="CX146" s="89"/>
      <c r="CY146" s="89"/>
      <c r="CZ146" s="89"/>
      <c r="DA146" s="88"/>
      <c r="DB146" s="88"/>
      <c r="DC146" s="88"/>
      <c r="DD146" s="88"/>
      <c r="DE146" s="88"/>
      <c r="DF146" s="88"/>
      <c r="DG146" s="88"/>
      <c r="DH146" s="88"/>
      <c r="DI146" s="88"/>
      <c r="DJ146" s="88"/>
      <c r="DK146" s="88"/>
      <c r="DL146" s="88"/>
      <c r="DM146" s="88"/>
      <c r="DN146" s="88"/>
      <c r="DO146" s="88"/>
      <c r="DP146" s="88"/>
      <c r="DQ146" s="88"/>
      <c r="DR146" s="88"/>
      <c r="DS146" s="88"/>
      <c r="DT146" s="88"/>
      <c r="DU146" s="88"/>
      <c r="DV146" s="88"/>
      <c r="DW146" s="88"/>
      <c r="DX146" s="88"/>
      <c r="DY146" s="88"/>
      <c r="DZ146" s="88"/>
    </row>
    <row r="147" ht="20.25" customHeight="1">
      <c r="A147" s="497" t="s">
        <v>192</v>
      </c>
      <c r="B147" s="305"/>
      <c r="C147" s="498">
        <f>SUM(D147:E147)</f>
        <v>0</v>
      </c>
      <c r="D147" s="499">
        <f t="shared" ref="D147:E147" si="70">SUM(F147+H147+J147+L147+N147)</f>
        <v>0</v>
      </c>
      <c r="E147" s="500">
        <f t="shared" si="70"/>
        <v>0</v>
      </c>
      <c r="F147" s="309"/>
      <c r="G147" s="310"/>
      <c r="H147" s="309"/>
      <c r="I147" s="310"/>
      <c r="J147" s="309"/>
      <c r="K147" s="311"/>
      <c r="L147" s="309"/>
      <c r="M147" s="311"/>
      <c r="N147" s="309"/>
      <c r="O147" s="313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323"/>
      <c r="AI147" s="323"/>
      <c r="AJ147" s="323"/>
      <c r="AK147" s="323"/>
      <c r="AL147" s="495"/>
      <c r="AM147" s="495"/>
      <c r="AN147" s="495"/>
      <c r="AO147" s="495"/>
      <c r="AP147" s="495"/>
      <c r="AQ147" s="495"/>
      <c r="AR147" s="495"/>
      <c r="AS147" s="495"/>
      <c r="AT147" s="495"/>
      <c r="AU147" s="496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88"/>
      <c r="CA147" s="89"/>
      <c r="CB147" s="89"/>
      <c r="CC147" s="89"/>
      <c r="CD147" s="89"/>
      <c r="CE147" s="89"/>
      <c r="CF147" s="89"/>
      <c r="CG147" s="419"/>
      <c r="CH147" s="419"/>
      <c r="CI147" s="419"/>
      <c r="CJ147" s="419"/>
      <c r="CK147" s="419"/>
      <c r="CL147" s="419"/>
      <c r="CM147" s="419"/>
      <c r="CN147" s="419"/>
      <c r="CO147" s="89"/>
      <c r="CP147" s="89"/>
      <c r="CQ147" s="89"/>
      <c r="CR147" s="89"/>
      <c r="CS147" s="89"/>
      <c r="CT147" s="89"/>
      <c r="CU147" s="89"/>
      <c r="CV147" s="89"/>
      <c r="CW147" s="89"/>
      <c r="CX147" s="89"/>
      <c r="CY147" s="89"/>
      <c r="CZ147" s="89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88"/>
      <c r="DT147" s="88"/>
      <c r="DU147" s="88"/>
      <c r="DV147" s="88"/>
      <c r="DW147" s="88"/>
      <c r="DX147" s="88"/>
      <c r="DY147" s="88"/>
      <c r="DZ147" s="88"/>
    </row>
    <row r="148" ht="15.75" customHeight="1"/>
    <row r="149" ht="15.75" customHeight="1">
      <c r="A149" s="144" t="s">
        <v>193</v>
      </c>
    </row>
    <row r="150" ht="15.75" customHeight="1">
      <c r="A150" s="12" t="s">
        <v>194</v>
      </c>
      <c r="B150" s="501"/>
      <c r="C150" s="501"/>
      <c r="D150" s="501"/>
    </row>
    <row r="151" ht="24.0" customHeight="1">
      <c r="A151" s="208" t="s">
        <v>195</v>
      </c>
      <c r="B151" s="209" t="s">
        <v>196</v>
      </c>
      <c r="C151" s="18" t="s">
        <v>197</v>
      </c>
      <c r="D151" s="155"/>
    </row>
    <row r="152" ht="15.75" customHeight="1">
      <c r="A152" s="26"/>
      <c r="B152" s="27"/>
      <c r="C152" s="102" t="s">
        <v>198</v>
      </c>
      <c r="D152" s="315" t="s">
        <v>199</v>
      </c>
    </row>
    <row r="153" ht="15.75" customHeight="1">
      <c r="A153" s="416" t="s">
        <v>200</v>
      </c>
      <c r="B153" s="385"/>
      <c r="C153" s="44"/>
      <c r="D153" s="51"/>
    </row>
    <row r="154" ht="15.75" customHeight="1">
      <c r="A154" s="502" t="s">
        <v>201</v>
      </c>
      <c r="B154" s="503"/>
      <c r="C154" s="56"/>
      <c r="D154" s="236"/>
    </row>
    <row r="155" ht="15.75" customHeight="1">
      <c r="A155" s="502" t="s">
        <v>202</v>
      </c>
      <c r="B155" s="503"/>
      <c r="C155" s="56"/>
      <c r="D155" s="236"/>
    </row>
    <row r="156" ht="15.75" customHeight="1">
      <c r="A156" s="502" t="s">
        <v>203</v>
      </c>
      <c r="B156" s="503"/>
      <c r="C156" s="56"/>
      <c r="D156" s="236"/>
    </row>
    <row r="157" ht="15.75" customHeight="1">
      <c r="A157" s="502" t="s">
        <v>204</v>
      </c>
      <c r="B157" s="503"/>
      <c r="C157" s="56"/>
      <c r="D157" s="236"/>
    </row>
    <row r="158" ht="15.75" customHeight="1">
      <c r="A158" s="497" t="s">
        <v>8</v>
      </c>
      <c r="B158" s="504">
        <f t="shared" ref="B158:D158" si="71">SUM(B153:B157)</f>
        <v>0</v>
      </c>
      <c r="C158" s="505">
        <f t="shared" si="71"/>
        <v>0</v>
      </c>
      <c r="D158" s="506">
        <f t="shared" si="71"/>
        <v>0</v>
      </c>
    </row>
    <row r="159" ht="15.75" customHeight="1">
      <c r="A159" s="144" t="s">
        <v>205</v>
      </c>
    </row>
    <row r="160" ht="30.75" customHeight="1">
      <c r="A160" s="507" t="s">
        <v>206</v>
      </c>
      <c r="B160" s="508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  <c r="BM160" s="87"/>
      <c r="BN160" s="87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9"/>
      <c r="CB160" s="89"/>
      <c r="CC160" s="89"/>
      <c r="CD160" s="89"/>
      <c r="CE160" s="89"/>
      <c r="CF160" s="89"/>
      <c r="CG160" s="419"/>
      <c r="CH160" s="419"/>
      <c r="CI160" s="419"/>
      <c r="CJ160" s="419"/>
      <c r="CK160" s="419"/>
      <c r="CL160" s="89"/>
      <c r="CM160" s="89"/>
      <c r="CN160" s="89"/>
      <c r="CO160" s="89"/>
      <c r="CP160" s="89"/>
      <c r="CQ160" s="89"/>
      <c r="CR160" s="89"/>
      <c r="CS160" s="89"/>
      <c r="CT160" s="89"/>
      <c r="CU160" s="89"/>
      <c r="CV160" s="89"/>
      <c r="CW160" s="89"/>
      <c r="CX160" s="89"/>
      <c r="CY160" s="89"/>
      <c r="CZ160" s="89"/>
      <c r="DA160" s="88"/>
      <c r="DB160" s="88"/>
      <c r="DC160" s="88"/>
      <c r="DD160" s="88"/>
      <c r="DE160" s="88"/>
      <c r="DF160" s="88"/>
      <c r="DG160" s="88"/>
      <c r="DH160" s="88"/>
      <c r="DI160" s="88"/>
      <c r="DJ160" s="88"/>
      <c r="DK160" s="88"/>
      <c r="DL160" s="88"/>
      <c r="DM160" s="88"/>
      <c r="DN160" s="88"/>
      <c r="DO160" s="88"/>
      <c r="DP160" s="88"/>
      <c r="DQ160" s="88"/>
      <c r="DR160" s="88"/>
      <c r="DS160" s="88"/>
      <c r="DT160" s="88"/>
      <c r="DU160" s="88"/>
      <c r="DV160" s="88"/>
      <c r="DW160" s="88"/>
      <c r="DX160" s="88"/>
      <c r="DY160" s="88"/>
      <c r="DZ160" s="88"/>
    </row>
    <row r="161" ht="15.75" customHeight="1">
      <c r="A161" s="509" t="s">
        <v>207</v>
      </c>
      <c r="B161" s="14" t="s">
        <v>8</v>
      </c>
      <c r="C161" s="510" t="s">
        <v>208</v>
      </c>
      <c r="D161" s="511" t="s">
        <v>209</v>
      </c>
      <c r="E161" s="512" t="s">
        <v>210</v>
      </c>
      <c r="F161" s="512" t="s">
        <v>211</v>
      </c>
      <c r="G161" s="512" t="s">
        <v>212</v>
      </c>
      <c r="H161" s="513" t="s">
        <v>213</v>
      </c>
      <c r="I161" s="513" t="s">
        <v>214</v>
      </c>
      <c r="J161" s="513" t="s">
        <v>215</v>
      </c>
      <c r="K161" s="513" t="s">
        <v>216</v>
      </c>
      <c r="L161" s="513" t="s">
        <v>217</v>
      </c>
      <c r="M161" s="513" t="s">
        <v>218</v>
      </c>
      <c r="N161" s="513" t="s">
        <v>219</v>
      </c>
      <c r="O161" s="513" t="s">
        <v>220</v>
      </c>
      <c r="P161" s="513" t="s">
        <v>221</v>
      </c>
      <c r="Q161" s="513" t="s">
        <v>222</v>
      </c>
      <c r="R161" s="513" t="s">
        <v>223</v>
      </c>
      <c r="S161" s="514" t="s">
        <v>224</v>
      </c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9"/>
      <c r="CB161" s="89"/>
      <c r="CC161" s="89"/>
      <c r="CD161" s="89"/>
      <c r="CE161" s="89"/>
      <c r="CF161" s="89"/>
      <c r="CG161" s="419"/>
      <c r="CH161" s="419"/>
      <c r="CI161" s="419"/>
      <c r="CJ161" s="419"/>
      <c r="CK161" s="419"/>
      <c r="CL161" s="89"/>
      <c r="CM161" s="89"/>
      <c r="CN161" s="89"/>
      <c r="CO161" s="89"/>
      <c r="CP161" s="89"/>
      <c r="CQ161" s="89"/>
      <c r="CR161" s="89"/>
      <c r="CS161" s="89"/>
      <c r="CT161" s="89"/>
      <c r="CU161" s="89"/>
      <c r="CV161" s="89"/>
      <c r="CW161" s="89"/>
      <c r="CX161" s="89"/>
      <c r="CY161" s="89"/>
      <c r="CZ161" s="89"/>
      <c r="DA161" s="88"/>
      <c r="DB161" s="88"/>
      <c r="DC161" s="88"/>
      <c r="DD161" s="88"/>
      <c r="DE161" s="88"/>
      <c r="DF161" s="88"/>
      <c r="DG161" s="88"/>
      <c r="DH161" s="88"/>
      <c r="DI161" s="88"/>
      <c r="DJ161" s="88"/>
      <c r="DK161" s="88"/>
      <c r="DL161" s="88"/>
      <c r="DM161" s="88"/>
      <c r="DN161" s="88"/>
      <c r="DO161" s="88"/>
      <c r="DP161" s="88"/>
      <c r="DQ161" s="88"/>
      <c r="DR161" s="88"/>
      <c r="DS161" s="88"/>
      <c r="DT161" s="88"/>
      <c r="DU161" s="88"/>
      <c r="DV161" s="88"/>
      <c r="DW161" s="88"/>
      <c r="DX161" s="88"/>
      <c r="DY161" s="88"/>
      <c r="DZ161" s="88"/>
    </row>
    <row r="162" ht="15.75" customHeight="1">
      <c r="A162" s="515" t="s">
        <v>191</v>
      </c>
      <c r="B162" s="516">
        <f>SUM(C162:S162)</f>
        <v>0</v>
      </c>
      <c r="C162" s="75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333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9"/>
      <c r="CB162" s="89"/>
      <c r="CC162" s="89"/>
      <c r="CD162" s="89"/>
      <c r="CE162" s="89"/>
      <c r="CF162" s="89"/>
      <c r="CG162" s="419"/>
      <c r="CH162" s="419"/>
      <c r="CI162" s="419"/>
      <c r="CJ162" s="419"/>
      <c r="CK162" s="419"/>
      <c r="CL162" s="89"/>
      <c r="CM162" s="89"/>
      <c r="CN162" s="89"/>
      <c r="CO162" s="89"/>
      <c r="CP162" s="89"/>
      <c r="CQ162" s="89"/>
      <c r="CR162" s="89"/>
      <c r="CS162" s="89"/>
      <c r="CT162" s="89"/>
      <c r="CU162" s="89"/>
      <c r="CV162" s="89"/>
      <c r="CW162" s="89"/>
      <c r="CX162" s="89"/>
      <c r="CY162" s="89"/>
      <c r="CZ162" s="89"/>
      <c r="DA162" s="88"/>
      <c r="DB162" s="88"/>
      <c r="DC162" s="88"/>
      <c r="DD162" s="88"/>
      <c r="DE162" s="88"/>
      <c r="DF162" s="88"/>
      <c r="DG162" s="88"/>
      <c r="DH162" s="88"/>
      <c r="DI162" s="88"/>
      <c r="DJ162" s="88"/>
      <c r="DK162" s="88"/>
      <c r="DL162" s="88"/>
      <c r="DM162" s="88"/>
      <c r="DN162" s="88"/>
      <c r="DO162" s="88"/>
      <c r="DP162" s="88"/>
      <c r="DQ162" s="88"/>
      <c r="DR162" s="88"/>
      <c r="DS162" s="88"/>
      <c r="DT162" s="88"/>
      <c r="DU162" s="88"/>
      <c r="DV162" s="88"/>
      <c r="DW162" s="88"/>
      <c r="DX162" s="88"/>
      <c r="DY162" s="88"/>
      <c r="DZ162" s="88"/>
    </row>
    <row r="163" ht="15.75" customHeight="1">
      <c r="A163" s="144" t="s">
        <v>225</v>
      </c>
    </row>
    <row r="164" ht="31.5" customHeight="1">
      <c r="A164" s="517" t="s">
        <v>226</v>
      </c>
      <c r="B164" s="518"/>
      <c r="C164" s="518"/>
      <c r="D164" s="518"/>
      <c r="E164" s="518"/>
      <c r="F164" s="518"/>
      <c r="G164" s="518"/>
      <c r="H164" s="518"/>
      <c r="I164" s="518"/>
      <c r="J164" s="518"/>
      <c r="K164" s="518"/>
      <c r="L164" s="518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3"/>
      <c r="AV164" s="153"/>
      <c r="AW164" s="153"/>
      <c r="AX164" s="153"/>
      <c r="AY164" s="153"/>
      <c r="AZ164" s="153"/>
      <c r="BA164" s="153"/>
      <c r="BB164" s="153"/>
      <c r="BC164" s="153"/>
      <c r="BD164" s="153"/>
      <c r="BE164" s="153"/>
      <c r="BF164" s="153"/>
      <c r="BG164" s="153"/>
      <c r="BH164" s="153"/>
      <c r="BI164" s="153"/>
      <c r="BJ164" s="153"/>
      <c r="BK164" s="153"/>
      <c r="BL164" s="153"/>
      <c r="BM164" s="153"/>
      <c r="BN164" s="153"/>
      <c r="BO164" s="153"/>
      <c r="BP164" s="153"/>
      <c r="BQ164" s="153"/>
      <c r="BR164" s="153"/>
      <c r="BS164" s="153"/>
      <c r="BT164" s="153"/>
      <c r="BU164" s="153"/>
      <c r="BV164" s="153"/>
      <c r="BW164" s="153"/>
      <c r="BX164" s="153"/>
      <c r="BY164" s="153"/>
      <c r="BZ164" s="153"/>
      <c r="CA164" s="152"/>
      <c r="CB164" s="152"/>
      <c r="CC164" s="152"/>
      <c r="CD164" s="152"/>
      <c r="CE164" s="152"/>
      <c r="CF164" s="152"/>
      <c r="CG164" s="152"/>
      <c r="CH164" s="152"/>
      <c r="CI164" s="152"/>
      <c r="CJ164" s="152"/>
      <c r="CK164" s="152"/>
      <c r="CL164" s="152"/>
      <c r="CM164" s="152"/>
      <c r="CN164" s="152"/>
      <c r="CO164" s="152"/>
      <c r="CP164" s="152"/>
      <c r="CQ164" s="152"/>
      <c r="CR164" s="152"/>
      <c r="CS164" s="152"/>
      <c r="CT164" s="152"/>
      <c r="CU164" s="152"/>
      <c r="CV164" s="152"/>
      <c r="CW164" s="152"/>
      <c r="CX164" s="152"/>
      <c r="CY164" s="152"/>
      <c r="CZ164" s="152"/>
      <c r="DA164" s="153"/>
      <c r="DB164" s="153"/>
      <c r="DC164" s="153"/>
      <c r="DD164" s="153"/>
      <c r="DE164" s="153"/>
      <c r="DF164" s="153"/>
      <c r="DG164" s="153"/>
      <c r="DH164" s="153"/>
      <c r="DI164" s="153"/>
      <c r="DJ164" s="153"/>
      <c r="DK164" s="153"/>
      <c r="DL164" s="153"/>
      <c r="DM164" s="153"/>
      <c r="DN164" s="153"/>
      <c r="DO164" s="153"/>
      <c r="DP164" s="153"/>
      <c r="DQ164" s="153"/>
      <c r="DR164" s="153"/>
      <c r="DS164" s="153"/>
      <c r="DT164" s="153"/>
      <c r="DU164" s="153"/>
      <c r="DV164" s="153"/>
      <c r="DW164" s="153"/>
      <c r="DX164" s="153"/>
      <c r="DY164" s="153"/>
      <c r="DZ164" s="153"/>
    </row>
    <row r="165" ht="15.75" customHeight="1">
      <c r="A165" s="314" t="s">
        <v>227</v>
      </c>
      <c r="B165" s="14" t="s">
        <v>7</v>
      </c>
      <c r="C165" s="91" t="s">
        <v>228</v>
      </c>
      <c r="D165" s="92"/>
      <c r="E165" s="93"/>
      <c r="F165" s="401" t="s">
        <v>229</v>
      </c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519"/>
      <c r="AN165" s="520" t="s">
        <v>230</v>
      </c>
      <c r="AO165" s="521" t="s">
        <v>231</v>
      </c>
      <c r="AP165" s="93"/>
      <c r="AQ165" s="209" t="s">
        <v>162</v>
      </c>
      <c r="AR165" s="209" t="s">
        <v>141</v>
      </c>
      <c r="AS165" s="209" t="s">
        <v>232</v>
      </c>
      <c r="AT165" s="94" t="s">
        <v>12</v>
      </c>
      <c r="AU165" s="153"/>
      <c r="AV165" s="153"/>
      <c r="AW165" s="153"/>
      <c r="AX165" s="153"/>
      <c r="AY165" s="153"/>
      <c r="AZ165" s="153"/>
      <c r="BA165" s="153"/>
      <c r="BB165" s="153"/>
      <c r="BC165" s="153"/>
      <c r="BD165" s="153"/>
      <c r="BE165" s="153"/>
      <c r="BF165" s="153"/>
      <c r="BG165" s="153"/>
      <c r="BH165" s="153"/>
      <c r="BI165" s="153"/>
      <c r="BJ165" s="153"/>
      <c r="BK165" s="153"/>
      <c r="BL165" s="153"/>
      <c r="BM165" s="153"/>
      <c r="BN165" s="153"/>
      <c r="BO165" s="153"/>
      <c r="BP165" s="153"/>
      <c r="BQ165" s="153"/>
      <c r="BR165" s="153"/>
      <c r="BS165" s="153"/>
      <c r="BT165" s="153"/>
      <c r="BU165" s="153"/>
      <c r="BV165" s="153"/>
      <c r="BW165" s="153"/>
      <c r="BX165" s="153"/>
      <c r="BY165" s="153"/>
      <c r="BZ165" s="153"/>
      <c r="CA165" s="152"/>
      <c r="CB165" s="152"/>
      <c r="CC165" s="152"/>
      <c r="CD165" s="152"/>
      <c r="CE165" s="152"/>
      <c r="CF165" s="152"/>
      <c r="CG165" s="152"/>
      <c r="CH165" s="152"/>
      <c r="CI165" s="152"/>
      <c r="CJ165" s="152"/>
      <c r="CK165" s="152"/>
      <c r="CL165" s="152"/>
      <c r="CM165" s="152"/>
      <c r="CN165" s="152"/>
      <c r="CO165" s="152"/>
      <c r="CP165" s="152"/>
      <c r="CQ165" s="152"/>
      <c r="CR165" s="152"/>
      <c r="CS165" s="152"/>
      <c r="CT165" s="152"/>
      <c r="CU165" s="152"/>
      <c r="CV165" s="152"/>
      <c r="CW165" s="152"/>
      <c r="CX165" s="152"/>
      <c r="CY165" s="152"/>
      <c r="CZ165" s="152"/>
      <c r="DA165" s="153"/>
      <c r="DB165" s="153"/>
      <c r="DC165" s="153"/>
      <c r="DD165" s="153"/>
      <c r="DE165" s="153"/>
      <c r="DF165" s="153"/>
      <c r="DG165" s="153"/>
      <c r="DH165" s="153"/>
      <c r="DI165" s="153"/>
      <c r="DJ165" s="153"/>
      <c r="DK165" s="153"/>
      <c r="DL165" s="153"/>
      <c r="DM165" s="153"/>
      <c r="DN165" s="153"/>
      <c r="DO165" s="153"/>
      <c r="DP165" s="153"/>
      <c r="DQ165" s="153"/>
      <c r="DR165" s="153"/>
      <c r="DS165" s="153"/>
      <c r="DT165" s="153"/>
      <c r="DU165" s="153"/>
      <c r="DV165" s="153"/>
      <c r="DW165" s="153"/>
      <c r="DX165" s="153"/>
      <c r="DY165" s="153"/>
      <c r="DZ165" s="153"/>
    </row>
    <row r="166" ht="15.75" customHeight="1">
      <c r="A166" s="158"/>
      <c r="B166" s="95"/>
      <c r="C166" s="96"/>
      <c r="E166" s="97"/>
      <c r="F166" s="15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522"/>
      <c r="AN166" s="523"/>
      <c r="AO166" s="524"/>
      <c r="AP166" s="97"/>
      <c r="AQ166" s="95"/>
      <c r="AR166" s="95"/>
      <c r="AS166" s="95"/>
      <c r="AT166" s="101"/>
      <c r="AU166" s="153"/>
      <c r="AV166" s="153"/>
      <c r="AW166" s="153"/>
      <c r="AX166" s="153"/>
      <c r="AY166" s="153"/>
      <c r="AZ166" s="153"/>
      <c r="BA166" s="153"/>
      <c r="BB166" s="153"/>
      <c r="BC166" s="153"/>
      <c r="BD166" s="153"/>
      <c r="BE166" s="153"/>
      <c r="BF166" s="153"/>
      <c r="BG166" s="153"/>
      <c r="BH166" s="153"/>
      <c r="BI166" s="153"/>
      <c r="BJ166" s="153"/>
      <c r="BK166" s="153"/>
      <c r="BL166" s="153"/>
      <c r="BM166" s="153"/>
      <c r="BN166" s="153"/>
      <c r="BO166" s="153"/>
      <c r="BP166" s="153"/>
      <c r="BQ166" s="153"/>
      <c r="BR166" s="153"/>
      <c r="BS166" s="153"/>
      <c r="BT166" s="153"/>
      <c r="BU166" s="153"/>
      <c r="BV166" s="153"/>
      <c r="BW166" s="153"/>
      <c r="BX166" s="153"/>
      <c r="BY166" s="153"/>
      <c r="BZ166" s="153"/>
      <c r="CA166" s="152"/>
      <c r="CB166" s="152"/>
      <c r="CC166" s="152"/>
      <c r="CD166" s="152"/>
      <c r="CE166" s="152"/>
      <c r="CF166" s="152"/>
      <c r="CG166" s="525"/>
      <c r="CH166" s="525"/>
      <c r="CI166" s="525"/>
      <c r="CJ166" s="525"/>
      <c r="CK166" s="525"/>
      <c r="CL166" s="525"/>
      <c r="CM166" s="525"/>
      <c r="CN166" s="525"/>
      <c r="CO166" s="525"/>
      <c r="CP166" s="152"/>
      <c r="CQ166" s="152"/>
      <c r="CR166" s="152"/>
      <c r="CS166" s="152"/>
      <c r="CT166" s="152"/>
      <c r="CU166" s="152"/>
      <c r="CV166" s="152"/>
      <c r="CW166" s="152"/>
      <c r="CX166" s="152"/>
      <c r="CY166" s="152"/>
      <c r="CZ166" s="152"/>
      <c r="DA166" s="153"/>
      <c r="DB166" s="153"/>
      <c r="DC166" s="153"/>
      <c r="DD166" s="153"/>
      <c r="DE166" s="153"/>
      <c r="DF166" s="153"/>
      <c r="DG166" s="153"/>
      <c r="DH166" s="153"/>
      <c r="DI166" s="153"/>
      <c r="DJ166" s="153"/>
      <c r="DK166" s="153"/>
      <c r="DL166" s="153"/>
      <c r="DM166" s="153"/>
      <c r="DN166" s="153"/>
      <c r="DO166" s="153"/>
      <c r="DP166" s="153"/>
      <c r="DQ166" s="153"/>
      <c r="DR166" s="153"/>
      <c r="DS166" s="153"/>
      <c r="DT166" s="153"/>
      <c r="DU166" s="153"/>
      <c r="DV166" s="153"/>
      <c r="DW166" s="153"/>
      <c r="DX166" s="153"/>
      <c r="DY166" s="153"/>
      <c r="DZ166" s="153"/>
    </row>
    <row r="167" ht="15.75" customHeight="1">
      <c r="A167" s="158"/>
      <c r="B167" s="95"/>
      <c r="C167" s="159"/>
      <c r="D167" s="3"/>
      <c r="E167" s="160"/>
      <c r="F167" s="98" t="s">
        <v>233</v>
      </c>
      <c r="G167" s="99"/>
      <c r="H167" s="98" t="s">
        <v>234</v>
      </c>
      <c r="I167" s="99"/>
      <c r="J167" s="98" t="s">
        <v>235</v>
      </c>
      <c r="K167" s="99"/>
      <c r="L167" s="98" t="s">
        <v>236</v>
      </c>
      <c r="M167" s="99"/>
      <c r="N167" s="98" t="s">
        <v>237</v>
      </c>
      <c r="O167" s="99"/>
      <c r="P167" s="98" t="s">
        <v>238</v>
      </c>
      <c r="Q167" s="99"/>
      <c r="R167" s="98" t="s">
        <v>239</v>
      </c>
      <c r="S167" s="99"/>
      <c r="T167" s="98" t="s">
        <v>240</v>
      </c>
      <c r="U167" s="99"/>
      <c r="V167" s="98" t="s">
        <v>241</v>
      </c>
      <c r="W167" s="99"/>
      <c r="X167" s="98" t="s">
        <v>242</v>
      </c>
      <c r="Y167" s="99"/>
      <c r="Z167" s="98" t="s">
        <v>243</v>
      </c>
      <c r="AA167" s="99"/>
      <c r="AB167" s="98" t="s">
        <v>244</v>
      </c>
      <c r="AC167" s="99"/>
      <c r="AD167" s="98" t="s">
        <v>245</v>
      </c>
      <c r="AE167" s="99"/>
      <c r="AF167" s="98" t="s">
        <v>246</v>
      </c>
      <c r="AG167" s="99"/>
      <c r="AH167" s="98" t="s">
        <v>247</v>
      </c>
      <c r="AI167" s="99"/>
      <c r="AJ167" s="98" t="s">
        <v>248</v>
      </c>
      <c r="AK167" s="99"/>
      <c r="AL167" s="100" t="s">
        <v>44</v>
      </c>
      <c r="AM167" s="212"/>
      <c r="AN167" s="523"/>
      <c r="AO167" s="526"/>
      <c r="AP167" s="160"/>
      <c r="AQ167" s="95"/>
      <c r="AR167" s="95"/>
      <c r="AS167" s="95"/>
      <c r="AT167" s="101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3"/>
      <c r="BG167" s="153"/>
      <c r="BH167" s="153"/>
      <c r="BI167" s="153"/>
      <c r="BJ167" s="153"/>
      <c r="BK167" s="153"/>
      <c r="BL167" s="153"/>
      <c r="BM167" s="153"/>
      <c r="BN167" s="153"/>
      <c r="BO167" s="153"/>
      <c r="BP167" s="153"/>
      <c r="BQ167" s="153"/>
      <c r="BR167" s="153"/>
      <c r="BS167" s="153"/>
      <c r="BT167" s="153"/>
      <c r="BU167" s="153"/>
      <c r="BV167" s="153"/>
      <c r="BW167" s="153"/>
      <c r="BX167" s="153"/>
      <c r="BY167" s="153"/>
      <c r="BZ167" s="153"/>
      <c r="CA167" s="152"/>
      <c r="CB167" s="152"/>
      <c r="CC167" s="152"/>
      <c r="CD167" s="152"/>
      <c r="CE167" s="152"/>
      <c r="CF167" s="152"/>
      <c r="CG167" s="525"/>
      <c r="CH167" s="525"/>
      <c r="CI167" s="525"/>
      <c r="CJ167" s="525"/>
      <c r="CK167" s="525"/>
      <c r="CL167" s="525"/>
      <c r="CM167" s="525"/>
      <c r="CN167" s="525"/>
      <c r="CO167" s="525"/>
      <c r="CP167" s="152"/>
      <c r="CQ167" s="152"/>
      <c r="CR167" s="152"/>
      <c r="CS167" s="152"/>
      <c r="CT167" s="152"/>
      <c r="CU167" s="152"/>
      <c r="CV167" s="152"/>
      <c r="CW167" s="152"/>
      <c r="CX167" s="152"/>
      <c r="CY167" s="152"/>
      <c r="CZ167" s="152"/>
      <c r="DA167" s="153"/>
      <c r="DB167" s="153"/>
      <c r="DC167" s="153"/>
      <c r="DD167" s="153"/>
      <c r="DE167" s="153"/>
      <c r="DF167" s="153"/>
      <c r="DG167" s="153"/>
      <c r="DH167" s="153"/>
      <c r="DI167" s="153"/>
      <c r="DJ167" s="153"/>
      <c r="DK167" s="153"/>
      <c r="DL167" s="153"/>
      <c r="DM167" s="153"/>
      <c r="DN167" s="153"/>
      <c r="DO167" s="153"/>
      <c r="DP167" s="153"/>
      <c r="DQ167" s="153"/>
      <c r="DR167" s="153"/>
      <c r="DS167" s="153"/>
      <c r="DT167" s="153"/>
      <c r="DU167" s="153"/>
      <c r="DV167" s="153"/>
      <c r="DW167" s="153"/>
      <c r="DX167" s="153"/>
      <c r="DY167" s="153"/>
      <c r="DZ167" s="153"/>
    </row>
    <row r="168" ht="26.25" customHeight="1">
      <c r="A168" s="158"/>
      <c r="B168" s="27"/>
      <c r="C168" s="214" t="s">
        <v>249</v>
      </c>
      <c r="D168" s="408" t="s">
        <v>250</v>
      </c>
      <c r="E168" s="527" t="s">
        <v>251</v>
      </c>
      <c r="F168" s="214" t="s">
        <v>250</v>
      </c>
      <c r="G168" s="282" t="s">
        <v>251</v>
      </c>
      <c r="H168" s="214" t="s">
        <v>250</v>
      </c>
      <c r="I168" s="282" t="s">
        <v>251</v>
      </c>
      <c r="J168" s="214" t="s">
        <v>250</v>
      </c>
      <c r="K168" s="282" t="s">
        <v>251</v>
      </c>
      <c r="L168" s="214" t="s">
        <v>250</v>
      </c>
      <c r="M168" s="282" t="s">
        <v>251</v>
      </c>
      <c r="N168" s="214" t="s">
        <v>250</v>
      </c>
      <c r="O168" s="282" t="s">
        <v>251</v>
      </c>
      <c r="P168" s="214" t="s">
        <v>250</v>
      </c>
      <c r="Q168" s="282" t="s">
        <v>251</v>
      </c>
      <c r="R168" s="214" t="s">
        <v>250</v>
      </c>
      <c r="S168" s="282" t="s">
        <v>251</v>
      </c>
      <c r="T168" s="214" t="s">
        <v>250</v>
      </c>
      <c r="U168" s="282" t="s">
        <v>251</v>
      </c>
      <c r="V168" s="214" t="s">
        <v>250</v>
      </c>
      <c r="W168" s="282" t="s">
        <v>251</v>
      </c>
      <c r="X168" s="214" t="s">
        <v>250</v>
      </c>
      <c r="Y168" s="282" t="s">
        <v>251</v>
      </c>
      <c r="Z168" s="214" t="s">
        <v>250</v>
      </c>
      <c r="AA168" s="282" t="s">
        <v>251</v>
      </c>
      <c r="AB168" s="214" t="s">
        <v>250</v>
      </c>
      <c r="AC168" s="282" t="s">
        <v>251</v>
      </c>
      <c r="AD168" s="214" t="s">
        <v>250</v>
      </c>
      <c r="AE168" s="282" t="s">
        <v>251</v>
      </c>
      <c r="AF168" s="214" t="s">
        <v>250</v>
      </c>
      <c r="AG168" s="282" t="s">
        <v>251</v>
      </c>
      <c r="AH168" s="214" t="s">
        <v>250</v>
      </c>
      <c r="AI168" s="282" t="s">
        <v>251</v>
      </c>
      <c r="AJ168" s="214" t="s">
        <v>250</v>
      </c>
      <c r="AK168" s="282" t="s">
        <v>251</v>
      </c>
      <c r="AL168" s="214" t="s">
        <v>250</v>
      </c>
      <c r="AM168" s="528" t="s">
        <v>251</v>
      </c>
      <c r="AN168" s="522"/>
      <c r="AO168" s="214" t="s">
        <v>252</v>
      </c>
      <c r="AP168" s="282" t="s">
        <v>253</v>
      </c>
      <c r="AQ168" s="27"/>
      <c r="AR168" s="27"/>
      <c r="AS168" s="27"/>
      <c r="AT168" s="38"/>
      <c r="AU168" s="151"/>
      <c r="AV168" s="151"/>
      <c r="AW168" s="151"/>
      <c r="AX168" s="151"/>
      <c r="AY168" s="151"/>
      <c r="AZ168" s="151"/>
      <c r="BA168" s="151"/>
      <c r="BB168" s="151"/>
      <c r="BC168" s="151"/>
      <c r="BD168" s="151"/>
      <c r="BE168" s="151"/>
      <c r="BF168" s="151"/>
      <c r="BG168" s="151"/>
      <c r="BH168" s="153"/>
      <c r="BI168" s="153"/>
      <c r="BJ168" s="153"/>
      <c r="BK168" s="153"/>
      <c r="BL168" s="153"/>
      <c r="BM168" s="153"/>
      <c r="BN168" s="153"/>
      <c r="BO168" s="153"/>
      <c r="BP168" s="153"/>
      <c r="BQ168" s="153"/>
      <c r="BR168" s="153"/>
      <c r="BS168" s="153"/>
      <c r="BT168" s="153"/>
      <c r="BU168" s="153"/>
      <c r="BV168" s="153"/>
      <c r="BW168" s="153"/>
      <c r="BX168" s="153"/>
      <c r="BY168" s="153"/>
      <c r="BZ168" s="153"/>
      <c r="CA168" s="152"/>
      <c r="CB168" s="152"/>
      <c r="CC168" s="152"/>
      <c r="CD168" s="152"/>
      <c r="CE168" s="152"/>
      <c r="CF168" s="152"/>
      <c r="CG168" s="525"/>
      <c r="CH168" s="525"/>
      <c r="CI168" s="525"/>
      <c r="CJ168" s="525"/>
      <c r="CK168" s="525"/>
      <c r="CL168" s="525"/>
      <c r="CM168" s="525"/>
      <c r="CN168" s="525"/>
      <c r="CO168" s="525"/>
      <c r="CP168" s="152"/>
      <c r="CQ168" s="152"/>
      <c r="CR168" s="152"/>
      <c r="CS168" s="152"/>
      <c r="CT168" s="152"/>
      <c r="CU168" s="152"/>
      <c r="CV168" s="152"/>
      <c r="CW168" s="152"/>
      <c r="CX168" s="152"/>
      <c r="CY168" s="152"/>
      <c r="CZ168" s="152"/>
      <c r="DA168" s="153"/>
      <c r="DB168" s="153"/>
      <c r="DC168" s="153"/>
      <c r="DD168" s="153"/>
      <c r="DE168" s="153"/>
      <c r="DF168" s="153"/>
      <c r="DG168" s="153"/>
      <c r="DH168" s="153"/>
      <c r="DI168" s="153"/>
      <c r="DJ168" s="153"/>
      <c r="DK168" s="153"/>
      <c r="DL168" s="153"/>
      <c r="DM168" s="153"/>
      <c r="DN168" s="153"/>
      <c r="DO168" s="153"/>
      <c r="DP168" s="153"/>
      <c r="DQ168" s="153"/>
      <c r="DR168" s="153"/>
      <c r="DS168" s="153"/>
      <c r="DT168" s="153"/>
      <c r="DU168" s="153"/>
      <c r="DV168" s="153"/>
      <c r="DW168" s="153"/>
      <c r="DX168" s="153"/>
      <c r="DY168" s="153"/>
      <c r="DZ168" s="153"/>
    </row>
    <row r="169" ht="15.75" customHeight="1">
      <c r="A169" s="40" t="s">
        <v>254</v>
      </c>
      <c r="B169" s="529" t="s">
        <v>48</v>
      </c>
      <c r="C169" s="467">
        <f t="shared" ref="C169:C188" si="73">SUM(D169+E169)</f>
        <v>0</v>
      </c>
      <c r="D169" s="468">
        <f t="shared" ref="D169:E169" si="72">SUM(F169+H169+J169+L169+N169+P169+R169+T169+V169+X169+Z169+AB169+AD169+AF169+AH169+AJ169+AL169)</f>
        <v>0</v>
      </c>
      <c r="E169" s="530">
        <f t="shared" si="72"/>
        <v>0</v>
      </c>
      <c r="F169" s="531"/>
      <c r="G169" s="532"/>
      <c r="H169" s="531"/>
      <c r="I169" s="532"/>
      <c r="J169" s="531"/>
      <c r="K169" s="533"/>
      <c r="L169" s="531"/>
      <c r="M169" s="533"/>
      <c r="N169" s="531"/>
      <c r="O169" s="533"/>
      <c r="P169" s="531"/>
      <c r="Q169" s="533"/>
      <c r="R169" s="531"/>
      <c r="S169" s="533"/>
      <c r="T169" s="531"/>
      <c r="U169" s="533"/>
      <c r="V169" s="531"/>
      <c r="W169" s="533"/>
      <c r="X169" s="531"/>
      <c r="Y169" s="533"/>
      <c r="Z169" s="531"/>
      <c r="AA169" s="533"/>
      <c r="AB169" s="531"/>
      <c r="AC169" s="533"/>
      <c r="AD169" s="531"/>
      <c r="AE169" s="533"/>
      <c r="AF169" s="531"/>
      <c r="AG169" s="533"/>
      <c r="AH169" s="531"/>
      <c r="AI169" s="533"/>
      <c r="AJ169" s="531"/>
      <c r="AK169" s="533"/>
      <c r="AL169" s="534"/>
      <c r="AM169" s="535"/>
      <c r="AN169" s="536"/>
      <c r="AO169" s="532"/>
      <c r="AP169" s="385"/>
      <c r="AQ169" s="385"/>
      <c r="AR169" s="385"/>
      <c r="AS169" s="537"/>
      <c r="AT169" s="113"/>
      <c r="AU169" s="439" t="str">
        <f t="shared" ref="AU169:AU188" si="75">$CA169&amp;$CB169&amp;$CC169&amp;$CD169</f>
        <v/>
      </c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151"/>
      <c r="BG169" s="151"/>
      <c r="BH169" s="153"/>
      <c r="BI169" s="153"/>
      <c r="BJ169" s="153"/>
      <c r="BK169" s="153"/>
      <c r="BL169" s="153"/>
      <c r="BM169" s="153"/>
      <c r="BN169" s="153"/>
      <c r="BO169" s="153"/>
      <c r="BP169" s="153"/>
      <c r="BQ169" s="153"/>
      <c r="BR169" s="153"/>
      <c r="BS169" s="153"/>
      <c r="BT169" s="153"/>
      <c r="BU169" s="153"/>
      <c r="BV169" s="153"/>
      <c r="BW169" s="153"/>
      <c r="BX169" s="153"/>
      <c r="BY169" s="153"/>
      <c r="BZ169" s="153"/>
      <c r="CA169" s="152" t="str">
        <f t="shared" ref="CA169:CA188" si="76">IF(CG169=1,"* No olvide digitar la columna Trans y/o Pueblos Originarios y/o Migrantes y/o Población SENAME (Digite Cero si no tiene). ","")</f>
        <v/>
      </c>
      <c r="CB169" s="152" t="str">
        <f t="shared" ref="CB169:CB188" si="77">IF(CH169=1,"* El número de Trans y/o Pueblos Originarios y/o Migrantes y/o Población SENAME NO DEBE ser mayor que el Total. ","")</f>
        <v/>
      </c>
      <c r="CC169" s="152" t="str">
        <f t="shared" ref="CC169:CC188" si="78">IF(CI169=1,"* Las consejerías realizadas en Espacios amigables NO DEBEN ser mayor al Total. ","")</f>
        <v/>
      </c>
      <c r="CD169" s="152" t="str">
        <f t="shared" ref="CD169:CD188" si="79">IF(CJ169=1,"* La columna 14-18 AÑOS no puede ser mayor al total por grupo edad de 10 a 19 años. ","")</f>
        <v/>
      </c>
      <c r="CE169" s="152"/>
      <c r="CF169" s="152"/>
      <c r="CG169" s="525">
        <f t="shared" ref="CG169:CG188" si="80">IF(AND(C169&lt;&gt;0,OR(AO169="",AP169="",AQ169="",AR169="",AT169="")),1,0)</f>
        <v>0</v>
      </c>
      <c r="CH169" s="525">
        <f t="shared" ref="CH169:CH188" si="81">IF(OR(C169&lt;(AO169+AP169),C169&lt;AQ169,C169&lt;AR169,C169&lt;AT169),1,0)</f>
        <v>0</v>
      </c>
      <c r="CI169" s="525">
        <f t="shared" ref="CI169:CI188" si="82">IF(C169&lt;AN169,1,0)</f>
        <v>0</v>
      </c>
      <c r="CJ169" s="525">
        <f t="shared" ref="CJ169:CJ188" si="83">IF((J169+K169+L169+M169)&lt;AS169,1,0)</f>
        <v>0</v>
      </c>
      <c r="CK169" s="525"/>
      <c r="CL169" s="525"/>
      <c r="CM169" s="525"/>
      <c r="CN169" s="525"/>
      <c r="CO169" s="525"/>
      <c r="CP169" s="152"/>
      <c r="CQ169" s="152"/>
      <c r="CR169" s="152"/>
      <c r="CS169" s="152"/>
      <c r="CT169" s="152"/>
      <c r="CU169" s="152"/>
      <c r="CV169" s="152"/>
      <c r="CW169" s="152"/>
      <c r="CX169" s="152"/>
      <c r="CY169" s="152"/>
      <c r="CZ169" s="152"/>
      <c r="DA169" s="153"/>
      <c r="DB169" s="153"/>
      <c r="DC169" s="153"/>
      <c r="DD169" s="153"/>
      <c r="DE169" s="153"/>
      <c r="DF169" s="153"/>
      <c r="DG169" s="153"/>
      <c r="DH169" s="153"/>
      <c r="DI169" s="153"/>
      <c r="DJ169" s="153"/>
      <c r="DK169" s="153"/>
      <c r="DL169" s="153"/>
      <c r="DM169" s="153"/>
      <c r="DN169" s="153"/>
      <c r="DO169" s="153"/>
      <c r="DP169" s="153"/>
      <c r="DQ169" s="153"/>
      <c r="DR169" s="153"/>
      <c r="DS169" s="153"/>
      <c r="DT169" s="153"/>
      <c r="DU169" s="153"/>
      <c r="DV169" s="153"/>
      <c r="DW169" s="153"/>
      <c r="DX169" s="153"/>
      <c r="DY169" s="153"/>
      <c r="DZ169" s="153"/>
    </row>
    <row r="170" ht="15.75" customHeight="1">
      <c r="A170" s="54"/>
      <c r="B170" s="485" t="s">
        <v>50</v>
      </c>
      <c r="C170" s="444">
        <f t="shared" si="73"/>
        <v>0</v>
      </c>
      <c r="D170" s="445">
        <f t="shared" ref="D170:E170" si="74">SUM(F170+H170+J170+L170+N170+P170+R170+T170+V170+X170+Z170+AB170+AD170+AF170+AH170+AJ170+AL170)</f>
        <v>0</v>
      </c>
      <c r="E170" s="538">
        <f t="shared" si="74"/>
        <v>0</v>
      </c>
      <c r="F170" s="56"/>
      <c r="G170" s="329"/>
      <c r="H170" s="56"/>
      <c r="I170" s="329"/>
      <c r="J170" s="56"/>
      <c r="K170" s="112"/>
      <c r="L170" s="56"/>
      <c r="M170" s="112"/>
      <c r="N170" s="56"/>
      <c r="O170" s="112"/>
      <c r="P170" s="56"/>
      <c r="Q170" s="112"/>
      <c r="R170" s="56"/>
      <c r="S170" s="112"/>
      <c r="T170" s="56"/>
      <c r="U170" s="112"/>
      <c r="V170" s="56"/>
      <c r="W170" s="112"/>
      <c r="X170" s="56"/>
      <c r="Y170" s="112"/>
      <c r="Z170" s="56"/>
      <c r="AA170" s="112"/>
      <c r="AB170" s="56"/>
      <c r="AC170" s="112"/>
      <c r="AD170" s="56"/>
      <c r="AE170" s="112"/>
      <c r="AF170" s="56"/>
      <c r="AG170" s="112"/>
      <c r="AH170" s="56"/>
      <c r="AI170" s="112"/>
      <c r="AJ170" s="56"/>
      <c r="AK170" s="112"/>
      <c r="AL170" s="234"/>
      <c r="AM170" s="235"/>
      <c r="AN170" s="539"/>
      <c r="AO170" s="329"/>
      <c r="AP170" s="503"/>
      <c r="AQ170" s="503"/>
      <c r="AR170" s="503"/>
      <c r="AS170" s="540"/>
      <c r="AT170" s="113"/>
      <c r="AU170" s="439" t="str">
        <f t="shared" si="75"/>
        <v/>
      </c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151"/>
      <c r="BG170" s="151"/>
      <c r="BH170" s="153"/>
      <c r="BI170" s="153"/>
      <c r="BJ170" s="153"/>
      <c r="BK170" s="153"/>
      <c r="BL170" s="153"/>
      <c r="BM170" s="153"/>
      <c r="BN170" s="153"/>
      <c r="BO170" s="153"/>
      <c r="BP170" s="153"/>
      <c r="BQ170" s="153"/>
      <c r="BR170" s="153"/>
      <c r="BS170" s="153"/>
      <c r="BT170" s="153"/>
      <c r="BU170" s="153"/>
      <c r="BV170" s="153"/>
      <c r="BW170" s="153"/>
      <c r="BX170" s="153"/>
      <c r="BY170" s="153"/>
      <c r="BZ170" s="153"/>
      <c r="CA170" s="152" t="str">
        <f t="shared" si="76"/>
        <v/>
      </c>
      <c r="CB170" s="152" t="str">
        <f t="shared" si="77"/>
        <v/>
      </c>
      <c r="CC170" s="152" t="str">
        <f t="shared" si="78"/>
        <v/>
      </c>
      <c r="CD170" s="152" t="str">
        <f t="shared" si="79"/>
        <v/>
      </c>
      <c r="CE170" s="152"/>
      <c r="CF170" s="152"/>
      <c r="CG170" s="525">
        <f t="shared" si="80"/>
        <v>0</v>
      </c>
      <c r="CH170" s="525">
        <f t="shared" si="81"/>
        <v>0</v>
      </c>
      <c r="CI170" s="525">
        <f t="shared" si="82"/>
        <v>0</v>
      </c>
      <c r="CJ170" s="525">
        <f t="shared" si="83"/>
        <v>0</v>
      </c>
      <c r="CK170" s="525"/>
      <c r="CL170" s="525"/>
      <c r="CM170" s="525"/>
      <c r="CN170" s="525"/>
      <c r="CO170" s="525"/>
      <c r="CP170" s="152"/>
      <c r="CQ170" s="152"/>
      <c r="CR170" s="152"/>
      <c r="CS170" s="152"/>
      <c r="CT170" s="152"/>
      <c r="CU170" s="152"/>
      <c r="CV170" s="152"/>
      <c r="CW170" s="152"/>
      <c r="CX170" s="152"/>
      <c r="CY170" s="152"/>
      <c r="CZ170" s="152"/>
      <c r="DA170" s="153"/>
      <c r="DB170" s="153"/>
      <c r="DC170" s="153"/>
      <c r="DD170" s="153"/>
      <c r="DE170" s="153"/>
      <c r="DF170" s="153"/>
      <c r="DG170" s="153"/>
      <c r="DH170" s="153"/>
      <c r="DI170" s="153"/>
      <c r="DJ170" s="153"/>
      <c r="DK170" s="153"/>
      <c r="DL170" s="153"/>
      <c r="DM170" s="153"/>
      <c r="DN170" s="153"/>
      <c r="DO170" s="153"/>
      <c r="DP170" s="153"/>
      <c r="DQ170" s="153"/>
      <c r="DR170" s="153"/>
      <c r="DS170" s="153"/>
      <c r="DT170" s="153"/>
      <c r="DU170" s="153"/>
      <c r="DV170" s="153"/>
      <c r="DW170" s="153"/>
      <c r="DX170" s="153"/>
      <c r="DY170" s="153"/>
      <c r="DZ170" s="153"/>
    </row>
    <row r="171" ht="15.75" customHeight="1">
      <c r="A171" s="54"/>
      <c r="B171" s="485" t="s">
        <v>51</v>
      </c>
      <c r="C171" s="444">
        <f t="shared" si="73"/>
        <v>0</v>
      </c>
      <c r="D171" s="445">
        <f t="shared" ref="D171:E171" si="84">SUM(F171+H171+J171+L171+N171+P171+R171+T171+V171+X171+Z171+AB171+AD171+AF171+AH171+AJ171+AL171)</f>
        <v>0</v>
      </c>
      <c r="E171" s="538">
        <f t="shared" si="84"/>
        <v>0</v>
      </c>
      <c r="F171" s="56"/>
      <c r="G171" s="329"/>
      <c r="H171" s="56"/>
      <c r="I171" s="329"/>
      <c r="J171" s="56"/>
      <c r="K171" s="112"/>
      <c r="L171" s="56"/>
      <c r="M171" s="112"/>
      <c r="N171" s="56"/>
      <c r="O171" s="112"/>
      <c r="P171" s="56"/>
      <c r="Q171" s="112"/>
      <c r="R171" s="56"/>
      <c r="S171" s="112"/>
      <c r="T171" s="56"/>
      <c r="U171" s="112"/>
      <c r="V171" s="56"/>
      <c r="W171" s="112"/>
      <c r="X171" s="56"/>
      <c r="Y171" s="112"/>
      <c r="Z171" s="56"/>
      <c r="AA171" s="112"/>
      <c r="AB171" s="56"/>
      <c r="AC171" s="112"/>
      <c r="AD171" s="56"/>
      <c r="AE171" s="112"/>
      <c r="AF171" s="56"/>
      <c r="AG171" s="112"/>
      <c r="AH171" s="56"/>
      <c r="AI171" s="112"/>
      <c r="AJ171" s="56"/>
      <c r="AK171" s="112"/>
      <c r="AL171" s="234"/>
      <c r="AM171" s="235"/>
      <c r="AN171" s="539"/>
      <c r="AO171" s="329"/>
      <c r="AP171" s="503"/>
      <c r="AQ171" s="503"/>
      <c r="AR171" s="503"/>
      <c r="AS171" s="540"/>
      <c r="AT171" s="113"/>
      <c r="AU171" s="439" t="str">
        <f t="shared" si="75"/>
        <v/>
      </c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151"/>
      <c r="BG171" s="151"/>
      <c r="BH171" s="153"/>
      <c r="BI171" s="153"/>
      <c r="BJ171" s="153"/>
      <c r="BK171" s="153"/>
      <c r="BL171" s="153"/>
      <c r="BM171" s="153"/>
      <c r="BN171" s="153"/>
      <c r="BO171" s="153"/>
      <c r="BP171" s="153"/>
      <c r="BQ171" s="153"/>
      <c r="BR171" s="153"/>
      <c r="BS171" s="153"/>
      <c r="BT171" s="153"/>
      <c r="BU171" s="153"/>
      <c r="BV171" s="153"/>
      <c r="BW171" s="153"/>
      <c r="BX171" s="153"/>
      <c r="BY171" s="153"/>
      <c r="BZ171" s="153"/>
      <c r="CA171" s="152" t="str">
        <f t="shared" si="76"/>
        <v/>
      </c>
      <c r="CB171" s="152" t="str">
        <f t="shared" si="77"/>
        <v/>
      </c>
      <c r="CC171" s="152" t="str">
        <f t="shared" si="78"/>
        <v/>
      </c>
      <c r="CD171" s="152" t="str">
        <f t="shared" si="79"/>
        <v/>
      </c>
      <c r="CE171" s="152"/>
      <c r="CF171" s="152"/>
      <c r="CG171" s="525">
        <f t="shared" si="80"/>
        <v>0</v>
      </c>
      <c r="CH171" s="525">
        <f t="shared" si="81"/>
        <v>0</v>
      </c>
      <c r="CI171" s="525">
        <f t="shared" si="82"/>
        <v>0</v>
      </c>
      <c r="CJ171" s="525">
        <f t="shared" si="83"/>
        <v>0</v>
      </c>
      <c r="CK171" s="525"/>
      <c r="CL171" s="525"/>
      <c r="CM171" s="525"/>
      <c r="CN171" s="525"/>
      <c r="CO171" s="525"/>
      <c r="CP171" s="152"/>
      <c r="CQ171" s="152"/>
      <c r="CR171" s="152"/>
      <c r="CS171" s="152"/>
      <c r="CT171" s="152"/>
      <c r="CU171" s="152"/>
      <c r="CV171" s="152"/>
      <c r="CW171" s="152"/>
      <c r="CX171" s="152"/>
      <c r="CY171" s="152"/>
      <c r="CZ171" s="152"/>
      <c r="DA171" s="153"/>
      <c r="DB171" s="153"/>
      <c r="DC171" s="153"/>
      <c r="DD171" s="153"/>
      <c r="DE171" s="153"/>
      <c r="DF171" s="153"/>
      <c r="DG171" s="153"/>
      <c r="DH171" s="153"/>
      <c r="DI171" s="153"/>
      <c r="DJ171" s="153"/>
      <c r="DK171" s="153"/>
      <c r="DL171" s="153"/>
      <c r="DM171" s="153"/>
      <c r="DN171" s="153"/>
      <c r="DO171" s="153"/>
      <c r="DP171" s="153"/>
      <c r="DQ171" s="153"/>
      <c r="DR171" s="153"/>
      <c r="DS171" s="153"/>
      <c r="DT171" s="153"/>
      <c r="DU171" s="153"/>
      <c r="DV171" s="153"/>
      <c r="DW171" s="153"/>
      <c r="DX171" s="153"/>
      <c r="DY171" s="153"/>
      <c r="DZ171" s="153"/>
    </row>
    <row r="172" ht="15.75" customHeight="1">
      <c r="A172" s="54"/>
      <c r="B172" s="485" t="s">
        <v>52</v>
      </c>
      <c r="C172" s="444">
        <f t="shared" si="73"/>
        <v>0</v>
      </c>
      <c r="D172" s="445">
        <f t="shared" ref="D172:E172" si="85">SUM(F172+H172+J172+L172+N172+P172+R172+T172+V172+X172+Z172+AB172+AD172+AF172+AH172+AJ172+AL172)</f>
        <v>0</v>
      </c>
      <c r="E172" s="538">
        <f t="shared" si="85"/>
        <v>0</v>
      </c>
      <c r="F172" s="56"/>
      <c r="G172" s="329"/>
      <c r="H172" s="56"/>
      <c r="I172" s="329"/>
      <c r="J172" s="56"/>
      <c r="K172" s="112"/>
      <c r="L172" s="56"/>
      <c r="M172" s="112"/>
      <c r="N172" s="56"/>
      <c r="O172" s="112"/>
      <c r="P172" s="56"/>
      <c r="Q172" s="112"/>
      <c r="R172" s="56"/>
      <c r="S172" s="112"/>
      <c r="T172" s="56"/>
      <c r="U172" s="112"/>
      <c r="V172" s="56"/>
      <c r="W172" s="112"/>
      <c r="X172" s="56"/>
      <c r="Y172" s="112"/>
      <c r="Z172" s="56"/>
      <c r="AA172" s="112"/>
      <c r="AB172" s="56"/>
      <c r="AC172" s="112"/>
      <c r="AD172" s="56"/>
      <c r="AE172" s="112"/>
      <c r="AF172" s="56"/>
      <c r="AG172" s="112"/>
      <c r="AH172" s="56"/>
      <c r="AI172" s="112"/>
      <c r="AJ172" s="56"/>
      <c r="AK172" s="112"/>
      <c r="AL172" s="234"/>
      <c r="AM172" s="235"/>
      <c r="AN172" s="539"/>
      <c r="AO172" s="329"/>
      <c r="AP172" s="503"/>
      <c r="AQ172" s="503"/>
      <c r="AR172" s="503"/>
      <c r="AS172" s="540"/>
      <c r="AT172" s="113"/>
      <c r="AU172" s="439" t="str">
        <f t="shared" si="75"/>
        <v/>
      </c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151"/>
      <c r="BG172" s="151"/>
      <c r="BH172" s="153"/>
      <c r="BI172" s="153"/>
      <c r="BJ172" s="153"/>
      <c r="BK172" s="153"/>
      <c r="BL172" s="153"/>
      <c r="BM172" s="153"/>
      <c r="BN172" s="153"/>
      <c r="BO172" s="153"/>
      <c r="BP172" s="153"/>
      <c r="BQ172" s="153"/>
      <c r="BR172" s="153"/>
      <c r="BS172" s="153"/>
      <c r="BT172" s="153"/>
      <c r="BU172" s="153"/>
      <c r="BV172" s="153"/>
      <c r="BW172" s="153"/>
      <c r="BX172" s="153"/>
      <c r="BY172" s="153"/>
      <c r="BZ172" s="153"/>
      <c r="CA172" s="152" t="str">
        <f t="shared" si="76"/>
        <v/>
      </c>
      <c r="CB172" s="152" t="str">
        <f t="shared" si="77"/>
        <v/>
      </c>
      <c r="CC172" s="152" t="str">
        <f t="shared" si="78"/>
        <v/>
      </c>
      <c r="CD172" s="152" t="str">
        <f t="shared" si="79"/>
        <v/>
      </c>
      <c r="CE172" s="152"/>
      <c r="CF172" s="152"/>
      <c r="CG172" s="525">
        <f t="shared" si="80"/>
        <v>0</v>
      </c>
      <c r="CH172" s="525">
        <f t="shared" si="81"/>
        <v>0</v>
      </c>
      <c r="CI172" s="525">
        <f t="shared" si="82"/>
        <v>0</v>
      </c>
      <c r="CJ172" s="525">
        <f t="shared" si="83"/>
        <v>0</v>
      </c>
      <c r="CK172" s="525"/>
      <c r="CL172" s="525"/>
      <c r="CM172" s="525"/>
      <c r="CN172" s="525"/>
      <c r="CO172" s="525"/>
      <c r="CP172" s="152"/>
      <c r="CQ172" s="152"/>
      <c r="CR172" s="152"/>
      <c r="CS172" s="152"/>
      <c r="CT172" s="152"/>
      <c r="CU172" s="152"/>
      <c r="CV172" s="152"/>
      <c r="CW172" s="152"/>
      <c r="CX172" s="152"/>
      <c r="CY172" s="152"/>
      <c r="CZ172" s="152"/>
      <c r="DA172" s="153"/>
      <c r="DB172" s="153"/>
      <c r="DC172" s="153"/>
      <c r="DD172" s="153"/>
      <c r="DE172" s="153"/>
      <c r="DF172" s="153"/>
      <c r="DG172" s="153"/>
      <c r="DH172" s="153"/>
      <c r="DI172" s="153"/>
      <c r="DJ172" s="153"/>
      <c r="DK172" s="153"/>
      <c r="DL172" s="153"/>
      <c r="DM172" s="153"/>
      <c r="DN172" s="153"/>
      <c r="DO172" s="153"/>
      <c r="DP172" s="153"/>
      <c r="DQ172" s="153"/>
      <c r="DR172" s="153"/>
      <c r="DS172" s="153"/>
      <c r="DT172" s="153"/>
      <c r="DU172" s="153"/>
      <c r="DV172" s="153"/>
      <c r="DW172" s="153"/>
      <c r="DX172" s="153"/>
      <c r="DY172" s="153"/>
      <c r="DZ172" s="153"/>
    </row>
    <row r="173" ht="15.75" customHeight="1">
      <c r="A173" s="40" t="s">
        <v>255</v>
      </c>
      <c r="B173" s="529" t="s">
        <v>48</v>
      </c>
      <c r="C173" s="467">
        <f t="shared" si="73"/>
        <v>0</v>
      </c>
      <c r="D173" s="468">
        <f t="shared" ref="D173:E173" si="86">SUM(F173+H173+J173+L173+N173+P173+R173+T173+V173+X173+Z173+AB173+AD173+AF173+AH173+AJ173+AL173)</f>
        <v>0</v>
      </c>
      <c r="E173" s="530">
        <f t="shared" si="86"/>
        <v>0</v>
      </c>
      <c r="F173" s="44"/>
      <c r="G173" s="50"/>
      <c r="H173" s="44"/>
      <c r="I173" s="50"/>
      <c r="J173" s="44"/>
      <c r="K173" s="106"/>
      <c r="L173" s="44"/>
      <c r="M173" s="106"/>
      <c r="N173" s="44"/>
      <c r="O173" s="106"/>
      <c r="P173" s="44"/>
      <c r="Q173" s="106"/>
      <c r="R173" s="44"/>
      <c r="S173" s="106"/>
      <c r="T173" s="44"/>
      <c r="U173" s="106"/>
      <c r="V173" s="44"/>
      <c r="W173" s="106"/>
      <c r="X173" s="44"/>
      <c r="Y173" s="106"/>
      <c r="Z173" s="44"/>
      <c r="AA173" s="106"/>
      <c r="AB173" s="44"/>
      <c r="AC173" s="106"/>
      <c r="AD173" s="44"/>
      <c r="AE173" s="106"/>
      <c r="AF173" s="44"/>
      <c r="AG173" s="106"/>
      <c r="AH173" s="44"/>
      <c r="AI173" s="106"/>
      <c r="AJ173" s="44"/>
      <c r="AK173" s="106"/>
      <c r="AL173" s="248"/>
      <c r="AM173" s="249"/>
      <c r="AN173" s="541"/>
      <c r="AO173" s="50"/>
      <c r="AP173" s="385"/>
      <c r="AQ173" s="385"/>
      <c r="AR173" s="385"/>
      <c r="AS173" s="537"/>
      <c r="AT173" s="129"/>
      <c r="AU173" s="439" t="str">
        <f t="shared" si="75"/>
        <v/>
      </c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151"/>
      <c r="BG173" s="151"/>
      <c r="BH173" s="153"/>
      <c r="BI173" s="153"/>
      <c r="BJ173" s="153"/>
      <c r="BK173" s="153"/>
      <c r="BL173" s="153"/>
      <c r="BM173" s="153"/>
      <c r="BN173" s="153"/>
      <c r="BO173" s="153"/>
      <c r="BP173" s="153"/>
      <c r="BQ173" s="153"/>
      <c r="BR173" s="153"/>
      <c r="BS173" s="153"/>
      <c r="BT173" s="153"/>
      <c r="BU173" s="153"/>
      <c r="BV173" s="153"/>
      <c r="BW173" s="153"/>
      <c r="BX173" s="153"/>
      <c r="BY173" s="153"/>
      <c r="BZ173" s="153"/>
      <c r="CA173" s="152" t="str">
        <f t="shared" si="76"/>
        <v/>
      </c>
      <c r="CB173" s="152" t="str">
        <f t="shared" si="77"/>
        <v/>
      </c>
      <c r="CC173" s="152" t="str">
        <f t="shared" si="78"/>
        <v/>
      </c>
      <c r="CD173" s="152" t="str">
        <f t="shared" si="79"/>
        <v/>
      </c>
      <c r="CE173" s="152"/>
      <c r="CF173" s="152"/>
      <c r="CG173" s="525">
        <f t="shared" si="80"/>
        <v>0</v>
      </c>
      <c r="CH173" s="525">
        <f t="shared" si="81"/>
        <v>0</v>
      </c>
      <c r="CI173" s="525">
        <f t="shared" si="82"/>
        <v>0</v>
      </c>
      <c r="CJ173" s="525">
        <f t="shared" si="83"/>
        <v>0</v>
      </c>
      <c r="CK173" s="525"/>
      <c r="CL173" s="525"/>
      <c r="CM173" s="525"/>
      <c r="CN173" s="525"/>
      <c r="CO173" s="525"/>
      <c r="CP173" s="152"/>
      <c r="CQ173" s="152"/>
      <c r="CR173" s="152"/>
      <c r="CS173" s="152"/>
      <c r="CT173" s="152"/>
      <c r="CU173" s="152"/>
      <c r="CV173" s="152"/>
      <c r="CW173" s="152"/>
      <c r="CX173" s="152"/>
      <c r="CY173" s="152"/>
      <c r="CZ173" s="152"/>
      <c r="DA173" s="153"/>
      <c r="DB173" s="153"/>
      <c r="DC173" s="153"/>
      <c r="DD173" s="153"/>
      <c r="DE173" s="153"/>
      <c r="DF173" s="153"/>
      <c r="DG173" s="153"/>
      <c r="DH173" s="153"/>
      <c r="DI173" s="153"/>
      <c r="DJ173" s="153"/>
      <c r="DK173" s="153"/>
      <c r="DL173" s="153"/>
      <c r="DM173" s="153"/>
      <c r="DN173" s="153"/>
      <c r="DO173" s="153"/>
      <c r="DP173" s="153"/>
      <c r="DQ173" s="153"/>
      <c r="DR173" s="153"/>
      <c r="DS173" s="153"/>
      <c r="DT173" s="153"/>
      <c r="DU173" s="153"/>
      <c r="DV173" s="153"/>
      <c r="DW173" s="153"/>
      <c r="DX173" s="153"/>
      <c r="DY173" s="153"/>
      <c r="DZ173" s="153"/>
    </row>
    <row r="174" ht="15.75" customHeight="1">
      <c r="A174" s="54"/>
      <c r="B174" s="485" t="s">
        <v>50</v>
      </c>
      <c r="C174" s="444">
        <f t="shared" si="73"/>
        <v>0</v>
      </c>
      <c r="D174" s="445">
        <f t="shared" ref="D174:E174" si="87">SUM(F174+H174+J174+L174+N174+P174+R174+T174+V174+X174+Z174+AB174+AD174+AF174+AH174+AJ174+AL174)</f>
        <v>0</v>
      </c>
      <c r="E174" s="538">
        <f t="shared" si="87"/>
        <v>0</v>
      </c>
      <c r="F174" s="56"/>
      <c r="G174" s="329"/>
      <c r="H174" s="56"/>
      <c r="I174" s="329"/>
      <c r="J174" s="56"/>
      <c r="K174" s="112"/>
      <c r="L174" s="56"/>
      <c r="M174" s="112"/>
      <c r="N174" s="56"/>
      <c r="O174" s="112"/>
      <c r="P174" s="56"/>
      <c r="Q174" s="112"/>
      <c r="R174" s="56"/>
      <c r="S174" s="112"/>
      <c r="T174" s="56"/>
      <c r="U174" s="112"/>
      <c r="V174" s="56"/>
      <c r="W174" s="112"/>
      <c r="X174" s="56"/>
      <c r="Y174" s="112"/>
      <c r="Z174" s="56"/>
      <c r="AA174" s="112"/>
      <c r="AB174" s="56"/>
      <c r="AC174" s="112"/>
      <c r="AD174" s="56"/>
      <c r="AE174" s="112"/>
      <c r="AF174" s="56"/>
      <c r="AG174" s="112"/>
      <c r="AH174" s="56"/>
      <c r="AI174" s="112"/>
      <c r="AJ174" s="56"/>
      <c r="AK174" s="112"/>
      <c r="AL174" s="234"/>
      <c r="AM174" s="235"/>
      <c r="AN174" s="539"/>
      <c r="AO174" s="329"/>
      <c r="AP174" s="503"/>
      <c r="AQ174" s="503"/>
      <c r="AR174" s="503"/>
      <c r="AS174" s="540"/>
      <c r="AT174" s="113"/>
      <c r="AU174" s="439" t="str">
        <f t="shared" si="75"/>
        <v/>
      </c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151"/>
      <c r="BG174" s="151"/>
      <c r="BH174" s="153"/>
      <c r="BI174" s="153"/>
      <c r="BJ174" s="153"/>
      <c r="BK174" s="153"/>
      <c r="BL174" s="153"/>
      <c r="BM174" s="153"/>
      <c r="BN174" s="153"/>
      <c r="BO174" s="153"/>
      <c r="BP174" s="153"/>
      <c r="BQ174" s="153"/>
      <c r="BR174" s="153"/>
      <c r="BS174" s="153"/>
      <c r="BT174" s="153"/>
      <c r="BU174" s="153"/>
      <c r="BV174" s="153"/>
      <c r="BW174" s="153"/>
      <c r="BX174" s="153"/>
      <c r="BY174" s="153"/>
      <c r="BZ174" s="153"/>
      <c r="CA174" s="152" t="str">
        <f t="shared" si="76"/>
        <v/>
      </c>
      <c r="CB174" s="152" t="str">
        <f t="shared" si="77"/>
        <v/>
      </c>
      <c r="CC174" s="152" t="str">
        <f t="shared" si="78"/>
        <v/>
      </c>
      <c r="CD174" s="152" t="str">
        <f t="shared" si="79"/>
        <v/>
      </c>
      <c r="CE174" s="152"/>
      <c r="CF174" s="152"/>
      <c r="CG174" s="525">
        <f t="shared" si="80"/>
        <v>0</v>
      </c>
      <c r="CH174" s="525">
        <f t="shared" si="81"/>
        <v>0</v>
      </c>
      <c r="CI174" s="525">
        <f t="shared" si="82"/>
        <v>0</v>
      </c>
      <c r="CJ174" s="525">
        <f t="shared" si="83"/>
        <v>0</v>
      </c>
      <c r="CK174" s="525"/>
      <c r="CL174" s="525"/>
      <c r="CM174" s="525"/>
      <c r="CN174" s="525"/>
      <c r="CO174" s="525"/>
      <c r="CP174" s="152"/>
      <c r="CQ174" s="152"/>
      <c r="CR174" s="152"/>
      <c r="CS174" s="152"/>
      <c r="CT174" s="152"/>
      <c r="CU174" s="152"/>
      <c r="CV174" s="152"/>
      <c r="CW174" s="152"/>
      <c r="CX174" s="152"/>
      <c r="CY174" s="152"/>
      <c r="CZ174" s="152"/>
      <c r="DA174" s="153"/>
      <c r="DB174" s="153"/>
      <c r="DC174" s="153"/>
      <c r="DD174" s="153"/>
      <c r="DE174" s="153"/>
      <c r="DF174" s="153"/>
      <c r="DG174" s="153"/>
      <c r="DH174" s="153"/>
      <c r="DI174" s="153"/>
      <c r="DJ174" s="153"/>
      <c r="DK174" s="153"/>
      <c r="DL174" s="153"/>
      <c r="DM174" s="153"/>
      <c r="DN174" s="153"/>
      <c r="DO174" s="153"/>
      <c r="DP174" s="153"/>
      <c r="DQ174" s="153"/>
      <c r="DR174" s="153"/>
      <c r="DS174" s="153"/>
      <c r="DT174" s="153"/>
      <c r="DU174" s="153"/>
      <c r="DV174" s="153"/>
      <c r="DW174" s="153"/>
      <c r="DX174" s="153"/>
      <c r="DY174" s="153"/>
      <c r="DZ174" s="153"/>
    </row>
    <row r="175" ht="15.75" customHeight="1">
      <c r="A175" s="54"/>
      <c r="B175" s="485" t="s">
        <v>51</v>
      </c>
      <c r="C175" s="444">
        <f t="shared" si="73"/>
        <v>0</v>
      </c>
      <c r="D175" s="445">
        <f t="shared" ref="D175:E175" si="88">SUM(F175+H175+J175+L175+N175+P175+R175+T175+V175+X175+Z175+AB175+AD175+AF175+AH175+AJ175+AL175)</f>
        <v>0</v>
      </c>
      <c r="E175" s="538">
        <f t="shared" si="88"/>
        <v>0</v>
      </c>
      <c r="F175" s="56"/>
      <c r="G175" s="329"/>
      <c r="H175" s="56"/>
      <c r="I175" s="329"/>
      <c r="J175" s="56"/>
      <c r="K175" s="112"/>
      <c r="L175" s="56"/>
      <c r="M175" s="112"/>
      <c r="N175" s="56"/>
      <c r="O175" s="112"/>
      <c r="P175" s="56"/>
      <c r="Q175" s="112"/>
      <c r="R175" s="56"/>
      <c r="S175" s="112"/>
      <c r="T175" s="56"/>
      <c r="U175" s="112"/>
      <c r="V175" s="56"/>
      <c r="W175" s="112"/>
      <c r="X175" s="56"/>
      <c r="Y175" s="112"/>
      <c r="Z175" s="56"/>
      <c r="AA175" s="112"/>
      <c r="AB175" s="56"/>
      <c r="AC175" s="112"/>
      <c r="AD175" s="56"/>
      <c r="AE175" s="112"/>
      <c r="AF175" s="56"/>
      <c r="AG175" s="112"/>
      <c r="AH175" s="56"/>
      <c r="AI175" s="112"/>
      <c r="AJ175" s="56"/>
      <c r="AK175" s="112"/>
      <c r="AL175" s="234"/>
      <c r="AM175" s="235"/>
      <c r="AN175" s="539"/>
      <c r="AO175" s="329"/>
      <c r="AP175" s="503"/>
      <c r="AQ175" s="503"/>
      <c r="AR175" s="503"/>
      <c r="AS175" s="540"/>
      <c r="AT175" s="113"/>
      <c r="AU175" s="439" t="str">
        <f t="shared" si="75"/>
        <v/>
      </c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151"/>
      <c r="BG175" s="151"/>
      <c r="BH175" s="153"/>
      <c r="BI175" s="153"/>
      <c r="BJ175" s="153"/>
      <c r="BK175" s="153"/>
      <c r="BL175" s="153"/>
      <c r="BM175" s="153"/>
      <c r="BN175" s="153"/>
      <c r="BO175" s="153"/>
      <c r="BP175" s="153"/>
      <c r="BQ175" s="153"/>
      <c r="BR175" s="153"/>
      <c r="BS175" s="153"/>
      <c r="BT175" s="153"/>
      <c r="BU175" s="153"/>
      <c r="BV175" s="153"/>
      <c r="BW175" s="153"/>
      <c r="BX175" s="153"/>
      <c r="BY175" s="153"/>
      <c r="BZ175" s="153"/>
      <c r="CA175" s="152" t="str">
        <f t="shared" si="76"/>
        <v/>
      </c>
      <c r="CB175" s="152" t="str">
        <f t="shared" si="77"/>
        <v/>
      </c>
      <c r="CC175" s="152" t="str">
        <f t="shared" si="78"/>
        <v/>
      </c>
      <c r="CD175" s="152" t="str">
        <f t="shared" si="79"/>
        <v/>
      </c>
      <c r="CE175" s="152"/>
      <c r="CF175" s="152"/>
      <c r="CG175" s="525">
        <f t="shared" si="80"/>
        <v>0</v>
      </c>
      <c r="CH175" s="525">
        <f t="shared" si="81"/>
        <v>0</v>
      </c>
      <c r="CI175" s="525">
        <f t="shared" si="82"/>
        <v>0</v>
      </c>
      <c r="CJ175" s="525">
        <f t="shared" si="83"/>
        <v>0</v>
      </c>
      <c r="CK175" s="525"/>
      <c r="CL175" s="525"/>
      <c r="CM175" s="525"/>
      <c r="CN175" s="525"/>
      <c r="CO175" s="525"/>
      <c r="CP175" s="152"/>
      <c r="CQ175" s="152"/>
      <c r="CR175" s="152"/>
      <c r="CS175" s="152"/>
      <c r="CT175" s="152"/>
      <c r="CU175" s="152"/>
      <c r="CV175" s="152"/>
      <c r="CW175" s="152"/>
      <c r="CX175" s="152"/>
      <c r="CY175" s="152"/>
      <c r="CZ175" s="152"/>
      <c r="DA175" s="153"/>
      <c r="DB175" s="153"/>
      <c r="DC175" s="153"/>
      <c r="DD175" s="153"/>
      <c r="DE175" s="153"/>
      <c r="DF175" s="153"/>
      <c r="DG175" s="153"/>
      <c r="DH175" s="153"/>
      <c r="DI175" s="153"/>
      <c r="DJ175" s="153"/>
      <c r="DK175" s="153"/>
      <c r="DL175" s="153"/>
      <c r="DM175" s="153"/>
      <c r="DN175" s="153"/>
      <c r="DO175" s="153"/>
      <c r="DP175" s="153"/>
      <c r="DQ175" s="153"/>
      <c r="DR175" s="153"/>
      <c r="DS175" s="153"/>
      <c r="DT175" s="153"/>
      <c r="DU175" s="153"/>
      <c r="DV175" s="153"/>
      <c r="DW175" s="153"/>
      <c r="DX175" s="153"/>
      <c r="DY175" s="153"/>
      <c r="DZ175" s="153"/>
    </row>
    <row r="176" ht="15.75" customHeight="1">
      <c r="A176" s="54"/>
      <c r="B176" s="485" t="s">
        <v>52</v>
      </c>
      <c r="C176" s="444">
        <f t="shared" si="73"/>
        <v>0</v>
      </c>
      <c r="D176" s="445">
        <f t="shared" ref="D176:E176" si="89">SUM(F176+H176+J176+L176+N176+P176+R176+T176+V176+X176+Z176+AB176+AD176+AF176+AH176+AJ176+AL176)</f>
        <v>0</v>
      </c>
      <c r="E176" s="538">
        <f t="shared" si="89"/>
        <v>0</v>
      </c>
      <c r="F176" s="56"/>
      <c r="G176" s="329"/>
      <c r="H176" s="56"/>
      <c r="I176" s="329"/>
      <c r="J176" s="56"/>
      <c r="K176" s="112"/>
      <c r="L176" s="56"/>
      <c r="M176" s="112"/>
      <c r="N176" s="56"/>
      <c r="O176" s="112"/>
      <c r="P176" s="56"/>
      <c r="Q176" s="112"/>
      <c r="R176" s="56"/>
      <c r="S176" s="112"/>
      <c r="T176" s="56"/>
      <c r="U176" s="112"/>
      <c r="V176" s="56"/>
      <c r="W176" s="112"/>
      <c r="X176" s="56"/>
      <c r="Y176" s="112"/>
      <c r="Z176" s="56"/>
      <c r="AA176" s="112"/>
      <c r="AB176" s="56"/>
      <c r="AC176" s="112"/>
      <c r="AD176" s="56"/>
      <c r="AE176" s="112"/>
      <c r="AF176" s="56"/>
      <c r="AG176" s="112"/>
      <c r="AH176" s="56"/>
      <c r="AI176" s="112"/>
      <c r="AJ176" s="56"/>
      <c r="AK176" s="112"/>
      <c r="AL176" s="234"/>
      <c r="AM176" s="235"/>
      <c r="AN176" s="539"/>
      <c r="AO176" s="329"/>
      <c r="AP176" s="503"/>
      <c r="AQ176" s="503"/>
      <c r="AR176" s="503"/>
      <c r="AS176" s="540"/>
      <c r="AT176" s="113"/>
      <c r="AU176" s="439" t="str">
        <f t="shared" si="75"/>
        <v/>
      </c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151"/>
      <c r="BG176" s="151"/>
      <c r="BH176" s="153"/>
      <c r="BI176" s="153"/>
      <c r="BJ176" s="153"/>
      <c r="BK176" s="153"/>
      <c r="BL176" s="153"/>
      <c r="BM176" s="153"/>
      <c r="BN176" s="153"/>
      <c r="BO176" s="153"/>
      <c r="BP176" s="153"/>
      <c r="BQ176" s="153"/>
      <c r="BR176" s="153"/>
      <c r="BS176" s="153"/>
      <c r="BT176" s="153"/>
      <c r="BU176" s="153"/>
      <c r="BV176" s="153"/>
      <c r="BW176" s="153"/>
      <c r="BX176" s="153"/>
      <c r="BY176" s="153"/>
      <c r="BZ176" s="153"/>
      <c r="CA176" s="152" t="str">
        <f t="shared" si="76"/>
        <v/>
      </c>
      <c r="CB176" s="152" t="str">
        <f t="shared" si="77"/>
        <v/>
      </c>
      <c r="CC176" s="152" t="str">
        <f t="shared" si="78"/>
        <v/>
      </c>
      <c r="CD176" s="152" t="str">
        <f t="shared" si="79"/>
        <v/>
      </c>
      <c r="CE176" s="152"/>
      <c r="CF176" s="152"/>
      <c r="CG176" s="525">
        <f t="shared" si="80"/>
        <v>0</v>
      </c>
      <c r="CH176" s="525">
        <f t="shared" si="81"/>
        <v>0</v>
      </c>
      <c r="CI176" s="525">
        <f t="shared" si="82"/>
        <v>0</v>
      </c>
      <c r="CJ176" s="525">
        <f t="shared" si="83"/>
        <v>0</v>
      </c>
      <c r="CK176" s="525"/>
      <c r="CL176" s="525"/>
      <c r="CM176" s="525"/>
      <c r="CN176" s="525"/>
      <c r="CO176" s="525"/>
      <c r="CP176" s="152"/>
      <c r="CQ176" s="152"/>
      <c r="CR176" s="152"/>
      <c r="CS176" s="152"/>
      <c r="CT176" s="152"/>
      <c r="CU176" s="152"/>
      <c r="CV176" s="152"/>
      <c r="CW176" s="152"/>
      <c r="CX176" s="152"/>
      <c r="CY176" s="152"/>
      <c r="CZ176" s="152"/>
      <c r="DA176" s="153"/>
      <c r="DB176" s="153"/>
      <c r="DC176" s="153"/>
      <c r="DD176" s="153"/>
      <c r="DE176" s="153"/>
      <c r="DF176" s="153"/>
      <c r="DG176" s="153"/>
      <c r="DH176" s="153"/>
      <c r="DI176" s="153"/>
      <c r="DJ176" s="153"/>
      <c r="DK176" s="153"/>
      <c r="DL176" s="153"/>
      <c r="DM176" s="153"/>
      <c r="DN176" s="153"/>
      <c r="DO176" s="153"/>
      <c r="DP176" s="153"/>
      <c r="DQ176" s="153"/>
      <c r="DR176" s="153"/>
      <c r="DS176" s="153"/>
      <c r="DT176" s="153"/>
      <c r="DU176" s="153"/>
      <c r="DV176" s="153"/>
      <c r="DW176" s="153"/>
      <c r="DX176" s="153"/>
      <c r="DY176" s="153"/>
      <c r="DZ176" s="153"/>
    </row>
    <row r="177" ht="15.75" customHeight="1">
      <c r="A177" s="40" t="s">
        <v>256</v>
      </c>
      <c r="B177" s="529" t="s">
        <v>48</v>
      </c>
      <c r="C177" s="467">
        <f t="shared" si="73"/>
        <v>0</v>
      </c>
      <c r="D177" s="468">
        <f t="shared" ref="D177:E177" si="90">SUM(F177+H177+J177+L177+N177+P177+R177+T177+V177+X177+Z177+AB177+AD177+AF177+AH177+AJ177+AL177)</f>
        <v>0</v>
      </c>
      <c r="E177" s="530">
        <f t="shared" si="90"/>
        <v>0</v>
      </c>
      <c r="F177" s="542"/>
      <c r="G177" s="543"/>
      <c r="H177" s="531"/>
      <c r="I177" s="532"/>
      <c r="J177" s="531"/>
      <c r="K177" s="533"/>
      <c r="L177" s="531"/>
      <c r="M177" s="533"/>
      <c r="N177" s="531"/>
      <c r="O177" s="533"/>
      <c r="P177" s="531"/>
      <c r="Q177" s="533"/>
      <c r="R177" s="531"/>
      <c r="S177" s="533"/>
      <c r="T177" s="531"/>
      <c r="U177" s="533"/>
      <c r="V177" s="531"/>
      <c r="W177" s="533"/>
      <c r="X177" s="531"/>
      <c r="Y177" s="533"/>
      <c r="Z177" s="531"/>
      <c r="AA177" s="533"/>
      <c r="AB177" s="531"/>
      <c r="AC177" s="533"/>
      <c r="AD177" s="531"/>
      <c r="AE177" s="533"/>
      <c r="AF177" s="531"/>
      <c r="AG177" s="533"/>
      <c r="AH177" s="531"/>
      <c r="AI177" s="533"/>
      <c r="AJ177" s="531"/>
      <c r="AK177" s="533"/>
      <c r="AL177" s="534"/>
      <c r="AM177" s="535"/>
      <c r="AN177" s="541"/>
      <c r="AO177" s="532"/>
      <c r="AP177" s="385"/>
      <c r="AQ177" s="385"/>
      <c r="AR177" s="385"/>
      <c r="AS177" s="537"/>
      <c r="AT177" s="129"/>
      <c r="AU177" s="439" t="str">
        <f t="shared" si="75"/>
        <v/>
      </c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151"/>
      <c r="BG177" s="151"/>
      <c r="BH177" s="153"/>
      <c r="BI177" s="153"/>
      <c r="BJ177" s="153"/>
      <c r="BK177" s="153"/>
      <c r="BL177" s="153"/>
      <c r="BM177" s="153"/>
      <c r="BN177" s="153"/>
      <c r="BO177" s="153"/>
      <c r="BP177" s="153"/>
      <c r="BQ177" s="153"/>
      <c r="BR177" s="153"/>
      <c r="BS177" s="153"/>
      <c r="BT177" s="153"/>
      <c r="BU177" s="153"/>
      <c r="BV177" s="153"/>
      <c r="BW177" s="153"/>
      <c r="BX177" s="153"/>
      <c r="BY177" s="153"/>
      <c r="BZ177" s="153"/>
      <c r="CA177" s="152" t="str">
        <f t="shared" si="76"/>
        <v/>
      </c>
      <c r="CB177" s="152" t="str">
        <f t="shared" si="77"/>
        <v/>
      </c>
      <c r="CC177" s="152" t="str">
        <f t="shared" si="78"/>
        <v/>
      </c>
      <c r="CD177" s="152" t="str">
        <f t="shared" si="79"/>
        <v/>
      </c>
      <c r="CE177" s="152"/>
      <c r="CF177" s="152"/>
      <c r="CG177" s="525">
        <f t="shared" si="80"/>
        <v>0</v>
      </c>
      <c r="CH177" s="525">
        <f t="shared" si="81"/>
        <v>0</v>
      </c>
      <c r="CI177" s="525">
        <f t="shared" si="82"/>
        <v>0</v>
      </c>
      <c r="CJ177" s="525">
        <f t="shared" si="83"/>
        <v>0</v>
      </c>
      <c r="CK177" s="525"/>
      <c r="CL177" s="525"/>
      <c r="CM177" s="525"/>
      <c r="CN177" s="525"/>
      <c r="CO177" s="525"/>
      <c r="CP177" s="152"/>
      <c r="CQ177" s="152"/>
      <c r="CR177" s="152"/>
      <c r="CS177" s="152"/>
      <c r="CT177" s="152"/>
      <c r="CU177" s="152"/>
      <c r="CV177" s="152"/>
      <c r="CW177" s="152"/>
      <c r="CX177" s="152"/>
      <c r="CY177" s="152"/>
      <c r="CZ177" s="152"/>
      <c r="DA177" s="153"/>
      <c r="DB177" s="153"/>
      <c r="DC177" s="153"/>
      <c r="DD177" s="153"/>
      <c r="DE177" s="153"/>
      <c r="DF177" s="153"/>
      <c r="DG177" s="153"/>
      <c r="DH177" s="153"/>
      <c r="DI177" s="153"/>
      <c r="DJ177" s="153"/>
      <c r="DK177" s="153"/>
      <c r="DL177" s="153"/>
      <c r="DM177" s="153"/>
      <c r="DN177" s="153"/>
      <c r="DO177" s="153"/>
      <c r="DP177" s="153"/>
      <c r="DQ177" s="153"/>
      <c r="DR177" s="153"/>
      <c r="DS177" s="153"/>
      <c r="DT177" s="153"/>
      <c r="DU177" s="153"/>
      <c r="DV177" s="153"/>
      <c r="DW177" s="153"/>
      <c r="DX177" s="153"/>
      <c r="DY177" s="153"/>
      <c r="DZ177" s="153"/>
    </row>
    <row r="178" ht="15.75" customHeight="1">
      <c r="A178" s="54"/>
      <c r="B178" s="485" t="s">
        <v>50</v>
      </c>
      <c r="C178" s="444">
        <f t="shared" si="73"/>
        <v>0</v>
      </c>
      <c r="D178" s="445">
        <f t="shared" ref="D178:E178" si="91">SUM(F178+H178+J178+L178+N178+P178+R178+T178+V178+X178+Z178+AB178+AD178+AF178+AH178+AJ178+AL178)</f>
        <v>0</v>
      </c>
      <c r="E178" s="538">
        <f t="shared" si="91"/>
        <v>0</v>
      </c>
      <c r="F178" s="544"/>
      <c r="G178" s="545"/>
      <c r="H178" s="56"/>
      <c r="I178" s="329"/>
      <c r="J178" s="56"/>
      <c r="K178" s="112"/>
      <c r="L178" s="56"/>
      <c r="M178" s="112"/>
      <c r="N178" s="56"/>
      <c r="O178" s="112"/>
      <c r="P178" s="56"/>
      <c r="Q178" s="112"/>
      <c r="R178" s="56"/>
      <c r="S178" s="112"/>
      <c r="T178" s="56"/>
      <c r="U178" s="112"/>
      <c r="V178" s="56"/>
      <c r="W178" s="112"/>
      <c r="X178" s="56"/>
      <c r="Y178" s="112"/>
      <c r="Z178" s="56"/>
      <c r="AA178" s="112"/>
      <c r="AB178" s="56"/>
      <c r="AC178" s="112"/>
      <c r="AD178" s="56"/>
      <c r="AE178" s="112"/>
      <c r="AF178" s="56"/>
      <c r="AG178" s="112"/>
      <c r="AH178" s="56"/>
      <c r="AI178" s="112"/>
      <c r="AJ178" s="56"/>
      <c r="AK178" s="112"/>
      <c r="AL178" s="234"/>
      <c r="AM178" s="235"/>
      <c r="AN178" s="539"/>
      <c r="AO178" s="329"/>
      <c r="AP178" s="503"/>
      <c r="AQ178" s="503"/>
      <c r="AR178" s="503"/>
      <c r="AS178" s="540"/>
      <c r="AT178" s="113"/>
      <c r="AU178" s="439" t="str">
        <f t="shared" si="75"/>
        <v/>
      </c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151"/>
      <c r="BG178" s="151"/>
      <c r="BH178" s="153"/>
      <c r="BI178" s="153"/>
      <c r="BJ178" s="153"/>
      <c r="BK178" s="153"/>
      <c r="BL178" s="153"/>
      <c r="BM178" s="153"/>
      <c r="BN178" s="153"/>
      <c r="BO178" s="153"/>
      <c r="BP178" s="153"/>
      <c r="BQ178" s="153"/>
      <c r="BR178" s="153"/>
      <c r="BS178" s="153"/>
      <c r="BT178" s="153"/>
      <c r="BU178" s="153"/>
      <c r="BV178" s="153"/>
      <c r="BW178" s="153"/>
      <c r="BX178" s="153"/>
      <c r="BY178" s="153"/>
      <c r="BZ178" s="153"/>
      <c r="CA178" s="152" t="str">
        <f t="shared" si="76"/>
        <v/>
      </c>
      <c r="CB178" s="152" t="str">
        <f t="shared" si="77"/>
        <v/>
      </c>
      <c r="CC178" s="152" t="str">
        <f t="shared" si="78"/>
        <v/>
      </c>
      <c r="CD178" s="152" t="str">
        <f t="shared" si="79"/>
        <v/>
      </c>
      <c r="CE178" s="152"/>
      <c r="CF178" s="152"/>
      <c r="CG178" s="525">
        <f t="shared" si="80"/>
        <v>0</v>
      </c>
      <c r="CH178" s="525">
        <f t="shared" si="81"/>
        <v>0</v>
      </c>
      <c r="CI178" s="525">
        <f t="shared" si="82"/>
        <v>0</v>
      </c>
      <c r="CJ178" s="525">
        <f t="shared" si="83"/>
        <v>0</v>
      </c>
      <c r="CK178" s="525"/>
      <c r="CL178" s="525"/>
      <c r="CM178" s="525"/>
      <c r="CN178" s="525"/>
      <c r="CO178" s="525"/>
      <c r="CP178" s="152"/>
      <c r="CQ178" s="152"/>
      <c r="CR178" s="152"/>
      <c r="CS178" s="152"/>
      <c r="CT178" s="152"/>
      <c r="CU178" s="152"/>
      <c r="CV178" s="152"/>
      <c r="CW178" s="152"/>
      <c r="CX178" s="152"/>
      <c r="CY178" s="152"/>
      <c r="CZ178" s="152"/>
      <c r="DA178" s="153"/>
      <c r="DB178" s="153"/>
      <c r="DC178" s="153"/>
      <c r="DD178" s="153"/>
      <c r="DE178" s="153"/>
      <c r="DF178" s="153"/>
      <c r="DG178" s="153"/>
      <c r="DH178" s="153"/>
      <c r="DI178" s="153"/>
      <c r="DJ178" s="153"/>
      <c r="DK178" s="153"/>
      <c r="DL178" s="153"/>
      <c r="DM178" s="153"/>
      <c r="DN178" s="153"/>
      <c r="DO178" s="153"/>
      <c r="DP178" s="153"/>
      <c r="DQ178" s="153"/>
      <c r="DR178" s="153"/>
      <c r="DS178" s="153"/>
      <c r="DT178" s="153"/>
      <c r="DU178" s="153"/>
      <c r="DV178" s="153"/>
      <c r="DW178" s="153"/>
      <c r="DX178" s="153"/>
      <c r="DY178" s="153"/>
      <c r="DZ178" s="153"/>
    </row>
    <row r="179" ht="15.75" customHeight="1">
      <c r="A179" s="54"/>
      <c r="B179" s="485" t="s">
        <v>51</v>
      </c>
      <c r="C179" s="444">
        <f t="shared" si="73"/>
        <v>0</v>
      </c>
      <c r="D179" s="445">
        <f t="shared" ref="D179:E179" si="92">SUM(F179+H179+J179+L179+N179+P179+R179+T179+V179+X179+Z179+AB179+AD179+AF179+AH179+AJ179+AL179)</f>
        <v>0</v>
      </c>
      <c r="E179" s="538">
        <f t="shared" si="92"/>
        <v>0</v>
      </c>
      <c r="F179" s="544"/>
      <c r="G179" s="545"/>
      <c r="H179" s="56"/>
      <c r="I179" s="329"/>
      <c r="J179" s="56"/>
      <c r="K179" s="112"/>
      <c r="L179" s="56"/>
      <c r="M179" s="112"/>
      <c r="N179" s="56"/>
      <c r="O179" s="112"/>
      <c r="P179" s="56"/>
      <c r="Q179" s="112"/>
      <c r="R179" s="56"/>
      <c r="S179" s="112"/>
      <c r="T179" s="56"/>
      <c r="U179" s="112"/>
      <c r="V179" s="56"/>
      <c r="W179" s="112"/>
      <c r="X179" s="56"/>
      <c r="Y179" s="112"/>
      <c r="Z179" s="56"/>
      <c r="AA179" s="112"/>
      <c r="AB179" s="56"/>
      <c r="AC179" s="112"/>
      <c r="AD179" s="56"/>
      <c r="AE179" s="112"/>
      <c r="AF179" s="56"/>
      <c r="AG179" s="112"/>
      <c r="AH179" s="56"/>
      <c r="AI179" s="112"/>
      <c r="AJ179" s="56"/>
      <c r="AK179" s="112"/>
      <c r="AL179" s="234"/>
      <c r="AM179" s="235"/>
      <c r="AN179" s="539"/>
      <c r="AO179" s="329"/>
      <c r="AP179" s="503"/>
      <c r="AQ179" s="503"/>
      <c r="AR179" s="503"/>
      <c r="AS179" s="540"/>
      <c r="AT179" s="113"/>
      <c r="AU179" s="439" t="str">
        <f t="shared" si="75"/>
        <v/>
      </c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151"/>
      <c r="BG179" s="151"/>
      <c r="BH179" s="153"/>
      <c r="BI179" s="153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  <c r="BZ179" s="153"/>
      <c r="CA179" s="152" t="str">
        <f t="shared" si="76"/>
        <v/>
      </c>
      <c r="CB179" s="152" t="str">
        <f t="shared" si="77"/>
        <v/>
      </c>
      <c r="CC179" s="152" t="str">
        <f t="shared" si="78"/>
        <v/>
      </c>
      <c r="CD179" s="152" t="str">
        <f t="shared" si="79"/>
        <v/>
      </c>
      <c r="CE179" s="152"/>
      <c r="CF179" s="152"/>
      <c r="CG179" s="525">
        <f t="shared" si="80"/>
        <v>0</v>
      </c>
      <c r="CH179" s="525">
        <f t="shared" si="81"/>
        <v>0</v>
      </c>
      <c r="CI179" s="525">
        <f t="shared" si="82"/>
        <v>0</v>
      </c>
      <c r="CJ179" s="525">
        <f t="shared" si="83"/>
        <v>0</v>
      </c>
      <c r="CK179" s="525"/>
      <c r="CL179" s="525"/>
      <c r="CM179" s="525"/>
      <c r="CN179" s="525"/>
      <c r="CO179" s="525"/>
      <c r="CP179" s="152"/>
      <c r="CQ179" s="152"/>
      <c r="CR179" s="152"/>
      <c r="CS179" s="152"/>
      <c r="CT179" s="152"/>
      <c r="CU179" s="152"/>
      <c r="CV179" s="152"/>
      <c r="CW179" s="152"/>
      <c r="CX179" s="152"/>
      <c r="CY179" s="152"/>
      <c r="CZ179" s="152"/>
      <c r="DA179" s="153"/>
      <c r="DB179" s="153"/>
      <c r="DC179" s="153"/>
      <c r="DD179" s="153"/>
      <c r="DE179" s="153"/>
      <c r="DF179" s="153"/>
      <c r="DG179" s="153"/>
      <c r="DH179" s="153"/>
      <c r="DI179" s="153"/>
      <c r="DJ179" s="153"/>
      <c r="DK179" s="153"/>
      <c r="DL179" s="153"/>
      <c r="DM179" s="153"/>
      <c r="DN179" s="153"/>
      <c r="DO179" s="153"/>
      <c r="DP179" s="153"/>
      <c r="DQ179" s="153"/>
      <c r="DR179" s="153"/>
      <c r="DS179" s="153"/>
      <c r="DT179" s="153"/>
      <c r="DU179" s="153"/>
      <c r="DV179" s="153"/>
      <c r="DW179" s="153"/>
      <c r="DX179" s="153"/>
      <c r="DY179" s="153"/>
      <c r="DZ179" s="153"/>
    </row>
    <row r="180" ht="15.75" customHeight="1">
      <c r="A180" s="54"/>
      <c r="B180" s="485" t="s">
        <v>52</v>
      </c>
      <c r="C180" s="444">
        <f t="shared" si="73"/>
        <v>0</v>
      </c>
      <c r="D180" s="445">
        <f t="shared" ref="D180:E180" si="93">SUM(F180+H180+J180+L180+N180+P180+R180+T180+V180+X180+Z180+AB180+AD180+AF180+AH180+AJ180+AL180)</f>
        <v>0</v>
      </c>
      <c r="E180" s="538">
        <f t="shared" si="93"/>
        <v>0</v>
      </c>
      <c r="F180" s="544"/>
      <c r="G180" s="545"/>
      <c r="H180" s="56"/>
      <c r="I180" s="329"/>
      <c r="J180" s="56"/>
      <c r="K180" s="112"/>
      <c r="L180" s="56"/>
      <c r="M180" s="112"/>
      <c r="N180" s="56"/>
      <c r="O180" s="112"/>
      <c r="P180" s="56"/>
      <c r="Q180" s="112"/>
      <c r="R180" s="56"/>
      <c r="S180" s="112"/>
      <c r="T180" s="56"/>
      <c r="U180" s="112"/>
      <c r="V180" s="56"/>
      <c r="W180" s="112"/>
      <c r="X180" s="56"/>
      <c r="Y180" s="112"/>
      <c r="Z180" s="56"/>
      <c r="AA180" s="112"/>
      <c r="AB180" s="56"/>
      <c r="AC180" s="112"/>
      <c r="AD180" s="56"/>
      <c r="AE180" s="112"/>
      <c r="AF180" s="56"/>
      <c r="AG180" s="112"/>
      <c r="AH180" s="56"/>
      <c r="AI180" s="112"/>
      <c r="AJ180" s="56"/>
      <c r="AK180" s="112"/>
      <c r="AL180" s="234"/>
      <c r="AM180" s="235"/>
      <c r="AN180" s="539"/>
      <c r="AO180" s="329"/>
      <c r="AP180" s="503"/>
      <c r="AQ180" s="503"/>
      <c r="AR180" s="503"/>
      <c r="AS180" s="540"/>
      <c r="AT180" s="113"/>
      <c r="AU180" s="439" t="str">
        <f t="shared" si="75"/>
        <v/>
      </c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151"/>
      <c r="BG180" s="151"/>
      <c r="BH180" s="153"/>
      <c r="BI180" s="153"/>
      <c r="BJ180" s="153"/>
      <c r="BK180" s="153"/>
      <c r="BL180" s="153"/>
      <c r="BM180" s="153"/>
      <c r="BN180" s="153"/>
      <c r="BO180" s="153"/>
      <c r="BP180" s="153"/>
      <c r="BQ180" s="153"/>
      <c r="BR180" s="153"/>
      <c r="BS180" s="153"/>
      <c r="BT180" s="153"/>
      <c r="BU180" s="153"/>
      <c r="BV180" s="153"/>
      <c r="BW180" s="153"/>
      <c r="BX180" s="153"/>
      <c r="BY180" s="153"/>
      <c r="BZ180" s="153"/>
      <c r="CA180" s="152" t="str">
        <f t="shared" si="76"/>
        <v/>
      </c>
      <c r="CB180" s="152" t="str">
        <f t="shared" si="77"/>
        <v/>
      </c>
      <c r="CC180" s="152" t="str">
        <f t="shared" si="78"/>
        <v/>
      </c>
      <c r="CD180" s="152" t="str">
        <f t="shared" si="79"/>
        <v/>
      </c>
      <c r="CE180" s="152"/>
      <c r="CF180" s="152"/>
      <c r="CG180" s="525">
        <f t="shared" si="80"/>
        <v>0</v>
      </c>
      <c r="CH180" s="525">
        <f t="shared" si="81"/>
        <v>0</v>
      </c>
      <c r="CI180" s="525">
        <f t="shared" si="82"/>
        <v>0</v>
      </c>
      <c r="CJ180" s="525">
        <f t="shared" si="83"/>
        <v>0</v>
      </c>
      <c r="CK180" s="525"/>
      <c r="CL180" s="525"/>
      <c r="CM180" s="525"/>
      <c r="CN180" s="525"/>
      <c r="CO180" s="525"/>
      <c r="CP180" s="152"/>
      <c r="CQ180" s="152"/>
      <c r="CR180" s="152"/>
      <c r="CS180" s="152"/>
      <c r="CT180" s="152"/>
      <c r="CU180" s="152"/>
      <c r="CV180" s="152"/>
      <c r="CW180" s="152"/>
      <c r="CX180" s="152"/>
      <c r="CY180" s="152"/>
      <c r="CZ180" s="152"/>
      <c r="DA180" s="153"/>
      <c r="DB180" s="153"/>
      <c r="DC180" s="153"/>
      <c r="DD180" s="153"/>
      <c r="DE180" s="153"/>
      <c r="DF180" s="153"/>
      <c r="DG180" s="153"/>
      <c r="DH180" s="153"/>
      <c r="DI180" s="153"/>
      <c r="DJ180" s="153"/>
      <c r="DK180" s="153"/>
      <c r="DL180" s="153"/>
      <c r="DM180" s="153"/>
      <c r="DN180" s="153"/>
      <c r="DO180" s="153"/>
      <c r="DP180" s="153"/>
      <c r="DQ180" s="153"/>
      <c r="DR180" s="153"/>
      <c r="DS180" s="153"/>
      <c r="DT180" s="153"/>
      <c r="DU180" s="153"/>
      <c r="DV180" s="153"/>
      <c r="DW180" s="153"/>
      <c r="DX180" s="153"/>
      <c r="DY180" s="153"/>
      <c r="DZ180" s="153"/>
    </row>
    <row r="181" ht="15.75" customHeight="1">
      <c r="A181" s="40" t="s">
        <v>257</v>
      </c>
      <c r="B181" s="529" t="s">
        <v>48</v>
      </c>
      <c r="C181" s="467">
        <f t="shared" si="73"/>
        <v>0</v>
      </c>
      <c r="D181" s="468">
        <f t="shared" ref="D181:E181" si="94">SUM(F181+H181+J181+L181+N181+P181+R181+T181+V181+X181+Z181+AB181+AD181+AF181+AH181+AJ181+AL181)</f>
        <v>0</v>
      </c>
      <c r="E181" s="530">
        <f t="shared" si="94"/>
        <v>0</v>
      </c>
      <c r="F181" s="542"/>
      <c r="G181" s="543"/>
      <c r="H181" s="531"/>
      <c r="I181" s="532"/>
      <c r="J181" s="531"/>
      <c r="K181" s="533"/>
      <c r="L181" s="531"/>
      <c r="M181" s="533"/>
      <c r="N181" s="531"/>
      <c r="O181" s="533"/>
      <c r="P181" s="531"/>
      <c r="Q181" s="533"/>
      <c r="R181" s="531"/>
      <c r="S181" s="533"/>
      <c r="T181" s="531"/>
      <c r="U181" s="533"/>
      <c r="V181" s="531"/>
      <c r="W181" s="533"/>
      <c r="X181" s="531"/>
      <c r="Y181" s="533"/>
      <c r="Z181" s="531"/>
      <c r="AA181" s="533"/>
      <c r="AB181" s="531"/>
      <c r="AC181" s="533"/>
      <c r="AD181" s="531"/>
      <c r="AE181" s="533"/>
      <c r="AF181" s="531"/>
      <c r="AG181" s="533"/>
      <c r="AH181" s="531"/>
      <c r="AI181" s="533"/>
      <c r="AJ181" s="531"/>
      <c r="AK181" s="533"/>
      <c r="AL181" s="534"/>
      <c r="AM181" s="535"/>
      <c r="AN181" s="541"/>
      <c r="AO181" s="532"/>
      <c r="AP181" s="385"/>
      <c r="AQ181" s="546"/>
      <c r="AR181" s="546"/>
      <c r="AS181" s="547"/>
      <c r="AT181" s="129"/>
      <c r="AU181" s="439" t="str">
        <f t="shared" si="75"/>
        <v/>
      </c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151"/>
      <c r="BG181" s="151"/>
      <c r="BH181" s="153"/>
      <c r="BI181" s="153"/>
      <c r="BJ181" s="153"/>
      <c r="BK181" s="153"/>
      <c r="BL181" s="153"/>
      <c r="BM181" s="153"/>
      <c r="BN181" s="153"/>
      <c r="BO181" s="153"/>
      <c r="BP181" s="153"/>
      <c r="BQ181" s="153"/>
      <c r="BR181" s="153"/>
      <c r="BS181" s="153"/>
      <c r="BT181" s="153"/>
      <c r="BU181" s="153"/>
      <c r="BV181" s="153"/>
      <c r="BW181" s="153"/>
      <c r="BX181" s="153"/>
      <c r="BY181" s="153"/>
      <c r="BZ181" s="153"/>
      <c r="CA181" s="152" t="str">
        <f t="shared" si="76"/>
        <v/>
      </c>
      <c r="CB181" s="152" t="str">
        <f t="shared" si="77"/>
        <v/>
      </c>
      <c r="CC181" s="152" t="str">
        <f t="shared" si="78"/>
        <v/>
      </c>
      <c r="CD181" s="152" t="str">
        <f t="shared" si="79"/>
        <v/>
      </c>
      <c r="CE181" s="152"/>
      <c r="CF181" s="152"/>
      <c r="CG181" s="525">
        <f t="shared" si="80"/>
        <v>0</v>
      </c>
      <c r="CH181" s="525">
        <f t="shared" si="81"/>
        <v>0</v>
      </c>
      <c r="CI181" s="525">
        <f t="shared" si="82"/>
        <v>0</v>
      </c>
      <c r="CJ181" s="525">
        <f t="shared" si="83"/>
        <v>0</v>
      </c>
      <c r="CK181" s="525"/>
      <c r="CL181" s="525"/>
      <c r="CM181" s="525"/>
      <c r="CN181" s="525"/>
      <c r="CO181" s="525"/>
      <c r="CP181" s="152"/>
      <c r="CQ181" s="152"/>
      <c r="CR181" s="152"/>
      <c r="CS181" s="152"/>
      <c r="CT181" s="152"/>
      <c r="CU181" s="152"/>
      <c r="CV181" s="152"/>
      <c r="CW181" s="152"/>
      <c r="CX181" s="152"/>
      <c r="CY181" s="152"/>
      <c r="CZ181" s="152"/>
      <c r="DA181" s="153"/>
      <c r="DB181" s="153"/>
      <c r="DC181" s="153"/>
      <c r="DD181" s="153"/>
      <c r="DE181" s="153"/>
      <c r="DF181" s="153"/>
      <c r="DG181" s="153"/>
      <c r="DH181" s="153"/>
      <c r="DI181" s="153"/>
      <c r="DJ181" s="153"/>
      <c r="DK181" s="153"/>
      <c r="DL181" s="153"/>
      <c r="DM181" s="153"/>
      <c r="DN181" s="153"/>
      <c r="DO181" s="153"/>
      <c r="DP181" s="153"/>
      <c r="DQ181" s="153"/>
      <c r="DR181" s="153"/>
      <c r="DS181" s="153"/>
      <c r="DT181" s="153"/>
      <c r="DU181" s="153"/>
      <c r="DV181" s="153"/>
      <c r="DW181" s="153"/>
      <c r="DX181" s="153"/>
      <c r="DY181" s="153"/>
      <c r="DZ181" s="153"/>
    </row>
    <row r="182" ht="15.75" customHeight="1">
      <c r="A182" s="54"/>
      <c r="B182" s="485" t="s">
        <v>50</v>
      </c>
      <c r="C182" s="444">
        <f t="shared" si="73"/>
        <v>0</v>
      </c>
      <c r="D182" s="445">
        <f t="shared" ref="D182:E182" si="95">SUM(F182+H182+J182+L182+N182+P182+R182+T182+V182+X182+Z182+AB182+AD182+AF182+AH182+AJ182+AL182)</f>
        <v>0</v>
      </c>
      <c r="E182" s="538">
        <f t="shared" si="95"/>
        <v>0</v>
      </c>
      <c r="F182" s="544"/>
      <c r="G182" s="545"/>
      <c r="H182" s="56"/>
      <c r="I182" s="329"/>
      <c r="J182" s="56"/>
      <c r="K182" s="112"/>
      <c r="L182" s="56"/>
      <c r="M182" s="112"/>
      <c r="N182" s="56"/>
      <c r="O182" s="112"/>
      <c r="P182" s="56"/>
      <c r="Q182" s="112"/>
      <c r="R182" s="56"/>
      <c r="S182" s="112"/>
      <c r="T182" s="56"/>
      <c r="U182" s="112"/>
      <c r="V182" s="56"/>
      <c r="W182" s="112"/>
      <c r="X182" s="56"/>
      <c r="Y182" s="112"/>
      <c r="Z182" s="56"/>
      <c r="AA182" s="112"/>
      <c r="AB182" s="56"/>
      <c r="AC182" s="112"/>
      <c r="AD182" s="56"/>
      <c r="AE182" s="112"/>
      <c r="AF182" s="56"/>
      <c r="AG182" s="112"/>
      <c r="AH182" s="56"/>
      <c r="AI182" s="112"/>
      <c r="AJ182" s="56"/>
      <c r="AK182" s="112"/>
      <c r="AL182" s="234"/>
      <c r="AM182" s="235"/>
      <c r="AN182" s="539"/>
      <c r="AO182" s="329"/>
      <c r="AP182" s="503"/>
      <c r="AQ182" s="503"/>
      <c r="AR182" s="503"/>
      <c r="AS182" s="540"/>
      <c r="AT182" s="113"/>
      <c r="AU182" s="439" t="str">
        <f t="shared" si="75"/>
        <v/>
      </c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151"/>
      <c r="BG182" s="151"/>
      <c r="BH182" s="153"/>
      <c r="BI182" s="153"/>
      <c r="BJ182" s="153"/>
      <c r="BK182" s="153"/>
      <c r="BL182" s="153"/>
      <c r="BM182" s="153"/>
      <c r="BN182" s="153"/>
      <c r="BO182" s="153"/>
      <c r="BP182" s="153"/>
      <c r="BQ182" s="153"/>
      <c r="BR182" s="153"/>
      <c r="BS182" s="153"/>
      <c r="BT182" s="153"/>
      <c r="BU182" s="153"/>
      <c r="BV182" s="153"/>
      <c r="BW182" s="153"/>
      <c r="BX182" s="153"/>
      <c r="BY182" s="153"/>
      <c r="BZ182" s="153"/>
      <c r="CA182" s="152" t="str">
        <f t="shared" si="76"/>
        <v/>
      </c>
      <c r="CB182" s="152" t="str">
        <f t="shared" si="77"/>
        <v/>
      </c>
      <c r="CC182" s="152" t="str">
        <f t="shared" si="78"/>
        <v/>
      </c>
      <c r="CD182" s="152" t="str">
        <f t="shared" si="79"/>
        <v/>
      </c>
      <c r="CE182" s="152"/>
      <c r="CF182" s="152"/>
      <c r="CG182" s="525">
        <f t="shared" si="80"/>
        <v>0</v>
      </c>
      <c r="CH182" s="525">
        <f t="shared" si="81"/>
        <v>0</v>
      </c>
      <c r="CI182" s="525">
        <f t="shared" si="82"/>
        <v>0</v>
      </c>
      <c r="CJ182" s="525">
        <f t="shared" si="83"/>
        <v>0</v>
      </c>
      <c r="CK182" s="525"/>
      <c r="CL182" s="525"/>
      <c r="CM182" s="525"/>
      <c r="CN182" s="525"/>
      <c r="CO182" s="525"/>
      <c r="CP182" s="152"/>
      <c r="CQ182" s="152"/>
      <c r="CR182" s="152"/>
      <c r="CS182" s="152"/>
      <c r="CT182" s="152"/>
      <c r="CU182" s="152"/>
      <c r="CV182" s="152"/>
      <c r="CW182" s="152"/>
      <c r="CX182" s="152"/>
      <c r="CY182" s="152"/>
      <c r="CZ182" s="152"/>
      <c r="DA182" s="153"/>
      <c r="DB182" s="153"/>
      <c r="DC182" s="153"/>
      <c r="DD182" s="153"/>
      <c r="DE182" s="153"/>
      <c r="DF182" s="153"/>
      <c r="DG182" s="153"/>
      <c r="DH182" s="153"/>
      <c r="DI182" s="153"/>
      <c r="DJ182" s="153"/>
      <c r="DK182" s="153"/>
      <c r="DL182" s="153"/>
      <c r="DM182" s="153"/>
      <c r="DN182" s="153"/>
      <c r="DO182" s="153"/>
      <c r="DP182" s="153"/>
      <c r="DQ182" s="153"/>
      <c r="DR182" s="153"/>
      <c r="DS182" s="153"/>
      <c r="DT182" s="153"/>
      <c r="DU182" s="153"/>
      <c r="DV182" s="153"/>
      <c r="DW182" s="153"/>
      <c r="DX182" s="153"/>
      <c r="DY182" s="153"/>
      <c r="DZ182" s="153"/>
    </row>
    <row r="183" ht="15.75" customHeight="1">
      <c r="A183" s="54"/>
      <c r="B183" s="485" t="s">
        <v>51</v>
      </c>
      <c r="C183" s="444">
        <f t="shared" si="73"/>
        <v>0</v>
      </c>
      <c r="D183" s="445">
        <f t="shared" ref="D183:E183" si="96">SUM(F183+H183+J183+L183+N183+P183+R183+T183+V183+X183+Z183+AB183+AD183+AF183+AH183+AJ183+AL183)</f>
        <v>0</v>
      </c>
      <c r="E183" s="538">
        <f t="shared" si="96"/>
        <v>0</v>
      </c>
      <c r="F183" s="544"/>
      <c r="G183" s="545"/>
      <c r="H183" s="56"/>
      <c r="I183" s="329"/>
      <c r="J183" s="56"/>
      <c r="K183" s="112"/>
      <c r="L183" s="56"/>
      <c r="M183" s="112"/>
      <c r="N183" s="56"/>
      <c r="O183" s="112"/>
      <c r="P183" s="56"/>
      <c r="Q183" s="112"/>
      <c r="R183" s="56"/>
      <c r="S183" s="112"/>
      <c r="T183" s="56"/>
      <c r="U183" s="112"/>
      <c r="V183" s="56"/>
      <c r="W183" s="112"/>
      <c r="X183" s="56"/>
      <c r="Y183" s="112"/>
      <c r="Z183" s="56"/>
      <c r="AA183" s="112"/>
      <c r="AB183" s="56"/>
      <c r="AC183" s="112"/>
      <c r="AD183" s="56"/>
      <c r="AE183" s="112"/>
      <c r="AF183" s="56"/>
      <c r="AG183" s="112"/>
      <c r="AH183" s="56"/>
      <c r="AI183" s="112"/>
      <c r="AJ183" s="56"/>
      <c r="AK183" s="112"/>
      <c r="AL183" s="234"/>
      <c r="AM183" s="235"/>
      <c r="AN183" s="539"/>
      <c r="AO183" s="329"/>
      <c r="AP183" s="503"/>
      <c r="AQ183" s="503"/>
      <c r="AR183" s="503"/>
      <c r="AS183" s="540"/>
      <c r="AT183" s="113"/>
      <c r="AU183" s="439" t="str">
        <f t="shared" si="75"/>
        <v/>
      </c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151"/>
      <c r="BG183" s="151"/>
      <c r="BH183" s="153"/>
      <c r="BI183" s="153"/>
      <c r="BJ183" s="153"/>
      <c r="BK183" s="153"/>
      <c r="BL183" s="153"/>
      <c r="BM183" s="153"/>
      <c r="BN183" s="153"/>
      <c r="BO183" s="153"/>
      <c r="BP183" s="153"/>
      <c r="BQ183" s="153"/>
      <c r="BR183" s="153"/>
      <c r="BS183" s="153"/>
      <c r="BT183" s="153"/>
      <c r="BU183" s="153"/>
      <c r="BV183" s="153"/>
      <c r="BW183" s="153"/>
      <c r="BX183" s="153"/>
      <c r="BY183" s="153"/>
      <c r="BZ183" s="153"/>
      <c r="CA183" s="152" t="str">
        <f t="shared" si="76"/>
        <v/>
      </c>
      <c r="CB183" s="152" t="str">
        <f t="shared" si="77"/>
        <v/>
      </c>
      <c r="CC183" s="152" t="str">
        <f t="shared" si="78"/>
        <v/>
      </c>
      <c r="CD183" s="152" t="str">
        <f t="shared" si="79"/>
        <v/>
      </c>
      <c r="CE183" s="152"/>
      <c r="CF183" s="152"/>
      <c r="CG183" s="525">
        <f t="shared" si="80"/>
        <v>0</v>
      </c>
      <c r="CH183" s="525">
        <f t="shared" si="81"/>
        <v>0</v>
      </c>
      <c r="CI183" s="525">
        <f t="shared" si="82"/>
        <v>0</v>
      </c>
      <c r="CJ183" s="525">
        <f t="shared" si="83"/>
        <v>0</v>
      </c>
      <c r="CK183" s="525"/>
      <c r="CL183" s="525"/>
      <c r="CM183" s="525"/>
      <c r="CN183" s="525"/>
      <c r="CO183" s="525"/>
      <c r="CP183" s="152"/>
      <c r="CQ183" s="152"/>
      <c r="CR183" s="152"/>
      <c r="CS183" s="152"/>
      <c r="CT183" s="152"/>
      <c r="CU183" s="152"/>
      <c r="CV183" s="152"/>
      <c r="CW183" s="152"/>
      <c r="CX183" s="152"/>
      <c r="CY183" s="152"/>
      <c r="CZ183" s="152"/>
      <c r="DA183" s="153"/>
      <c r="DB183" s="153"/>
      <c r="DC183" s="153"/>
      <c r="DD183" s="153"/>
      <c r="DE183" s="153"/>
      <c r="DF183" s="153"/>
      <c r="DG183" s="153"/>
      <c r="DH183" s="153"/>
      <c r="DI183" s="153"/>
      <c r="DJ183" s="153"/>
      <c r="DK183" s="153"/>
      <c r="DL183" s="153"/>
      <c r="DM183" s="153"/>
      <c r="DN183" s="153"/>
      <c r="DO183" s="153"/>
      <c r="DP183" s="153"/>
      <c r="DQ183" s="153"/>
      <c r="DR183" s="153"/>
      <c r="DS183" s="153"/>
      <c r="DT183" s="153"/>
      <c r="DU183" s="153"/>
      <c r="DV183" s="153"/>
      <c r="DW183" s="153"/>
      <c r="DX183" s="153"/>
      <c r="DY183" s="153"/>
      <c r="DZ183" s="153"/>
    </row>
    <row r="184" ht="15.75" customHeight="1">
      <c r="A184" s="54"/>
      <c r="B184" s="485" t="s">
        <v>52</v>
      </c>
      <c r="C184" s="444">
        <f t="shared" si="73"/>
        <v>0</v>
      </c>
      <c r="D184" s="445">
        <f t="shared" ref="D184:E184" si="97">SUM(F184+H184+J184+L184+N184+P184+R184+T184+V184+X184+Z184+AB184+AD184+AF184+AH184+AJ184+AL184)</f>
        <v>0</v>
      </c>
      <c r="E184" s="538">
        <f t="shared" si="97"/>
        <v>0</v>
      </c>
      <c r="F184" s="544"/>
      <c r="G184" s="545"/>
      <c r="H184" s="56"/>
      <c r="I184" s="329"/>
      <c r="J184" s="56"/>
      <c r="K184" s="112"/>
      <c r="L184" s="56"/>
      <c r="M184" s="112"/>
      <c r="N184" s="56"/>
      <c r="O184" s="112"/>
      <c r="P184" s="56"/>
      <c r="Q184" s="112"/>
      <c r="R184" s="56"/>
      <c r="S184" s="112"/>
      <c r="T184" s="56"/>
      <c r="U184" s="112"/>
      <c r="V184" s="56"/>
      <c r="W184" s="112"/>
      <c r="X184" s="56"/>
      <c r="Y184" s="112"/>
      <c r="Z184" s="56"/>
      <c r="AA184" s="112"/>
      <c r="AB184" s="56"/>
      <c r="AC184" s="112"/>
      <c r="AD184" s="56"/>
      <c r="AE184" s="112"/>
      <c r="AF184" s="56"/>
      <c r="AG184" s="112"/>
      <c r="AH184" s="56"/>
      <c r="AI184" s="112"/>
      <c r="AJ184" s="56"/>
      <c r="AK184" s="112"/>
      <c r="AL184" s="234"/>
      <c r="AM184" s="235"/>
      <c r="AN184" s="539"/>
      <c r="AO184" s="329"/>
      <c r="AP184" s="503"/>
      <c r="AQ184" s="503"/>
      <c r="AR184" s="503"/>
      <c r="AS184" s="540"/>
      <c r="AT184" s="113"/>
      <c r="AU184" s="439" t="str">
        <f t="shared" si="75"/>
        <v/>
      </c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151"/>
      <c r="BG184" s="151"/>
      <c r="BH184" s="153"/>
      <c r="BI184" s="153"/>
      <c r="BJ184" s="153"/>
      <c r="BK184" s="153"/>
      <c r="BL184" s="153"/>
      <c r="BM184" s="153"/>
      <c r="BN184" s="153"/>
      <c r="BO184" s="153"/>
      <c r="BP184" s="153"/>
      <c r="BQ184" s="153"/>
      <c r="BR184" s="153"/>
      <c r="BS184" s="153"/>
      <c r="BT184" s="153"/>
      <c r="BU184" s="153"/>
      <c r="BV184" s="153"/>
      <c r="BW184" s="153"/>
      <c r="BX184" s="153"/>
      <c r="BY184" s="153"/>
      <c r="BZ184" s="153"/>
      <c r="CA184" s="152" t="str">
        <f t="shared" si="76"/>
        <v/>
      </c>
      <c r="CB184" s="152" t="str">
        <f t="shared" si="77"/>
        <v/>
      </c>
      <c r="CC184" s="152" t="str">
        <f t="shared" si="78"/>
        <v/>
      </c>
      <c r="CD184" s="152" t="str">
        <f t="shared" si="79"/>
        <v/>
      </c>
      <c r="CE184" s="152"/>
      <c r="CF184" s="152"/>
      <c r="CG184" s="525">
        <f t="shared" si="80"/>
        <v>0</v>
      </c>
      <c r="CH184" s="525">
        <f t="shared" si="81"/>
        <v>0</v>
      </c>
      <c r="CI184" s="525">
        <f t="shared" si="82"/>
        <v>0</v>
      </c>
      <c r="CJ184" s="525">
        <f t="shared" si="83"/>
        <v>0</v>
      </c>
      <c r="CK184" s="525"/>
      <c r="CL184" s="525"/>
      <c r="CM184" s="525"/>
      <c r="CN184" s="525"/>
      <c r="CO184" s="525"/>
      <c r="CP184" s="152"/>
      <c r="CQ184" s="152"/>
      <c r="CR184" s="152"/>
      <c r="CS184" s="152"/>
      <c r="CT184" s="152"/>
      <c r="CU184" s="152"/>
      <c r="CV184" s="152"/>
      <c r="CW184" s="152"/>
      <c r="CX184" s="152"/>
      <c r="CY184" s="152"/>
      <c r="CZ184" s="152"/>
      <c r="DA184" s="153"/>
      <c r="DB184" s="153"/>
      <c r="DC184" s="153"/>
      <c r="DD184" s="153"/>
      <c r="DE184" s="153"/>
      <c r="DF184" s="153"/>
      <c r="DG184" s="153"/>
      <c r="DH184" s="153"/>
      <c r="DI184" s="153"/>
      <c r="DJ184" s="153"/>
      <c r="DK184" s="153"/>
      <c r="DL184" s="153"/>
      <c r="DM184" s="153"/>
      <c r="DN184" s="153"/>
      <c r="DO184" s="153"/>
      <c r="DP184" s="153"/>
      <c r="DQ184" s="153"/>
      <c r="DR184" s="153"/>
      <c r="DS184" s="153"/>
      <c r="DT184" s="153"/>
      <c r="DU184" s="153"/>
      <c r="DV184" s="153"/>
      <c r="DW184" s="153"/>
      <c r="DX184" s="153"/>
      <c r="DY184" s="153"/>
      <c r="DZ184" s="153"/>
    </row>
    <row r="185" ht="30.0" customHeight="1">
      <c r="A185" s="548" t="s">
        <v>258</v>
      </c>
      <c r="B185" s="482" t="s">
        <v>50</v>
      </c>
      <c r="C185" s="549">
        <f t="shared" si="73"/>
        <v>0</v>
      </c>
      <c r="D185" s="550">
        <f t="shared" ref="D185:E185" si="98">SUM(F185+H185+J185)</f>
        <v>0</v>
      </c>
      <c r="E185" s="551">
        <f t="shared" si="98"/>
        <v>0</v>
      </c>
      <c r="F185" s="175"/>
      <c r="G185" s="552"/>
      <c r="H185" s="175"/>
      <c r="I185" s="552"/>
      <c r="J185" s="175"/>
      <c r="K185" s="176"/>
      <c r="L185" s="553"/>
      <c r="M185" s="554"/>
      <c r="N185" s="553"/>
      <c r="O185" s="554"/>
      <c r="P185" s="553"/>
      <c r="Q185" s="554"/>
      <c r="R185" s="553"/>
      <c r="S185" s="554"/>
      <c r="T185" s="553"/>
      <c r="U185" s="554"/>
      <c r="V185" s="553"/>
      <c r="W185" s="554"/>
      <c r="X185" s="553"/>
      <c r="Y185" s="554"/>
      <c r="Z185" s="553"/>
      <c r="AA185" s="554"/>
      <c r="AB185" s="553"/>
      <c r="AC185" s="554"/>
      <c r="AD185" s="555"/>
      <c r="AE185" s="556"/>
      <c r="AF185" s="557"/>
      <c r="AG185" s="558"/>
      <c r="AH185" s="557"/>
      <c r="AI185" s="558"/>
      <c r="AJ185" s="557"/>
      <c r="AK185" s="558"/>
      <c r="AL185" s="559"/>
      <c r="AM185" s="560"/>
      <c r="AN185" s="561"/>
      <c r="AO185" s="552"/>
      <c r="AP185" s="562"/>
      <c r="AQ185" s="562"/>
      <c r="AR185" s="562"/>
      <c r="AS185" s="562"/>
      <c r="AT185" s="563"/>
      <c r="AU185" s="439" t="str">
        <f t="shared" si="75"/>
        <v/>
      </c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151"/>
      <c r="BG185" s="151"/>
      <c r="BH185" s="153"/>
      <c r="BI185" s="153"/>
      <c r="BJ185" s="153"/>
      <c r="BK185" s="153"/>
      <c r="BL185" s="153"/>
      <c r="BM185" s="153"/>
      <c r="BN185" s="153"/>
      <c r="BO185" s="153"/>
      <c r="BP185" s="153"/>
      <c r="BQ185" s="153"/>
      <c r="BR185" s="153"/>
      <c r="BS185" s="153"/>
      <c r="BT185" s="153"/>
      <c r="BU185" s="153"/>
      <c r="BV185" s="153"/>
      <c r="BW185" s="153"/>
      <c r="BX185" s="153"/>
      <c r="BY185" s="153"/>
      <c r="BZ185" s="153"/>
      <c r="CA185" s="152" t="str">
        <f t="shared" si="76"/>
        <v/>
      </c>
      <c r="CB185" s="152" t="str">
        <f t="shared" si="77"/>
        <v/>
      </c>
      <c r="CC185" s="152" t="str">
        <f t="shared" si="78"/>
        <v/>
      </c>
      <c r="CD185" s="152" t="str">
        <f t="shared" si="79"/>
        <v/>
      </c>
      <c r="CE185" s="152"/>
      <c r="CF185" s="152"/>
      <c r="CG185" s="525">
        <f t="shared" si="80"/>
        <v>0</v>
      </c>
      <c r="CH185" s="525">
        <f t="shared" si="81"/>
        <v>0</v>
      </c>
      <c r="CI185" s="525">
        <f t="shared" si="82"/>
        <v>0</v>
      </c>
      <c r="CJ185" s="525">
        <f t="shared" si="83"/>
        <v>0</v>
      </c>
      <c r="CK185" s="525"/>
      <c r="CL185" s="525"/>
      <c r="CM185" s="525"/>
      <c r="CN185" s="525"/>
      <c r="CO185" s="525"/>
      <c r="CP185" s="152"/>
      <c r="CQ185" s="152"/>
      <c r="CR185" s="152"/>
      <c r="CS185" s="152"/>
      <c r="CT185" s="152"/>
      <c r="CU185" s="152"/>
      <c r="CV185" s="152"/>
      <c r="CW185" s="152"/>
      <c r="CX185" s="152"/>
      <c r="CY185" s="152"/>
      <c r="CZ185" s="152"/>
      <c r="DA185" s="153"/>
      <c r="DB185" s="153"/>
      <c r="DC185" s="153"/>
      <c r="DD185" s="153"/>
      <c r="DE185" s="153"/>
      <c r="DF185" s="153"/>
      <c r="DG185" s="153"/>
      <c r="DH185" s="153"/>
      <c r="DI185" s="153"/>
      <c r="DJ185" s="153"/>
      <c r="DK185" s="153"/>
      <c r="DL185" s="153"/>
      <c r="DM185" s="153"/>
      <c r="DN185" s="153"/>
      <c r="DO185" s="153"/>
      <c r="DP185" s="153"/>
      <c r="DQ185" s="153"/>
      <c r="DR185" s="153"/>
      <c r="DS185" s="153"/>
      <c r="DT185" s="153"/>
      <c r="DU185" s="153"/>
      <c r="DV185" s="153"/>
      <c r="DW185" s="153"/>
      <c r="DX185" s="153"/>
      <c r="DY185" s="153"/>
      <c r="DZ185" s="153"/>
    </row>
    <row r="186" ht="15.75" customHeight="1">
      <c r="A186" s="40" t="s">
        <v>259</v>
      </c>
      <c r="B186" s="529" t="s">
        <v>48</v>
      </c>
      <c r="C186" s="467">
        <f t="shared" si="73"/>
        <v>0</v>
      </c>
      <c r="D186" s="468">
        <f>SUM(F186+H185+J186+L186+N186+P186+R186+T186+V186+X186+Z186+AB186+AD186+AF186+AH186+AJ186+AL186)</f>
        <v>0</v>
      </c>
      <c r="E186" s="530">
        <f>SUM(G186+I186+K186+M186+O186+Q186+S186+U186+W186+Y186+AA186+AC186+AE186+AG186+AI186+AK186+AM186)</f>
        <v>0</v>
      </c>
      <c r="F186" s="124"/>
      <c r="G186" s="295"/>
      <c r="H186" s="124"/>
      <c r="I186" s="295"/>
      <c r="J186" s="124"/>
      <c r="K186" s="123"/>
      <c r="L186" s="56"/>
      <c r="M186" s="112"/>
      <c r="N186" s="56"/>
      <c r="O186" s="112"/>
      <c r="P186" s="56"/>
      <c r="Q186" s="112"/>
      <c r="R186" s="56"/>
      <c r="S186" s="112"/>
      <c r="T186" s="56"/>
      <c r="U186" s="112"/>
      <c r="V186" s="56"/>
      <c r="W186" s="112"/>
      <c r="X186" s="56"/>
      <c r="Y186" s="112"/>
      <c r="Z186" s="56"/>
      <c r="AA186" s="112"/>
      <c r="AB186" s="56"/>
      <c r="AC186" s="112"/>
      <c r="AD186" s="124"/>
      <c r="AE186" s="123"/>
      <c r="AF186" s="124"/>
      <c r="AG186" s="123"/>
      <c r="AH186" s="124"/>
      <c r="AI186" s="123"/>
      <c r="AJ186" s="124"/>
      <c r="AK186" s="123"/>
      <c r="AL186" s="229"/>
      <c r="AM186" s="230"/>
      <c r="AN186" s="541"/>
      <c r="AO186" s="295"/>
      <c r="AP186" s="546"/>
      <c r="AQ186" s="546"/>
      <c r="AR186" s="546"/>
      <c r="AS186" s="546"/>
      <c r="AT186" s="129"/>
      <c r="AU186" s="439" t="str">
        <f t="shared" si="75"/>
        <v/>
      </c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151"/>
      <c r="BG186" s="151"/>
      <c r="BH186" s="153"/>
      <c r="BI186" s="153"/>
      <c r="BJ186" s="153"/>
      <c r="BK186" s="153"/>
      <c r="BL186" s="153"/>
      <c r="BM186" s="153"/>
      <c r="BN186" s="153"/>
      <c r="BO186" s="153"/>
      <c r="BP186" s="153"/>
      <c r="BQ186" s="153"/>
      <c r="BR186" s="153"/>
      <c r="BS186" s="153"/>
      <c r="BT186" s="153"/>
      <c r="BU186" s="153"/>
      <c r="BV186" s="153"/>
      <c r="BW186" s="153"/>
      <c r="BX186" s="153"/>
      <c r="BY186" s="153"/>
      <c r="BZ186" s="153"/>
      <c r="CA186" s="152" t="str">
        <f t="shared" si="76"/>
        <v/>
      </c>
      <c r="CB186" s="152" t="str">
        <f t="shared" si="77"/>
        <v/>
      </c>
      <c r="CC186" s="152" t="str">
        <f t="shared" si="78"/>
        <v/>
      </c>
      <c r="CD186" s="152" t="str">
        <f t="shared" si="79"/>
        <v/>
      </c>
      <c r="CE186" s="152"/>
      <c r="CF186" s="152"/>
      <c r="CG186" s="525">
        <f t="shared" si="80"/>
        <v>0</v>
      </c>
      <c r="CH186" s="525">
        <f t="shared" si="81"/>
        <v>0</v>
      </c>
      <c r="CI186" s="525">
        <f t="shared" si="82"/>
        <v>0</v>
      </c>
      <c r="CJ186" s="525">
        <f t="shared" si="83"/>
        <v>0</v>
      </c>
      <c r="CK186" s="525"/>
      <c r="CL186" s="525"/>
      <c r="CM186" s="525"/>
      <c r="CN186" s="525"/>
      <c r="CO186" s="525"/>
      <c r="CP186" s="152"/>
      <c r="CQ186" s="152"/>
      <c r="CR186" s="152"/>
      <c r="CS186" s="152"/>
      <c r="CT186" s="152"/>
      <c r="CU186" s="152"/>
      <c r="CV186" s="152"/>
      <c r="CW186" s="152"/>
      <c r="CX186" s="152"/>
      <c r="CY186" s="152"/>
      <c r="CZ186" s="152"/>
      <c r="DA186" s="153"/>
      <c r="DB186" s="153"/>
      <c r="DC186" s="153"/>
      <c r="DD186" s="153"/>
      <c r="DE186" s="153"/>
      <c r="DF186" s="153"/>
      <c r="DG186" s="153"/>
      <c r="DH186" s="153"/>
      <c r="DI186" s="153"/>
      <c r="DJ186" s="153"/>
      <c r="DK186" s="153"/>
      <c r="DL186" s="153"/>
      <c r="DM186" s="153"/>
      <c r="DN186" s="153"/>
      <c r="DO186" s="153"/>
      <c r="DP186" s="153"/>
      <c r="DQ186" s="153"/>
      <c r="DR186" s="153"/>
      <c r="DS186" s="153"/>
      <c r="DT186" s="153"/>
      <c r="DU186" s="153"/>
      <c r="DV186" s="153"/>
      <c r="DW186" s="153"/>
      <c r="DX186" s="153"/>
      <c r="DY186" s="153"/>
      <c r="DZ186" s="153"/>
    </row>
    <row r="187" ht="15.75" customHeight="1">
      <c r="A187" s="54"/>
      <c r="B187" s="485" t="s">
        <v>50</v>
      </c>
      <c r="C187" s="444">
        <f t="shared" si="73"/>
        <v>0</v>
      </c>
      <c r="D187" s="445">
        <f t="shared" ref="D187:E187" si="99">SUM(F187+H187+J187+L187+N187+P187+R187+T187+V187+X187+Z187+AB187+AD187+AF187+AH187+AJ187+AL187)</f>
        <v>0</v>
      </c>
      <c r="E187" s="538">
        <f t="shared" si="99"/>
        <v>0</v>
      </c>
      <c r="F187" s="56"/>
      <c r="G187" s="329"/>
      <c r="H187" s="56"/>
      <c r="I187" s="329"/>
      <c r="J187" s="56"/>
      <c r="K187" s="112"/>
      <c r="L187" s="56"/>
      <c r="M187" s="112"/>
      <c r="N187" s="56"/>
      <c r="O187" s="112"/>
      <c r="P187" s="56"/>
      <c r="Q187" s="112"/>
      <c r="R187" s="56"/>
      <c r="S187" s="112"/>
      <c r="T187" s="56"/>
      <c r="U187" s="112"/>
      <c r="V187" s="56"/>
      <c r="W187" s="112"/>
      <c r="X187" s="56"/>
      <c r="Y187" s="112"/>
      <c r="Z187" s="56"/>
      <c r="AA187" s="112"/>
      <c r="AB187" s="56"/>
      <c r="AC187" s="112"/>
      <c r="AD187" s="56"/>
      <c r="AE187" s="112"/>
      <c r="AF187" s="56"/>
      <c r="AG187" s="112"/>
      <c r="AH187" s="56"/>
      <c r="AI187" s="112"/>
      <c r="AJ187" s="56"/>
      <c r="AK187" s="112"/>
      <c r="AL187" s="234"/>
      <c r="AM187" s="235"/>
      <c r="AN187" s="539"/>
      <c r="AO187" s="329"/>
      <c r="AP187" s="503"/>
      <c r="AQ187" s="503"/>
      <c r="AR187" s="503"/>
      <c r="AS187" s="503"/>
      <c r="AT187" s="113"/>
      <c r="AU187" s="439" t="str">
        <f t="shared" si="75"/>
        <v/>
      </c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151"/>
      <c r="BG187" s="151"/>
      <c r="BH187" s="153"/>
      <c r="BI187" s="153"/>
      <c r="BJ187" s="153"/>
      <c r="BK187" s="153"/>
      <c r="BL187" s="153"/>
      <c r="BM187" s="153"/>
      <c r="BN187" s="153"/>
      <c r="BO187" s="153"/>
      <c r="BP187" s="153"/>
      <c r="BQ187" s="153"/>
      <c r="BR187" s="153"/>
      <c r="BS187" s="153"/>
      <c r="BT187" s="153"/>
      <c r="BU187" s="153"/>
      <c r="BV187" s="153"/>
      <c r="BW187" s="153"/>
      <c r="BX187" s="153"/>
      <c r="BY187" s="153"/>
      <c r="BZ187" s="153"/>
      <c r="CA187" s="152" t="str">
        <f t="shared" si="76"/>
        <v/>
      </c>
      <c r="CB187" s="152" t="str">
        <f t="shared" si="77"/>
        <v/>
      </c>
      <c r="CC187" s="152" t="str">
        <f t="shared" si="78"/>
        <v/>
      </c>
      <c r="CD187" s="152" t="str">
        <f t="shared" si="79"/>
        <v/>
      </c>
      <c r="CE187" s="152"/>
      <c r="CF187" s="152"/>
      <c r="CG187" s="525">
        <f t="shared" si="80"/>
        <v>0</v>
      </c>
      <c r="CH187" s="525">
        <f t="shared" si="81"/>
        <v>0</v>
      </c>
      <c r="CI187" s="525">
        <f t="shared" si="82"/>
        <v>0</v>
      </c>
      <c r="CJ187" s="525">
        <f t="shared" si="83"/>
        <v>0</v>
      </c>
      <c r="CK187" s="525"/>
      <c r="CL187" s="525"/>
      <c r="CM187" s="525"/>
      <c r="CN187" s="525"/>
      <c r="CO187" s="525"/>
      <c r="CP187" s="152"/>
      <c r="CQ187" s="152"/>
      <c r="CR187" s="152"/>
      <c r="CS187" s="152"/>
      <c r="CT187" s="152"/>
      <c r="CU187" s="152"/>
      <c r="CV187" s="152"/>
      <c r="CW187" s="152"/>
      <c r="CX187" s="152"/>
      <c r="CY187" s="152"/>
      <c r="CZ187" s="152"/>
      <c r="DA187" s="153"/>
      <c r="DB187" s="153"/>
      <c r="DC187" s="153"/>
      <c r="DD187" s="153"/>
      <c r="DE187" s="153"/>
      <c r="DF187" s="153"/>
      <c r="DG187" s="153"/>
      <c r="DH187" s="153"/>
      <c r="DI187" s="153"/>
      <c r="DJ187" s="153"/>
      <c r="DK187" s="153"/>
      <c r="DL187" s="153"/>
      <c r="DM187" s="153"/>
      <c r="DN187" s="153"/>
      <c r="DO187" s="153"/>
      <c r="DP187" s="153"/>
      <c r="DQ187" s="153"/>
      <c r="DR187" s="153"/>
      <c r="DS187" s="153"/>
      <c r="DT187" s="153"/>
      <c r="DU187" s="153"/>
      <c r="DV187" s="153"/>
      <c r="DW187" s="153"/>
      <c r="DX187" s="153"/>
      <c r="DY187" s="153"/>
      <c r="DZ187" s="153"/>
    </row>
    <row r="188" ht="15.75" customHeight="1">
      <c r="A188" s="133"/>
      <c r="B188" s="486" t="s">
        <v>51</v>
      </c>
      <c r="C188" s="454">
        <f t="shared" si="73"/>
        <v>0</v>
      </c>
      <c r="D188" s="455">
        <f t="shared" ref="D188:E188" si="100">SUM(F188+H188+J188+L188+N188+P188+R188+T188+V188+X188+Z188+AB188+AD188+AF188+AH188+AJ188+AL188)</f>
        <v>0</v>
      </c>
      <c r="E188" s="564">
        <f t="shared" si="100"/>
        <v>0</v>
      </c>
      <c r="F188" s="75"/>
      <c r="G188" s="138"/>
      <c r="H188" s="75"/>
      <c r="I188" s="138"/>
      <c r="J188" s="75"/>
      <c r="K188" s="190"/>
      <c r="L188" s="75"/>
      <c r="M188" s="190"/>
      <c r="N188" s="75"/>
      <c r="O188" s="190"/>
      <c r="P188" s="75"/>
      <c r="Q188" s="190"/>
      <c r="R188" s="75"/>
      <c r="S188" s="190"/>
      <c r="T188" s="75"/>
      <c r="U188" s="190"/>
      <c r="V188" s="75"/>
      <c r="W188" s="190"/>
      <c r="X188" s="75"/>
      <c r="Y188" s="190"/>
      <c r="Z188" s="75"/>
      <c r="AA188" s="190"/>
      <c r="AB188" s="75"/>
      <c r="AC188" s="190"/>
      <c r="AD188" s="75"/>
      <c r="AE188" s="190"/>
      <c r="AF188" s="75"/>
      <c r="AG188" s="190"/>
      <c r="AH188" s="75"/>
      <c r="AI188" s="190"/>
      <c r="AJ188" s="75"/>
      <c r="AK188" s="190"/>
      <c r="AL188" s="277"/>
      <c r="AM188" s="278"/>
      <c r="AN188" s="565"/>
      <c r="AO188" s="138"/>
      <c r="AP188" s="566"/>
      <c r="AQ188" s="566"/>
      <c r="AR188" s="566"/>
      <c r="AS188" s="566"/>
      <c r="AT188" s="143"/>
      <c r="AU188" s="439" t="str">
        <f t="shared" si="75"/>
        <v/>
      </c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151"/>
      <c r="BG188" s="151"/>
      <c r="BH188" s="153"/>
      <c r="BI188" s="153"/>
      <c r="BJ188" s="153"/>
      <c r="BK188" s="153"/>
      <c r="BL188" s="153"/>
      <c r="BM188" s="153"/>
      <c r="BN188" s="153"/>
      <c r="BO188" s="153"/>
      <c r="BP188" s="153"/>
      <c r="BQ188" s="153"/>
      <c r="BR188" s="153"/>
      <c r="BS188" s="153"/>
      <c r="BT188" s="153"/>
      <c r="BU188" s="153"/>
      <c r="BV188" s="153"/>
      <c r="BW188" s="153"/>
      <c r="BX188" s="153"/>
      <c r="BY188" s="153"/>
      <c r="BZ188" s="153"/>
      <c r="CA188" s="152" t="str">
        <f t="shared" si="76"/>
        <v/>
      </c>
      <c r="CB188" s="152" t="str">
        <f t="shared" si="77"/>
        <v/>
      </c>
      <c r="CC188" s="152" t="str">
        <f t="shared" si="78"/>
        <v/>
      </c>
      <c r="CD188" s="152" t="str">
        <f t="shared" si="79"/>
        <v/>
      </c>
      <c r="CE188" s="152"/>
      <c r="CF188" s="152"/>
      <c r="CG188" s="525">
        <f t="shared" si="80"/>
        <v>0</v>
      </c>
      <c r="CH188" s="525">
        <f t="shared" si="81"/>
        <v>0</v>
      </c>
      <c r="CI188" s="525">
        <f t="shared" si="82"/>
        <v>0</v>
      </c>
      <c r="CJ188" s="525">
        <f t="shared" si="83"/>
        <v>0</v>
      </c>
      <c r="CK188" s="525"/>
      <c r="CL188" s="525"/>
      <c r="CM188" s="525"/>
      <c r="CN188" s="525"/>
      <c r="CO188" s="525"/>
      <c r="CP188" s="152"/>
      <c r="CQ188" s="152"/>
      <c r="CR188" s="152"/>
      <c r="CS188" s="152"/>
      <c r="CT188" s="152"/>
      <c r="CU188" s="152"/>
      <c r="CV188" s="152"/>
      <c r="CW188" s="152"/>
      <c r="CX188" s="152"/>
      <c r="CY188" s="152"/>
      <c r="CZ188" s="152"/>
      <c r="DA188" s="153"/>
      <c r="DB188" s="153"/>
      <c r="DC188" s="153"/>
      <c r="DD188" s="153"/>
      <c r="DE188" s="153"/>
      <c r="DF188" s="153"/>
      <c r="DG188" s="153"/>
      <c r="DH188" s="153"/>
      <c r="DI188" s="153"/>
      <c r="DJ188" s="153"/>
      <c r="DK188" s="153"/>
      <c r="DL188" s="153"/>
      <c r="DM188" s="153"/>
      <c r="DN188" s="153"/>
      <c r="DO188" s="153"/>
      <c r="DP188" s="153"/>
      <c r="DQ188" s="153"/>
      <c r="DR188" s="153"/>
      <c r="DS188" s="153"/>
      <c r="DT188" s="153"/>
      <c r="DU188" s="153"/>
      <c r="DV188" s="153"/>
      <c r="DW188" s="153"/>
      <c r="DX188" s="153"/>
      <c r="DY188" s="153"/>
      <c r="DZ188" s="153"/>
    </row>
    <row r="189" ht="15.75" customHeight="1">
      <c r="A189" s="144" t="s">
        <v>260</v>
      </c>
    </row>
    <row r="190" ht="31.5" customHeight="1">
      <c r="A190" s="12" t="s">
        <v>261</v>
      </c>
      <c r="B190" s="88"/>
      <c r="C190" s="88"/>
      <c r="D190" s="88"/>
      <c r="E190" s="88"/>
      <c r="F190" s="88"/>
      <c r="G190" s="12"/>
      <c r="H190" s="88"/>
      <c r="I190" s="567"/>
      <c r="J190" s="323"/>
      <c r="K190" s="323"/>
      <c r="L190" s="88"/>
      <c r="M190" s="88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  <c r="AA190" s="88"/>
      <c r="AB190" s="88"/>
      <c r="AC190" s="88"/>
      <c r="AD190" s="88"/>
      <c r="AE190" s="88"/>
      <c r="AF190" s="88"/>
      <c r="AG190" s="88"/>
      <c r="AH190" s="88"/>
      <c r="AI190" s="88"/>
      <c r="AJ190" s="88"/>
      <c r="AK190" s="88"/>
      <c r="AL190" s="88"/>
      <c r="AM190" s="88"/>
      <c r="AN190" s="88"/>
      <c r="AO190" s="88"/>
      <c r="AP190" s="88"/>
      <c r="AQ190" s="88"/>
      <c r="AR190" s="88"/>
      <c r="AS190" s="88"/>
      <c r="AT190" s="88"/>
      <c r="AU190" s="88"/>
      <c r="AV190" s="88"/>
      <c r="AW190" s="88"/>
      <c r="AX190" s="88"/>
      <c r="AY190" s="88"/>
      <c r="AZ190" s="88"/>
      <c r="BA190" s="88"/>
      <c r="BB190" s="88"/>
      <c r="BC190" s="88"/>
      <c r="BD190" s="88"/>
      <c r="BE190" s="88"/>
      <c r="BF190" s="88"/>
      <c r="BG190" s="88"/>
      <c r="BH190" s="88"/>
      <c r="BI190" s="88"/>
      <c r="BJ190" s="88"/>
      <c r="BK190" s="88"/>
      <c r="BL190" s="88"/>
      <c r="BM190" s="88"/>
      <c r="BN190" s="88"/>
      <c r="BO190" s="88"/>
      <c r="BP190" s="88"/>
      <c r="BQ190" s="88"/>
      <c r="BR190" s="88"/>
      <c r="BS190" s="88"/>
      <c r="BT190" s="88"/>
      <c r="BU190" s="88"/>
      <c r="BV190" s="88"/>
      <c r="BW190" s="88"/>
      <c r="BX190" s="88"/>
      <c r="BY190" s="87"/>
      <c r="BZ190" s="87"/>
      <c r="CA190" s="87"/>
      <c r="CB190" s="87"/>
      <c r="CC190" s="87"/>
      <c r="CD190" s="87"/>
      <c r="CE190" s="87"/>
      <c r="CF190" s="87"/>
      <c r="CG190" s="87"/>
      <c r="CH190" s="87"/>
      <c r="CI190" s="87"/>
      <c r="CJ190" s="87"/>
      <c r="CK190" s="87"/>
      <c r="CL190" s="87"/>
      <c r="CM190" s="87"/>
      <c r="CN190" s="87"/>
      <c r="CO190" s="87"/>
      <c r="CP190" s="87"/>
      <c r="CQ190" s="87"/>
      <c r="CR190" s="87"/>
      <c r="CS190" s="87"/>
      <c r="CT190" s="87"/>
      <c r="CU190" s="87"/>
      <c r="CV190" s="87"/>
      <c r="CW190" s="87"/>
      <c r="CX190" s="87"/>
      <c r="CY190" s="87"/>
      <c r="CZ190" s="87"/>
      <c r="DA190" s="87"/>
      <c r="DB190" s="87"/>
      <c r="DC190" s="87"/>
      <c r="DD190" s="87"/>
      <c r="DE190" s="87"/>
      <c r="DF190" s="87"/>
      <c r="DG190" s="87"/>
      <c r="DH190" s="87"/>
      <c r="DI190" s="87"/>
      <c r="DJ190" s="87"/>
      <c r="DK190" s="87"/>
      <c r="DL190" s="87"/>
      <c r="DM190" s="87"/>
      <c r="DN190" s="87"/>
      <c r="DO190" s="87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</row>
    <row r="191" ht="66.75" customHeight="1">
      <c r="A191" s="568" t="s">
        <v>262</v>
      </c>
      <c r="B191" s="16"/>
      <c r="C191" s="569" t="s">
        <v>8</v>
      </c>
      <c r="D191" s="18" t="s">
        <v>263</v>
      </c>
      <c r="E191" s="512" t="s">
        <v>264</v>
      </c>
      <c r="F191" s="512" t="s">
        <v>265</v>
      </c>
      <c r="G191" s="570" t="s">
        <v>59</v>
      </c>
      <c r="H191" s="571" t="s">
        <v>266</v>
      </c>
      <c r="I191" s="572" t="s">
        <v>267</v>
      </c>
      <c r="J191" s="572" t="s">
        <v>268</v>
      </c>
      <c r="K191" s="573" t="s">
        <v>269</v>
      </c>
      <c r="L191" s="574" t="s">
        <v>270</v>
      </c>
      <c r="M191" s="575" t="s">
        <v>271</v>
      </c>
      <c r="N191" s="576" t="s">
        <v>78</v>
      </c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8"/>
      <c r="AC191" s="88"/>
      <c r="AD191" s="88"/>
      <c r="AE191" s="88"/>
      <c r="AF191" s="88"/>
      <c r="AG191" s="88"/>
      <c r="AH191" s="88"/>
      <c r="AI191" s="88"/>
      <c r="AJ191" s="88"/>
      <c r="AK191" s="88"/>
      <c r="AL191" s="88"/>
      <c r="AM191" s="88"/>
      <c r="AN191" s="88"/>
      <c r="AO191" s="88"/>
      <c r="AP191" s="88"/>
      <c r="AQ191" s="88"/>
      <c r="AR191" s="88"/>
      <c r="AS191" s="88"/>
      <c r="AT191" s="88"/>
      <c r="AU191" s="88"/>
      <c r="AV191" s="88"/>
      <c r="AW191" s="88"/>
      <c r="AX191" s="88"/>
      <c r="AY191" s="88"/>
      <c r="AZ191" s="88"/>
      <c r="BA191" s="88"/>
      <c r="BB191" s="88"/>
      <c r="BC191" s="88"/>
      <c r="BD191" s="88"/>
      <c r="BE191" s="88"/>
      <c r="BF191" s="88"/>
      <c r="BG191" s="88"/>
      <c r="BH191" s="88"/>
      <c r="BI191" s="88"/>
      <c r="BJ191" s="88"/>
      <c r="BK191" s="88"/>
      <c r="BL191" s="88"/>
      <c r="BM191" s="88"/>
      <c r="BN191" s="88"/>
      <c r="BO191" s="88"/>
      <c r="BP191" s="88"/>
      <c r="BQ191" s="88"/>
      <c r="BR191" s="88"/>
      <c r="BS191" s="88"/>
      <c r="BT191" s="88"/>
      <c r="BU191" s="88"/>
      <c r="BV191" s="88"/>
      <c r="BW191" s="88"/>
      <c r="BX191" s="88"/>
      <c r="BY191" s="87"/>
      <c r="BZ191" s="87"/>
      <c r="CA191" s="87"/>
      <c r="CB191" s="87"/>
      <c r="CC191" s="87"/>
      <c r="CD191" s="87"/>
      <c r="CE191" s="87"/>
      <c r="CF191" s="87"/>
      <c r="CG191" s="87"/>
      <c r="CH191" s="87"/>
      <c r="CI191" s="87"/>
      <c r="CJ191" s="87"/>
      <c r="CK191" s="87"/>
      <c r="CL191" s="87"/>
      <c r="CM191" s="87"/>
      <c r="CN191" s="87"/>
      <c r="CO191" s="87"/>
      <c r="CP191" s="87"/>
      <c r="CQ191" s="87"/>
      <c r="CR191" s="87"/>
      <c r="CS191" s="87"/>
      <c r="CT191" s="87"/>
      <c r="CU191" s="87"/>
      <c r="CV191" s="87"/>
      <c r="CW191" s="87"/>
      <c r="CX191" s="87"/>
      <c r="CY191" s="87"/>
      <c r="CZ191" s="87"/>
      <c r="DA191" s="87"/>
      <c r="DB191" s="87"/>
      <c r="DC191" s="87"/>
      <c r="DD191" s="87"/>
      <c r="DE191" s="87"/>
      <c r="DF191" s="87"/>
      <c r="DG191" s="87"/>
      <c r="DH191" s="87"/>
      <c r="DI191" s="87"/>
      <c r="DJ191" s="87"/>
      <c r="DK191" s="87"/>
      <c r="DL191" s="87"/>
      <c r="DM191" s="87"/>
      <c r="DN191" s="87"/>
      <c r="DO191" s="87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</row>
    <row r="192" ht="17.25" customHeight="1">
      <c r="A192" s="340" t="s">
        <v>272</v>
      </c>
      <c r="B192" s="577"/>
      <c r="C192" s="578">
        <f t="shared" ref="C192:C201" si="101">SUM(D192:G192)</f>
        <v>0</v>
      </c>
      <c r="D192" s="579"/>
      <c r="E192" s="580"/>
      <c r="F192" s="580"/>
      <c r="G192" s="581"/>
      <c r="H192" s="582"/>
      <c r="I192" s="583"/>
      <c r="J192" s="584"/>
      <c r="K192" s="582"/>
      <c r="L192" s="585"/>
      <c r="M192" s="586"/>
      <c r="N192" s="587"/>
      <c r="O192" s="439" t="str">
        <f t="shared" ref="O192:O201" si="102">CA192&amp;CB192</f>
        <v/>
      </c>
      <c r="P192" s="53"/>
      <c r="Q192" s="53"/>
      <c r="R192" s="53"/>
      <c r="S192" s="53"/>
      <c r="T192" s="53"/>
      <c r="U192" s="53"/>
      <c r="V192" s="53"/>
      <c r="W192" s="53"/>
      <c r="X192" s="53"/>
      <c r="Y192" s="87"/>
      <c r="Z192" s="87"/>
      <c r="AA192" s="87"/>
      <c r="AB192" s="88"/>
      <c r="AC192" s="88"/>
      <c r="AD192" s="88"/>
      <c r="AE192" s="88"/>
      <c r="AF192" s="88"/>
      <c r="AG192" s="88"/>
      <c r="AH192" s="88"/>
      <c r="AI192" s="88"/>
      <c r="AJ192" s="88"/>
      <c r="AK192" s="88"/>
      <c r="AL192" s="88"/>
      <c r="AM192" s="88"/>
      <c r="AN192" s="88"/>
      <c r="AO192" s="88"/>
      <c r="AP192" s="88"/>
      <c r="AQ192" s="88"/>
      <c r="AR192" s="88"/>
      <c r="AS192" s="88"/>
      <c r="AT192" s="88"/>
      <c r="AU192" s="88"/>
      <c r="AV192" s="88"/>
      <c r="AW192" s="88"/>
      <c r="AX192" s="88"/>
      <c r="AY192" s="88"/>
      <c r="AZ192" s="88"/>
      <c r="BA192" s="88"/>
      <c r="BB192" s="88"/>
      <c r="BC192" s="88"/>
      <c r="BD192" s="88"/>
      <c r="BE192" s="88"/>
      <c r="BF192" s="88"/>
      <c r="BG192" s="88"/>
      <c r="BH192" s="88"/>
      <c r="BI192" s="88"/>
      <c r="BJ192" s="88"/>
      <c r="BK192" s="88"/>
      <c r="BL192" s="88"/>
      <c r="BM192" s="88"/>
      <c r="BN192" s="88"/>
      <c r="BO192" s="88"/>
      <c r="BP192" s="88"/>
      <c r="BQ192" s="88"/>
      <c r="BR192" s="88"/>
      <c r="BS192" s="88"/>
      <c r="BT192" s="88"/>
      <c r="BU192" s="88"/>
      <c r="BV192" s="88"/>
      <c r="BW192" s="88"/>
      <c r="BX192" s="88"/>
      <c r="BY192" s="87"/>
      <c r="BZ192" s="87"/>
      <c r="CA192" s="87" t="str">
        <f t="shared" ref="CA192:CA201" si="103">IF(CG192=1,"* La suma del número de Primera, Segunda y Tercera o más Visitas de Seguimiento debe coincidir con el Total. ","")</f>
        <v/>
      </c>
      <c r="CB192" s="87" t="str">
        <f t="shared" ref="CB192:CB201" si="104">IF(CH192=1,"* Programa de Atención Domiciliaria a Personas con Dependencia Severa debe ser MENOR O IGUAL al Total. ","")</f>
        <v/>
      </c>
      <c r="CC192" s="87"/>
      <c r="CD192" s="87"/>
      <c r="CE192" s="87"/>
      <c r="CF192" s="87"/>
      <c r="CG192" s="87">
        <f t="shared" ref="CG192:CG201" si="105">IF((K192+J192+L192)&lt;&gt;C192,1,0)</f>
        <v>0</v>
      </c>
      <c r="CH192" s="87"/>
      <c r="CI192" s="87"/>
      <c r="CJ192" s="87"/>
      <c r="CK192" s="87"/>
      <c r="CL192" s="87"/>
      <c r="CM192" s="87"/>
      <c r="CN192" s="87"/>
      <c r="CO192" s="87"/>
      <c r="CP192" s="87"/>
      <c r="CQ192" s="87"/>
      <c r="CR192" s="87"/>
      <c r="CS192" s="87"/>
      <c r="CT192" s="87"/>
      <c r="CU192" s="87"/>
      <c r="CV192" s="87"/>
      <c r="CW192" s="87"/>
      <c r="CX192" s="87"/>
      <c r="CY192" s="87"/>
      <c r="CZ192" s="87"/>
      <c r="DA192" s="87"/>
      <c r="DB192" s="87"/>
      <c r="DC192" s="87"/>
      <c r="DD192" s="87"/>
      <c r="DE192" s="87"/>
      <c r="DF192" s="87"/>
      <c r="DG192" s="87"/>
      <c r="DH192" s="87"/>
      <c r="DI192" s="87"/>
      <c r="DJ192" s="87"/>
      <c r="DK192" s="87"/>
      <c r="DL192" s="87"/>
      <c r="DM192" s="87"/>
      <c r="DN192" s="87"/>
      <c r="DO192" s="87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</row>
    <row r="193" ht="17.25" customHeight="1">
      <c r="A193" s="328" t="s">
        <v>273</v>
      </c>
      <c r="B193" s="588"/>
      <c r="C193" s="578">
        <f t="shared" si="101"/>
        <v>0</v>
      </c>
      <c r="D193" s="589"/>
      <c r="E193" s="590"/>
      <c r="F193" s="590"/>
      <c r="G193" s="591"/>
      <c r="H193" s="592"/>
      <c r="I193" s="593"/>
      <c r="J193" s="594"/>
      <c r="K193" s="592"/>
      <c r="L193" s="591"/>
      <c r="M193" s="595"/>
      <c r="N193" s="587"/>
      <c r="O193" s="439" t="str">
        <f t="shared" si="102"/>
        <v/>
      </c>
      <c r="P193" s="53"/>
      <c r="Q193" s="53"/>
      <c r="R193" s="53"/>
      <c r="S193" s="53"/>
      <c r="T193" s="53"/>
      <c r="U193" s="53"/>
      <c r="V193" s="53"/>
      <c r="W193" s="53"/>
      <c r="X193" s="53"/>
      <c r="Y193" s="87"/>
      <c r="Z193" s="87"/>
      <c r="AA193" s="87"/>
      <c r="AB193" s="88"/>
      <c r="AC193" s="88"/>
      <c r="AD193" s="88"/>
      <c r="AE193" s="88"/>
      <c r="AF193" s="88"/>
      <c r="AG193" s="88"/>
      <c r="AH193" s="88"/>
      <c r="AI193" s="88"/>
      <c r="AJ193" s="88"/>
      <c r="AK193" s="88"/>
      <c r="AL193" s="88"/>
      <c r="AM193" s="88"/>
      <c r="AN193" s="88"/>
      <c r="AO193" s="88"/>
      <c r="AP193" s="88"/>
      <c r="AQ193" s="88"/>
      <c r="AR193" s="88"/>
      <c r="AS193" s="88"/>
      <c r="AT193" s="88"/>
      <c r="AU193" s="88"/>
      <c r="AV193" s="88"/>
      <c r="AW193" s="88"/>
      <c r="AX193" s="88"/>
      <c r="AY193" s="88"/>
      <c r="AZ193" s="88"/>
      <c r="BA193" s="88"/>
      <c r="BB193" s="88"/>
      <c r="BC193" s="88"/>
      <c r="BD193" s="88"/>
      <c r="BE193" s="88"/>
      <c r="BF193" s="88"/>
      <c r="BG193" s="88"/>
      <c r="BH193" s="88"/>
      <c r="BI193" s="88"/>
      <c r="BJ193" s="88"/>
      <c r="BK193" s="88"/>
      <c r="BL193" s="88"/>
      <c r="BM193" s="88"/>
      <c r="BN193" s="88"/>
      <c r="BO193" s="88"/>
      <c r="BP193" s="88"/>
      <c r="BQ193" s="88"/>
      <c r="BR193" s="88"/>
      <c r="BS193" s="88"/>
      <c r="BT193" s="88"/>
      <c r="BU193" s="88"/>
      <c r="BV193" s="88"/>
      <c r="BW193" s="88"/>
      <c r="BX193" s="88"/>
      <c r="BY193" s="87"/>
      <c r="BZ193" s="87"/>
      <c r="CA193" s="87" t="str">
        <f t="shared" si="103"/>
        <v/>
      </c>
      <c r="CB193" s="87" t="str">
        <f t="shared" si="104"/>
        <v/>
      </c>
      <c r="CC193" s="87"/>
      <c r="CD193" s="87"/>
      <c r="CE193" s="87"/>
      <c r="CF193" s="87"/>
      <c r="CG193" s="87">
        <f t="shared" si="105"/>
        <v>0</v>
      </c>
      <c r="CH193" s="87"/>
      <c r="CI193" s="87"/>
      <c r="CJ193" s="87"/>
      <c r="CK193" s="87"/>
      <c r="CL193" s="87"/>
      <c r="CM193" s="87"/>
      <c r="CN193" s="87"/>
      <c r="CO193" s="87"/>
      <c r="CP193" s="87"/>
      <c r="CQ193" s="87"/>
      <c r="CR193" s="87"/>
      <c r="CS193" s="87"/>
      <c r="CT193" s="87"/>
      <c r="CU193" s="87"/>
      <c r="CV193" s="87"/>
      <c r="CW193" s="87"/>
      <c r="CX193" s="87"/>
      <c r="CY193" s="87"/>
      <c r="CZ193" s="87"/>
      <c r="DA193" s="87"/>
      <c r="DB193" s="87"/>
      <c r="DC193" s="87"/>
      <c r="DD193" s="87"/>
      <c r="DE193" s="87"/>
      <c r="DF193" s="87"/>
      <c r="DG193" s="87"/>
      <c r="DH193" s="87"/>
      <c r="DI193" s="87"/>
      <c r="DJ193" s="87"/>
      <c r="DK193" s="87"/>
      <c r="DL193" s="87"/>
      <c r="DM193" s="87"/>
      <c r="DN193" s="87"/>
      <c r="DO193" s="87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</row>
    <row r="194" ht="17.25" customHeight="1">
      <c r="A194" s="328" t="s">
        <v>274</v>
      </c>
      <c r="B194" s="588"/>
      <c r="C194" s="578">
        <f t="shared" si="101"/>
        <v>0</v>
      </c>
      <c r="D194" s="589"/>
      <c r="E194" s="590"/>
      <c r="F194" s="590"/>
      <c r="G194" s="591"/>
      <c r="H194" s="592"/>
      <c r="I194" s="593"/>
      <c r="J194" s="594"/>
      <c r="K194" s="592"/>
      <c r="L194" s="591"/>
      <c r="M194" s="595"/>
      <c r="N194" s="587"/>
      <c r="O194" s="439" t="str">
        <f t="shared" si="102"/>
        <v/>
      </c>
      <c r="P194" s="53"/>
      <c r="Q194" s="53"/>
      <c r="R194" s="53"/>
      <c r="S194" s="53"/>
      <c r="T194" s="53"/>
      <c r="U194" s="53"/>
      <c r="V194" s="53"/>
      <c r="W194" s="53"/>
      <c r="X194" s="53"/>
      <c r="Y194" s="87"/>
      <c r="Z194" s="87"/>
      <c r="AA194" s="87"/>
      <c r="AB194" s="88"/>
      <c r="AC194" s="88"/>
      <c r="AD194" s="88"/>
      <c r="AE194" s="88"/>
      <c r="AF194" s="88"/>
      <c r="AG194" s="88"/>
      <c r="AH194" s="88"/>
      <c r="AI194" s="88"/>
      <c r="AJ194" s="88"/>
      <c r="AK194" s="88"/>
      <c r="AL194" s="88"/>
      <c r="AM194" s="88"/>
      <c r="AN194" s="88"/>
      <c r="AO194" s="88"/>
      <c r="AP194" s="88"/>
      <c r="AQ194" s="88"/>
      <c r="AR194" s="88"/>
      <c r="AS194" s="88"/>
      <c r="AT194" s="88"/>
      <c r="AU194" s="88"/>
      <c r="AV194" s="88"/>
      <c r="AW194" s="88"/>
      <c r="AX194" s="88"/>
      <c r="AY194" s="88"/>
      <c r="AZ194" s="88"/>
      <c r="BA194" s="88"/>
      <c r="BB194" s="88"/>
      <c r="BC194" s="88"/>
      <c r="BD194" s="88"/>
      <c r="BE194" s="88"/>
      <c r="BF194" s="88"/>
      <c r="BG194" s="88"/>
      <c r="BH194" s="88"/>
      <c r="BI194" s="88"/>
      <c r="BJ194" s="88"/>
      <c r="BK194" s="88"/>
      <c r="BL194" s="88"/>
      <c r="BM194" s="88"/>
      <c r="BN194" s="88"/>
      <c r="BO194" s="88"/>
      <c r="BP194" s="88"/>
      <c r="BQ194" s="88"/>
      <c r="BR194" s="88"/>
      <c r="BS194" s="88"/>
      <c r="BT194" s="88"/>
      <c r="BU194" s="88"/>
      <c r="BV194" s="88"/>
      <c r="BW194" s="88"/>
      <c r="BX194" s="88"/>
      <c r="BY194" s="87"/>
      <c r="BZ194" s="87"/>
      <c r="CA194" s="87" t="str">
        <f t="shared" si="103"/>
        <v/>
      </c>
      <c r="CB194" s="87" t="str">
        <f t="shared" si="104"/>
        <v/>
      </c>
      <c r="CC194" s="87"/>
      <c r="CD194" s="87"/>
      <c r="CE194" s="87"/>
      <c r="CF194" s="87"/>
      <c r="CG194" s="87">
        <f t="shared" si="105"/>
        <v>0</v>
      </c>
      <c r="CH194" s="87"/>
      <c r="CI194" s="87"/>
      <c r="CJ194" s="87"/>
      <c r="CK194" s="87"/>
      <c r="CL194" s="87"/>
      <c r="CM194" s="87"/>
      <c r="CN194" s="87"/>
      <c r="CO194" s="87"/>
      <c r="CP194" s="87"/>
      <c r="CQ194" s="87"/>
      <c r="CR194" s="87"/>
      <c r="CS194" s="87"/>
      <c r="CT194" s="87"/>
      <c r="CU194" s="87"/>
      <c r="CV194" s="87"/>
      <c r="CW194" s="87"/>
      <c r="CX194" s="87"/>
      <c r="CY194" s="87"/>
      <c r="CZ194" s="87"/>
      <c r="DA194" s="87"/>
      <c r="DB194" s="87"/>
      <c r="DC194" s="87"/>
      <c r="DD194" s="87"/>
      <c r="DE194" s="87"/>
      <c r="DF194" s="87"/>
      <c r="DG194" s="87"/>
      <c r="DH194" s="87"/>
      <c r="DI194" s="87"/>
      <c r="DJ194" s="87"/>
      <c r="DK194" s="87"/>
      <c r="DL194" s="87"/>
      <c r="DM194" s="87"/>
      <c r="DN194" s="87"/>
      <c r="DO194" s="87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</row>
    <row r="195" ht="17.25" customHeight="1">
      <c r="A195" s="328" t="s">
        <v>275</v>
      </c>
      <c r="B195" s="588"/>
      <c r="C195" s="578">
        <f t="shared" si="101"/>
        <v>0</v>
      </c>
      <c r="D195" s="589"/>
      <c r="E195" s="590"/>
      <c r="F195" s="590"/>
      <c r="G195" s="591"/>
      <c r="H195" s="592"/>
      <c r="I195" s="593"/>
      <c r="J195" s="594"/>
      <c r="K195" s="592"/>
      <c r="L195" s="591"/>
      <c r="M195" s="595"/>
      <c r="N195" s="587"/>
      <c r="O195" s="439" t="str">
        <f t="shared" si="102"/>
        <v/>
      </c>
      <c r="P195" s="53"/>
      <c r="Q195" s="53"/>
      <c r="R195" s="53"/>
      <c r="S195" s="53"/>
      <c r="T195" s="53"/>
      <c r="U195" s="53"/>
      <c r="V195" s="53"/>
      <c r="W195" s="53"/>
      <c r="X195" s="53"/>
      <c r="Y195" s="87"/>
      <c r="Z195" s="87"/>
      <c r="AA195" s="87"/>
      <c r="AB195" s="88"/>
      <c r="AC195" s="88"/>
      <c r="AD195" s="88"/>
      <c r="AE195" s="88"/>
      <c r="AF195" s="88"/>
      <c r="AG195" s="88"/>
      <c r="AH195" s="88"/>
      <c r="AI195" s="88"/>
      <c r="AJ195" s="88"/>
      <c r="AK195" s="88"/>
      <c r="AL195" s="88"/>
      <c r="AM195" s="88"/>
      <c r="AN195" s="88"/>
      <c r="AO195" s="88"/>
      <c r="AP195" s="88"/>
      <c r="AQ195" s="88"/>
      <c r="AR195" s="88"/>
      <c r="AS195" s="88"/>
      <c r="AT195" s="88"/>
      <c r="AU195" s="88"/>
      <c r="AV195" s="88"/>
      <c r="AW195" s="88"/>
      <c r="AX195" s="88"/>
      <c r="AY195" s="88"/>
      <c r="AZ195" s="88"/>
      <c r="BA195" s="88"/>
      <c r="BB195" s="88"/>
      <c r="BC195" s="88"/>
      <c r="BD195" s="88"/>
      <c r="BE195" s="88"/>
      <c r="BF195" s="88"/>
      <c r="BG195" s="88"/>
      <c r="BH195" s="88"/>
      <c r="BI195" s="88"/>
      <c r="BJ195" s="88"/>
      <c r="BK195" s="88"/>
      <c r="BL195" s="88"/>
      <c r="BM195" s="88"/>
      <c r="BN195" s="88"/>
      <c r="BO195" s="88"/>
      <c r="BP195" s="88"/>
      <c r="BQ195" s="88"/>
      <c r="BR195" s="88"/>
      <c r="BS195" s="88"/>
      <c r="BT195" s="88"/>
      <c r="BU195" s="88"/>
      <c r="BV195" s="88"/>
      <c r="BW195" s="88"/>
      <c r="BX195" s="88"/>
      <c r="BY195" s="87"/>
      <c r="BZ195" s="87"/>
      <c r="CA195" s="87" t="str">
        <f t="shared" si="103"/>
        <v/>
      </c>
      <c r="CB195" s="87" t="str">
        <f t="shared" si="104"/>
        <v/>
      </c>
      <c r="CC195" s="87"/>
      <c r="CD195" s="87"/>
      <c r="CE195" s="87"/>
      <c r="CF195" s="87"/>
      <c r="CG195" s="87">
        <f t="shared" si="105"/>
        <v>0</v>
      </c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87"/>
      <c r="DB195" s="87"/>
      <c r="DC195" s="87"/>
      <c r="DD195" s="87"/>
      <c r="DE195" s="87"/>
      <c r="DF195" s="87"/>
      <c r="DG195" s="87"/>
      <c r="DH195" s="87"/>
      <c r="DI195" s="87"/>
      <c r="DJ195" s="87"/>
      <c r="DK195" s="87"/>
      <c r="DL195" s="87"/>
      <c r="DM195" s="87"/>
      <c r="DN195" s="87"/>
      <c r="DO195" s="87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</row>
    <row r="196" ht="25.5" customHeight="1">
      <c r="A196" s="328" t="s">
        <v>276</v>
      </c>
      <c r="B196" s="588"/>
      <c r="C196" s="578">
        <f t="shared" si="101"/>
        <v>0</v>
      </c>
      <c r="D196" s="589"/>
      <c r="E196" s="590"/>
      <c r="F196" s="590"/>
      <c r="G196" s="591"/>
      <c r="H196" s="592"/>
      <c r="I196" s="593"/>
      <c r="J196" s="594"/>
      <c r="K196" s="592"/>
      <c r="L196" s="591"/>
      <c r="M196" s="595"/>
      <c r="N196" s="587"/>
      <c r="O196" s="439" t="str">
        <f t="shared" si="102"/>
        <v/>
      </c>
      <c r="P196" s="53"/>
      <c r="Q196" s="53"/>
      <c r="R196" s="53"/>
      <c r="S196" s="53"/>
      <c r="T196" s="53"/>
      <c r="U196" s="53"/>
      <c r="V196" s="53"/>
      <c r="W196" s="53"/>
      <c r="X196" s="53"/>
      <c r="Y196" s="87"/>
      <c r="Z196" s="87"/>
      <c r="AA196" s="87"/>
      <c r="AB196" s="88"/>
      <c r="AC196" s="88"/>
      <c r="AD196" s="88"/>
      <c r="AE196" s="88"/>
      <c r="AF196" s="88"/>
      <c r="AG196" s="88"/>
      <c r="AH196" s="88"/>
      <c r="AI196" s="88"/>
      <c r="AJ196" s="88"/>
      <c r="AK196" s="88"/>
      <c r="AL196" s="88"/>
      <c r="AM196" s="88"/>
      <c r="AN196" s="88"/>
      <c r="AO196" s="88"/>
      <c r="AP196" s="88"/>
      <c r="AQ196" s="88"/>
      <c r="AR196" s="88"/>
      <c r="AS196" s="88"/>
      <c r="AT196" s="88"/>
      <c r="AU196" s="88"/>
      <c r="AV196" s="88"/>
      <c r="AW196" s="88"/>
      <c r="AX196" s="88"/>
      <c r="AY196" s="88"/>
      <c r="AZ196" s="88"/>
      <c r="BA196" s="88"/>
      <c r="BB196" s="88"/>
      <c r="BC196" s="88"/>
      <c r="BD196" s="88"/>
      <c r="BE196" s="88"/>
      <c r="BF196" s="88"/>
      <c r="BG196" s="88"/>
      <c r="BH196" s="88"/>
      <c r="BI196" s="88"/>
      <c r="BJ196" s="88"/>
      <c r="BK196" s="88"/>
      <c r="BL196" s="88"/>
      <c r="BM196" s="88"/>
      <c r="BN196" s="88"/>
      <c r="BO196" s="88"/>
      <c r="BP196" s="88"/>
      <c r="BQ196" s="88"/>
      <c r="BR196" s="88"/>
      <c r="BS196" s="88"/>
      <c r="BT196" s="88"/>
      <c r="BU196" s="88"/>
      <c r="BV196" s="88"/>
      <c r="BW196" s="88"/>
      <c r="BX196" s="88"/>
      <c r="BY196" s="87"/>
      <c r="BZ196" s="87"/>
      <c r="CA196" s="87" t="str">
        <f t="shared" si="103"/>
        <v/>
      </c>
      <c r="CB196" s="87" t="str">
        <f t="shared" si="104"/>
        <v/>
      </c>
      <c r="CC196" s="87"/>
      <c r="CD196" s="87"/>
      <c r="CE196" s="87"/>
      <c r="CF196" s="87"/>
      <c r="CG196" s="87">
        <f t="shared" si="105"/>
        <v>0</v>
      </c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87"/>
      <c r="DB196" s="87"/>
      <c r="DC196" s="87"/>
      <c r="DD196" s="87"/>
      <c r="DE196" s="87"/>
      <c r="DF196" s="87"/>
      <c r="DG196" s="87"/>
      <c r="DH196" s="87"/>
      <c r="DI196" s="87"/>
      <c r="DJ196" s="87"/>
      <c r="DK196" s="87"/>
      <c r="DL196" s="87"/>
      <c r="DM196" s="87"/>
      <c r="DN196" s="87"/>
      <c r="DO196" s="87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</row>
    <row r="197" ht="27.0" customHeight="1">
      <c r="A197" s="328" t="s">
        <v>277</v>
      </c>
      <c r="B197" s="588"/>
      <c r="C197" s="578">
        <f t="shared" si="101"/>
        <v>0</v>
      </c>
      <c r="D197" s="589"/>
      <c r="E197" s="590"/>
      <c r="F197" s="590"/>
      <c r="G197" s="591"/>
      <c r="H197" s="592"/>
      <c r="I197" s="593"/>
      <c r="J197" s="594"/>
      <c r="K197" s="592"/>
      <c r="L197" s="591"/>
      <c r="M197" s="595"/>
      <c r="N197" s="587"/>
      <c r="O197" s="439" t="str">
        <f t="shared" si="102"/>
        <v/>
      </c>
      <c r="P197" s="53"/>
      <c r="Q197" s="53"/>
      <c r="R197" s="53"/>
      <c r="S197" s="53"/>
      <c r="T197" s="53"/>
      <c r="U197" s="53"/>
      <c r="V197" s="53"/>
      <c r="W197" s="53"/>
      <c r="X197" s="53"/>
      <c r="Y197" s="87"/>
      <c r="Z197" s="87"/>
      <c r="AA197" s="87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  <c r="AP197" s="88"/>
      <c r="AQ197" s="88"/>
      <c r="AR197" s="88"/>
      <c r="AS197" s="88"/>
      <c r="AT197" s="88"/>
      <c r="AU197" s="88"/>
      <c r="AV197" s="88"/>
      <c r="AW197" s="88"/>
      <c r="AX197" s="88"/>
      <c r="AY197" s="88"/>
      <c r="AZ197" s="88"/>
      <c r="BA197" s="88"/>
      <c r="BB197" s="88"/>
      <c r="BC197" s="88"/>
      <c r="BD197" s="88"/>
      <c r="BE197" s="88"/>
      <c r="BF197" s="88"/>
      <c r="BG197" s="88"/>
      <c r="BH197" s="88"/>
      <c r="BI197" s="88"/>
      <c r="BJ197" s="88"/>
      <c r="BK197" s="88"/>
      <c r="BL197" s="88"/>
      <c r="BM197" s="88"/>
      <c r="BN197" s="88"/>
      <c r="BO197" s="88"/>
      <c r="BP197" s="88"/>
      <c r="BQ197" s="88"/>
      <c r="BR197" s="88"/>
      <c r="BS197" s="88"/>
      <c r="BT197" s="88"/>
      <c r="BU197" s="88"/>
      <c r="BV197" s="88"/>
      <c r="BW197" s="88"/>
      <c r="BX197" s="88"/>
      <c r="BY197" s="87"/>
      <c r="BZ197" s="87"/>
      <c r="CA197" s="87" t="str">
        <f t="shared" si="103"/>
        <v/>
      </c>
      <c r="CB197" s="87" t="str">
        <f t="shared" si="104"/>
        <v/>
      </c>
      <c r="CC197" s="87"/>
      <c r="CD197" s="87"/>
      <c r="CE197" s="87"/>
      <c r="CF197" s="87"/>
      <c r="CG197" s="87">
        <f t="shared" si="105"/>
        <v>0</v>
      </c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87"/>
      <c r="DB197" s="87"/>
      <c r="DC197" s="87"/>
      <c r="DD197" s="87"/>
      <c r="DE197" s="87"/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</row>
    <row r="198" ht="22.5" customHeight="1">
      <c r="A198" s="328" t="s">
        <v>278</v>
      </c>
      <c r="B198" s="588"/>
      <c r="C198" s="578">
        <f t="shared" si="101"/>
        <v>0</v>
      </c>
      <c r="D198" s="589"/>
      <c r="E198" s="590"/>
      <c r="F198" s="590"/>
      <c r="G198" s="591"/>
      <c r="H198" s="592"/>
      <c r="I198" s="593"/>
      <c r="J198" s="594"/>
      <c r="K198" s="592"/>
      <c r="L198" s="591"/>
      <c r="M198" s="595"/>
      <c r="N198" s="587"/>
      <c r="O198" s="439" t="str">
        <f t="shared" si="102"/>
        <v/>
      </c>
      <c r="P198" s="53"/>
      <c r="Q198" s="53"/>
      <c r="R198" s="53"/>
      <c r="S198" s="53"/>
      <c r="T198" s="53"/>
      <c r="U198" s="53"/>
      <c r="V198" s="53"/>
      <c r="W198" s="53"/>
      <c r="X198" s="53"/>
      <c r="Y198" s="87"/>
      <c r="Z198" s="87"/>
      <c r="AA198" s="87"/>
      <c r="AB198" s="88"/>
      <c r="AC198" s="88"/>
      <c r="AD198" s="88"/>
      <c r="AE198" s="88"/>
      <c r="AF198" s="88"/>
      <c r="AG198" s="88"/>
      <c r="AH198" s="88"/>
      <c r="AI198" s="88"/>
      <c r="AJ198" s="88"/>
      <c r="AK198" s="88"/>
      <c r="AL198" s="88"/>
      <c r="AM198" s="88"/>
      <c r="AN198" s="88"/>
      <c r="AO198" s="88"/>
      <c r="AP198" s="88"/>
      <c r="AQ198" s="88"/>
      <c r="AR198" s="88"/>
      <c r="AS198" s="88"/>
      <c r="AT198" s="88"/>
      <c r="AU198" s="88"/>
      <c r="AV198" s="88"/>
      <c r="AW198" s="88"/>
      <c r="AX198" s="88"/>
      <c r="AY198" s="88"/>
      <c r="AZ198" s="88"/>
      <c r="BA198" s="88"/>
      <c r="BB198" s="88"/>
      <c r="BC198" s="88"/>
      <c r="BD198" s="88"/>
      <c r="BE198" s="88"/>
      <c r="BF198" s="88"/>
      <c r="BG198" s="88"/>
      <c r="BH198" s="88"/>
      <c r="BI198" s="88"/>
      <c r="BJ198" s="88"/>
      <c r="BK198" s="88"/>
      <c r="BL198" s="88"/>
      <c r="BM198" s="88"/>
      <c r="BN198" s="88"/>
      <c r="BO198" s="88"/>
      <c r="BP198" s="88"/>
      <c r="BQ198" s="88"/>
      <c r="BR198" s="88"/>
      <c r="BS198" s="88"/>
      <c r="BT198" s="88"/>
      <c r="BU198" s="88"/>
      <c r="BV198" s="88"/>
      <c r="BW198" s="88"/>
      <c r="BX198" s="88"/>
      <c r="BY198" s="87"/>
      <c r="BZ198" s="87"/>
      <c r="CA198" s="87" t="str">
        <f t="shared" si="103"/>
        <v/>
      </c>
      <c r="CB198" s="87" t="str">
        <f t="shared" si="104"/>
        <v/>
      </c>
      <c r="CC198" s="87"/>
      <c r="CD198" s="87"/>
      <c r="CE198" s="87"/>
      <c r="CF198" s="87"/>
      <c r="CG198" s="87">
        <f t="shared" si="105"/>
        <v>0</v>
      </c>
      <c r="CH198" s="87"/>
      <c r="CI198" s="87"/>
      <c r="CJ198" s="87"/>
      <c r="CK198" s="87"/>
      <c r="CL198" s="87"/>
      <c r="CM198" s="87"/>
      <c r="CN198" s="87"/>
      <c r="CO198" s="87"/>
      <c r="CP198" s="87"/>
      <c r="CQ198" s="87"/>
      <c r="CR198" s="87"/>
      <c r="CS198" s="87"/>
      <c r="CT198" s="87"/>
      <c r="CU198" s="87"/>
      <c r="CV198" s="87"/>
      <c r="CW198" s="87"/>
      <c r="CX198" s="87"/>
      <c r="CY198" s="87"/>
      <c r="CZ198" s="87"/>
      <c r="DA198" s="87"/>
      <c r="DB198" s="87"/>
      <c r="DC198" s="87"/>
      <c r="DD198" s="87"/>
      <c r="DE198" s="87"/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</row>
    <row r="199" ht="17.25" customHeight="1">
      <c r="A199" s="328" t="s">
        <v>279</v>
      </c>
      <c r="B199" s="588"/>
      <c r="C199" s="578">
        <f t="shared" si="101"/>
        <v>0</v>
      </c>
      <c r="D199" s="589"/>
      <c r="E199" s="590"/>
      <c r="F199" s="590"/>
      <c r="G199" s="591"/>
      <c r="H199" s="592"/>
      <c r="I199" s="593"/>
      <c r="J199" s="594"/>
      <c r="K199" s="592"/>
      <c r="L199" s="591"/>
      <c r="M199" s="595"/>
      <c r="N199" s="587"/>
      <c r="O199" s="439" t="str">
        <f t="shared" si="102"/>
        <v/>
      </c>
      <c r="P199" s="53"/>
      <c r="Q199" s="53"/>
      <c r="R199" s="53"/>
      <c r="S199" s="53"/>
      <c r="T199" s="53"/>
      <c r="U199" s="53"/>
      <c r="V199" s="53"/>
      <c r="W199" s="53"/>
      <c r="X199" s="53"/>
      <c r="Y199" s="87"/>
      <c r="Z199" s="87"/>
      <c r="AA199" s="87"/>
      <c r="AB199" s="88"/>
      <c r="AC199" s="88"/>
      <c r="AD199" s="88"/>
      <c r="AE199" s="88"/>
      <c r="AF199" s="88"/>
      <c r="AG199" s="88"/>
      <c r="AH199" s="88"/>
      <c r="AI199" s="88"/>
      <c r="AJ199" s="88"/>
      <c r="AK199" s="88"/>
      <c r="AL199" s="88"/>
      <c r="AM199" s="88"/>
      <c r="AN199" s="88"/>
      <c r="AO199" s="88"/>
      <c r="AP199" s="88"/>
      <c r="AQ199" s="88"/>
      <c r="AR199" s="88"/>
      <c r="AS199" s="88"/>
      <c r="AT199" s="88"/>
      <c r="AU199" s="88"/>
      <c r="AV199" s="88"/>
      <c r="AW199" s="88"/>
      <c r="AX199" s="88"/>
      <c r="AY199" s="88"/>
      <c r="AZ199" s="88"/>
      <c r="BA199" s="88"/>
      <c r="BB199" s="88"/>
      <c r="BC199" s="88"/>
      <c r="BD199" s="88"/>
      <c r="BE199" s="88"/>
      <c r="BF199" s="88"/>
      <c r="BG199" s="88"/>
      <c r="BH199" s="88"/>
      <c r="BI199" s="88"/>
      <c r="BJ199" s="88"/>
      <c r="BK199" s="88"/>
      <c r="BL199" s="88"/>
      <c r="BM199" s="88"/>
      <c r="BN199" s="88"/>
      <c r="BO199" s="88"/>
      <c r="BP199" s="88"/>
      <c r="BQ199" s="88"/>
      <c r="BR199" s="88"/>
      <c r="BS199" s="88"/>
      <c r="BT199" s="88"/>
      <c r="BU199" s="88"/>
      <c r="BV199" s="88"/>
      <c r="BW199" s="88"/>
      <c r="BX199" s="88"/>
      <c r="BY199" s="87"/>
      <c r="BZ199" s="87"/>
      <c r="CA199" s="87" t="str">
        <f t="shared" si="103"/>
        <v/>
      </c>
      <c r="CB199" s="87" t="str">
        <f t="shared" si="104"/>
        <v/>
      </c>
      <c r="CC199" s="87"/>
      <c r="CD199" s="87"/>
      <c r="CE199" s="87"/>
      <c r="CF199" s="87"/>
      <c r="CG199" s="87">
        <f t="shared" si="105"/>
        <v>0</v>
      </c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87"/>
      <c r="DB199" s="87"/>
      <c r="DC199" s="87"/>
      <c r="DD199" s="87"/>
      <c r="DE199" s="87"/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</row>
    <row r="200" ht="23.25" customHeight="1">
      <c r="A200" s="328" t="s">
        <v>280</v>
      </c>
      <c r="B200" s="291"/>
      <c r="C200" s="578">
        <f t="shared" si="101"/>
        <v>0</v>
      </c>
      <c r="D200" s="589"/>
      <c r="E200" s="590"/>
      <c r="F200" s="590"/>
      <c r="G200" s="591"/>
      <c r="H200" s="592"/>
      <c r="I200" s="593"/>
      <c r="J200" s="594"/>
      <c r="K200" s="592"/>
      <c r="L200" s="591"/>
      <c r="M200" s="596"/>
      <c r="N200" s="587"/>
      <c r="O200" s="439" t="str">
        <f t="shared" si="102"/>
        <v/>
      </c>
      <c r="P200" s="53"/>
      <c r="Q200" s="53"/>
      <c r="R200" s="53"/>
      <c r="S200" s="53"/>
      <c r="T200" s="53"/>
      <c r="U200" s="53"/>
      <c r="V200" s="53"/>
      <c r="W200" s="53"/>
      <c r="X200" s="53"/>
      <c r="Y200" s="87"/>
      <c r="Z200" s="87"/>
      <c r="AA200" s="87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  <c r="AP200" s="88"/>
      <c r="AQ200" s="88"/>
      <c r="AR200" s="88"/>
      <c r="AS200" s="88"/>
      <c r="AT200" s="88"/>
      <c r="AU200" s="88"/>
      <c r="AV200" s="88"/>
      <c r="AW200" s="88"/>
      <c r="AX200" s="88"/>
      <c r="AY200" s="88"/>
      <c r="AZ200" s="88"/>
      <c r="BA200" s="88"/>
      <c r="BB200" s="88"/>
      <c r="BC200" s="88"/>
      <c r="BD200" s="88"/>
      <c r="BE200" s="88"/>
      <c r="BF200" s="88"/>
      <c r="BG200" s="88"/>
      <c r="BH200" s="88"/>
      <c r="BI200" s="88"/>
      <c r="BJ200" s="88"/>
      <c r="BK200" s="88"/>
      <c r="BL200" s="88"/>
      <c r="BM200" s="88"/>
      <c r="BN200" s="88"/>
      <c r="BO200" s="88"/>
      <c r="BP200" s="88"/>
      <c r="BQ200" s="88"/>
      <c r="BR200" s="88"/>
      <c r="BS200" s="88"/>
      <c r="BT200" s="88"/>
      <c r="BU200" s="88"/>
      <c r="BV200" s="88"/>
      <c r="BW200" s="88"/>
      <c r="BX200" s="88"/>
      <c r="BY200" s="87"/>
      <c r="BZ200" s="87"/>
      <c r="CA200" s="87" t="str">
        <f t="shared" si="103"/>
        <v/>
      </c>
      <c r="CB200" s="87" t="str">
        <f t="shared" si="104"/>
        <v/>
      </c>
      <c r="CC200" s="87"/>
      <c r="CD200" s="87"/>
      <c r="CE200" s="87"/>
      <c r="CF200" s="87"/>
      <c r="CG200" s="87">
        <f t="shared" si="105"/>
        <v>0</v>
      </c>
      <c r="CH200" s="87">
        <f t="shared" ref="CH200:CH201" si="106">IF(M200&gt;C200,1,0)</f>
        <v>0</v>
      </c>
      <c r="CI200" s="87"/>
      <c r="CJ200" s="87"/>
      <c r="CK200" s="87"/>
      <c r="CL200" s="87"/>
      <c r="CM200" s="87"/>
      <c r="CN200" s="87"/>
      <c r="CO200" s="87"/>
      <c r="CP200" s="87"/>
      <c r="CQ200" s="87"/>
      <c r="CR200" s="87"/>
      <c r="CS200" s="87"/>
      <c r="CT200" s="87"/>
      <c r="CU200" s="87"/>
      <c r="CV200" s="87"/>
      <c r="CW200" s="87"/>
      <c r="CX200" s="87"/>
      <c r="CY200" s="87"/>
      <c r="CZ200" s="87"/>
      <c r="DA200" s="87"/>
      <c r="DB200" s="87"/>
      <c r="DC200" s="87"/>
      <c r="DD200" s="87"/>
      <c r="DE200" s="87"/>
      <c r="DF200" s="87"/>
      <c r="DG200" s="87"/>
      <c r="DH200" s="87"/>
      <c r="DI200" s="87"/>
      <c r="DJ200" s="87"/>
      <c r="DK200" s="87"/>
      <c r="DL200" s="87"/>
      <c r="DM200" s="87"/>
      <c r="DN200" s="87"/>
      <c r="DO200" s="87"/>
      <c r="DP200" s="87"/>
      <c r="DQ200" s="87"/>
      <c r="DR200" s="87"/>
      <c r="DS200" s="87"/>
      <c r="DT200" s="87"/>
      <c r="DU200" s="87"/>
      <c r="DV200" s="87"/>
      <c r="DW200" s="87"/>
      <c r="DX200" s="87"/>
      <c r="DY200" s="87"/>
      <c r="DZ200" s="87"/>
    </row>
    <row r="201" ht="24.0" customHeight="1">
      <c r="A201" s="597" t="s">
        <v>281</v>
      </c>
      <c r="B201" s="332"/>
      <c r="C201" s="598">
        <f t="shared" si="101"/>
        <v>0</v>
      </c>
      <c r="D201" s="599"/>
      <c r="E201" s="600"/>
      <c r="F201" s="600"/>
      <c r="G201" s="601"/>
      <c r="H201" s="602"/>
      <c r="I201" s="602"/>
      <c r="J201" s="599"/>
      <c r="K201" s="603"/>
      <c r="L201" s="601"/>
      <c r="M201" s="604"/>
      <c r="N201" s="605"/>
      <c r="O201" s="439" t="str">
        <f t="shared" si="102"/>
        <v/>
      </c>
      <c r="P201" s="53"/>
      <c r="Q201" s="53"/>
      <c r="R201" s="53"/>
      <c r="S201" s="53"/>
      <c r="T201" s="53"/>
      <c r="U201" s="53"/>
      <c r="V201" s="53"/>
      <c r="W201" s="53"/>
      <c r="X201" s="53"/>
      <c r="Y201" s="87"/>
      <c r="Z201" s="87"/>
      <c r="AA201" s="87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  <c r="AP201" s="88"/>
      <c r="AQ201" s="88"/>
      <c r="AR201" s="88"/>
      <c r="AS201" s="88"/>
      <c r="AT201" s="88"/>
      <c r="AU201" s="88"/>
      <c r="AV201" s="88"/>
      <c r="AW201" s="88"/>
      <c r="AX201" s="88"/>
      <c r="AY201" s="88"/>
      <c r="AZ201" s="88"/>
      <c r="BA201" s="88"/>
      <c r="BB201" s="88"/>
      <c r="BC201" s="88"/>
      <c r="BD201" s="88"/>
      <c r="BE201" s="88"/>
      <c r="BF201" s="88"/>
      <c r="BG201" s="88"/>
      <c r="BH201" s="88"/>
      <c r="BI201" s="88"/>
      <c r="BJ201" s="88"/>
      <c r="BK201" s="88"/>
      <c r="BL201" s="88"/>
      <c r="BM201" s="88"/>
      <c r="BN201" s="88"/>
      <c r="BO201" s="88"/>
      <c r="BP201" s="88"/>
      <c r="BQ201" s="88"/>
      <c r="BR201" s="88"/>
      <c r="BS201" s="88"/>
      <c r="BT201" s="88"/>
      <c r="BU201" s="88"/>
      <c r="BV201" s="88"/>
      <c r="BW201" s="88"/>
      <c r="BX201" s="88"/>
      <c r="BY201" s="87"/>
      <c r="BZ201" s="87"/>
      <c r="CA201" s="87" t="str">
        <f t="shared" si="103"/>
        <v/>
      </c>
      <c r="CB201" s="87" t="str">
        <f t="shared" si="104"/>
        <v/>
      </c>
      <c r="CC201" s="87"/>
      <c r="CD201" s="87"/>
      <c r="CE201" s="87"/>
      <c r="CF201" s="87"/>
      <c r="CG201" s="87">
        <f t="shared" si="105"/>
        <v>0</v>
      </c>
      <c r="CH201" s="87">
        <f t="shared" si="106"/>
        <v>0</v>
      </c>
      <c r="CI201" s="87"/>
      <c r="CJ201" s="87"/>
      <c r="CK201" s="87"/>
      <c r="CL201" s="87"/>
      <c r="CM201" s="87"/>
      <c r="CN201" s="87"/>
      <c r="CO201" s="87"/>
      <c r="CP201" s="87"/>
      <c r="CQ201" s="87"/>
      <c r="CR201" s="87"/>
      <c r="CS201" s="87"/>
      <c r="CT201" s="87"/>
      <c r="CU201" s="87"/>
      <c r="CV201" s="87"/>
      <c r="CW201" s="87"/>
      <c r="CX201" s="87"/>
      <c r="CY201" s="87"/>
      <c r="CZ201" s="87"/>
      <c r="DA201" s="87"/>
      <c r="DB201" s="87"/>
      <c r="DC201" s="87"/>
      <c r="DD201" s="87"/>
      <c r="DE201" s="87"/>
      <c r="DF201" s="87"/>
      <c r="DG201" s="87"/>
      <c r="DH201" s="87"/>
      <c r="DI201" s="87"/>
      <c r="DJ201" s="87"/>
      <c r="DK201" s="87"/>
      <c r="DL201" s="87"/>
      <c r="DM201" s="87"/>
      <c r="DN201" s="87"/>
      <c r="DO201" s="87"/>
      <c r="DP201" s="87"/>
      <c r="DQ201" s="87"/>
      <c r="DR201" s="87"/>
      <c r="DS201" s="87"/>
      <c r="DT201" s="87"/>
      <c r="DU201" s="87"/>
      <c r="DV201" s="87"/>
      <c r="DW201" s="87"/>
      <c r="DX201" s="87"/>
      <c r="DY201" s="87"/>
      <c r="DZ201" s="87"/>
    </row>
    <row r="202" ht="15.75" customHeight="1"/>
    <row r="203" ht="31.5" customHeight="1">
      <c r="A203" s="517" t="s">
        <v>282</v>
      </c>
      <c r="B203" s="606"/>
      <c r="C203" s="606"/>
      <c r="D203" s="323"/>
      <c r="E203" s="323"/>
      <c r="F203" s="323"/>
      <c r="G203" s="323"/>
      <c r="H203" s="323"/>
      <c r="I203" s="567"/>
      <c r="J203" s="323"/>
      <c r="K203" s="323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/>
      <c r="AL203" s="88"/>
      <c r="AM203" s="88"/>
      <c r="AN203" s="88"/>
      <c r="AO203" s="88"/>
      <c r="AP203" s="88"/>
      <c r="AQ203" s="88"/>
      <c r="AR203" s="88"/>
      <c r="AS203" s="88"/>
      <c r="AT203" s="88"/>
      <c r="AU203" s="88"/>
      <c r="AV203" s="88"/>
      <c r="AW203" s="88"/>
      <c r="AX203" s="88"/>
      <c r="AY203" s="88"/>
      <c r="AZ203" s="88"/>
      <c r="BA203" s="88"/>
      <c r="BB203" s="88"/>
      <c r="BC203" s="88"/>
      <c r="BD203" s="88"/>
      <c r="BE203" s="88"/>
      <c r="BF203" s="88"/>
      <c r="BG203" s="88"/>
      <c r="BH203" s="88"/>
      <c r="BI203" s="88"/>
      <c r="BJ203" s="88"/>
      <c r="BK203" s="88"/>
      <c r="BL203" s="88"/>
      <c r="BM203" s="88"/>
      <c r="BN203" s="88"/>
      <c r="BO203" s="88"/>
      <c r="BP203" s="88"/>
      <c r="BQ203" s="88"/>
      <c r="BR203" s="88"/>
      <c r="BS203" s="88"/>
      <c r="BT203" s="88"/>
      <c r="BU203" s="88"/>
      <c r="BV203" s="88"/>
      <c r="BW203" s="88"/>
      <c r="BX203" s="88"/>
      <c r="BY203" s="87"/>
      <c r="BZ203" s="87"/>
      <c r="CA203" s="87"/>
      <c r="CB203" s="87"/>
      <c r="CC203" s="87"/>
      <c r="CD203" s="87"/>
      <c r="CE203" s="87"/>
      <c r="CF203" s="87"/>
      <c r="CG203" s="87"/>
      <c r="CH203" s="87"/>
      <c r="CI203" s="87"/>
      <c r="CJ203" s="87"/>
      <c r="CK203" s="87"/>
      <c r="CL203" s="87"/>
      <c r="CM203" s="87"/>
      <c r="CN203" s="87"/>
      <c r="CO203" s="87"/>
      <c r="CP203" s="87"/>
      <c r="CQ203" s="87"/>
      <c r="CR203" s="87"/>
      <c r="CS203" s="87"/>
      <c r="CT203" s="87"/>
      <c r="CU203" s="87"/>
      <c r="CV203" s="87"/>
      <c r="CW203" s="87"/>
      <c r="CX203" s="87"/>
      <c r="CY203" s="87"/>
      <c r="CZ203" s="87"/>
      <c r="DA203" s="87"/>
      <c r="DB203" s="87"/>
      <c r="DC203" s="87"/>
      <c r="DD203" s="87"/>
      <c r="DE203" s="87"/>
      <c r="DF203" s="87"/>
      <c r="DG203" s="87"/>
      <c r="DH203" s="87"/>
      <c r="DI203" s="87"/>
      <c r="DJ203" s="87"/>
      <c r="DK203" s="87"/>
      <c r="DL203" s="87"/>
      <c r="DM203" s="87"/>
      <c r="DN203" s="87"/>
      <c r="DO203" s="87"/>
      <c r="DP203" s="87"/>
      <c r="DQ203" s="87"/>
      <c r="DR203" s="87"/>
      <c r="DS203" s="87"/>
      <c r="DT203" s="87"/>
      <c r="DU203" s="87"/>
      <c r="DV203" s="87"/>
      <c r="DW203" s="87"/>
      <c r="DX203" s="87"/>
      <c r="DY203" s="87"/>
      <c r="DZ203" s="87"/>
    </row>
    <row r="204" ht="45.0" customHeight="1">
      <c r="A204" s="568" t="s">
        <v>262</v>
      </c>
      <c r="B204" s="17"/>
      <c r="C204" s="91" t="s">
        <v>8</v>
      </c>
      <c r="D204" s="91" t="s">
        <v>263</v>
      </c>
      <c r="E204" s="607" t="s">
        <v>283</v>
      </c>
      <c r="F204" s="512" t="s">
        <v>284</v>
      </c>
      <c r="G204" s="18" t="s">
        <v>59</v>
      </c>
      <c r="H204" s="608" t="s">
        <v>266</v>
      </c>
      <c r="I204" s="608" t="s">
        <v>267</v>
      </c>
      <c r="J204" s="576" t="s">
        <v>78</v>
      </c>
      <c r="K204" s="323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8"/>
      <c r="AB204" s="88"/>
      <c r="AC204" s="88"/>
      <c r="AD204" s="88"/>
      <c r="AE204" s="88"/>
      <c r="AF204" s="88"/>
      <c r="AG204" s="88"/>
      <c r="AH204" s="88"/>
      <c r="AI204" s="88"/>
      <c r="AJ204" s="88"/>
      <c r="AK204" s="88"/>
      <c r="AL204" s="88"/>
      <c r="AM204" s="88"/>
      <c r="AN204" s="88"/>
      <c r="AO204" s="88"/>
      <c r="AP204" s="88"/>
      <c r="AQ204" s="88"/>
      <c r="AR204" s="88"/>
      <c r="AS204" s="88"/>
      <c r="AT204" s="88"/>
      <c r="AU204" s="88"/>
      <c r="AV204" s="88"/>
      <c r="AW204" s="88"/>
      <c r="AX204" s="88"/>
      <c r="AY204" s="88"/>
      <c r="AZ204" s="88"/>
      <c r="BA204" s="88"/>
      <c r="BB204" s="88"/>
      <c r="BC204" s="88"/>
      <c r="BD204" s="88"/>
      <c r="BE204" s="88"/>
      <c r="BF204" s="88"/>
      <c r="BG204" s="88"/>
      <c r="BH204" s="88"/>
      <c r="BI204" s="88"/>
      <c r="BJ204" s="88"/>
      <c r="BK204" s="88"/>
      <c r="BL204" s="88"/>
      <c r="BM204" s="88"/>
      <c r="BN204" s="88"/>
      <c r="BO204" s="88"/>
      <c r="BP204" s="88"/>
      <c r="BQ204" s="88"/>
      <c r="BR204" s="88"/>
      <c r="BS204" s="88"/>
      <c r="BT204" s="88"/>
      <c r="BU204" s="88"/>
      <c r="BV204" s="88"/>
      <c r="BW204" s="88"/>
      <c r="BX204" s="88"/>
      <c r="BY204" s="87"/>
      <c r="BZ204" s="87"/>
      <c r="CA204" s="87"/>
      <c r="CB204" s="87"/>
      <c r="CC204" s="87"/>
      <c r="CD204" s="87"/>
      <c r="CE204" s="87"/>
      <c r="CF204" s="87"/>
      <c r="CG204" s="87"/>
      <c r="CH204" s="87"/>
      <c r="CI204" s="87"/>
      <c r="CJ204" s="87"/>
      <c r="CK204" s="87"/>
      <c r="CL204" s="87"/>
      <c r="CM204" s="87"/>
      <c r="CN204" s="87"/>
      <c r="CO204" s="87"/>
      <c r="CP204" s="87"/>
      <c r="CQ204" s="87"/>
      <c r="CR204" s="87"/>
      <c r="CS204" s="87"/>
      <c r="CT204" s="87"/>
      <c r="CU204" s="87"/>
      <c r="CV204" s="87"/>
      <c r="CW204" s="87"/>
      <c r="CX204" s="87"/>
      <c r="CY204" s="87"/>
      <c r="CZ204" s="87"/>
      <c r="DA204" s="87"/>
      <c r="DB204" s="87"/>
      <c r="DC204" s="87"/>
      <c r="DD204" s="87"/>
      <c r="DE204" s="87"/>
      <c r="DF204" s="87"/>
      <c r="DG204" s="87"/>
      <c r="DH204" s="87"/>
      <c r="DI204" s="87"/>
      <c r="DJ204" s="87"/>
      <c r="DK204" s="87"/>
      <c r="DL204" s="87"/>
      <c r="DM204" s="87"/>
      <c r="DN204" s="87"/>
      <c r="DO204" s="87"/>
      <c r="DP204" s="87"/>
      <c r="DQ204" s="87"/>
      <c r="DR204" s="87"/>
      <c r="DS204" s="87"/>
      <c r="DT204" s="87"/>
      <c r="DU204" s="87"/>
      <c r="DV204" s="87"/>
      <c r="DW204" s="87"/>
      <c r="DX204" s="87"/>
      <c r="DY204" s="87"/>
      <c r="DZ204" s="87"/>
    </row>
    <row r="205" ht="15.75" customHeight="1">
      <c r="A205" s="416" t="s">
        <v>285</v>
      </c>
      <c r="B205" s="285"/>
      <c r="C205" s="609">
        <f t="shared" ref="C205:C211" si="107">SUM(D205:F205)</f>
        <v>0</v>
      </c>
      <c r="D205" s="44"/>
      <c r="E205" s="45"/>
      <c r="F205" s="610"/>
      <c r="G205" s="611"/>
      <c r="H205" s="612"/>
      <c r="I205" s="612"/>
      <c r="J205" s="613"/>
      <c r="K205" s="323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  <c r="AP205" s="88"/>
      <c r="AQ205" s="88"/>
      <c r="AR205" s="88"/>
      <c r="AS205" s="88"/>
      <c r="AT205" s="88"/>
      <c r="AU205" s="88"/>
      <c r="AV205" s="88"/>
      <c r="AW205" s="88"/>
      <c r="AX205" s="88"/>
      <c r="AY205" s="88"/>
      <c r="AZ205" s="88"/>
      <c r="BA205" s="88"/>
      <c r="BB205" s="88"/>
      <c r="BC205" s="88"/>
      <c r="BD205" s="88"/>
      <c r="BE205" s="88"/>
      <c r="BF205" s="88"/>
      <c r="BG205" s="88"/>
      <c r="BH205" s="88"/>
      <c r="BI205" s="88"/>
      <c r="BJ205" s="88"/>
      <c r="BK205" s="88"/>
      <c r="BL205" s="88"/>
      <c r="BM205" s="88"/>
      <c r="BN205" s="88"/>
      <c r="BO205" s="88"/>
      <c r="BP205" s="88"/>
      <c r="BQ205" s="88"/>
      <c r="BR205" s="88"/>
      <c r="BS205" s="88"/>
      <c r="BT205" s="88"/>
      <c r="BU205" s="88"/>
      <c r="BV205" s="88"/>
      <c r="BW205" s="88"/>
      <c r="BX205" s="88"/>
      <c r="BY205" s="87"/>
      <c r="BZ205" s="87"/>
      <c r="CA205" s="87"/>
      <c r="CB205" s="87"/>
      <c r="CC205" s="87"/>
      <c r="CD205" s="87"/>
      <c r="CE205" s="87"/>
      <c r="CF205" s="87"/>
      <c r="CG205" s="87"/>
      <c r="CH205" s="87"/>
      <c r="CI205" s="87"/>
      <c r="CJ205" s="87"/>
      <c r="CK205" s="87"/>
      <c r="CL205" s="87"/>
      <c r="CM205" s="87"/>
      <c r="CN205" s="87"/>
      <c r="CO205" s="87"/>
      <c r="CP205" s="87"/>
      <c r="CQ205" s="87"/>
      <c r="CR205" s="87"/>
      <c r="CS205" s="87"/>
      <c r="CT205" s="87"/>
      <c r="CU205" s="87"/>
      <c r="CV205" s="87"/>
      <c r="CW205" s="87"/>
      <c r="CX205" s="87"/>
      <c r="CY205" s="87"/>
      <c r="CZ205" s="87"/>
      <c r="DA205" s="87"/>
      <c r="DB205" s="87"/>
      <c r="DC205" s="87"/>
      <c r="DD205" s="87"/>
      <c r="DE205" s="87"/>
      <c r="DF205" s="87"/>
      <c r="DG205" s="87"/>
      <c r="DH205" s="87"/>
      <c r="DI205" s="87"/>
      <c r="DJ205" s="87"/>
      <c r="DK205" s="87"/>
      <c r="DL205" s="87"/>
      <c r="DM205" s="87"/>
      <c r="DN205" s="87"/>
      <c r="DO205" s="87"/>
      <c r="DP205" s="87"/>
      <c r="DQ205" s="87"/>
      <c r="DR205" s="87"/>
      <c r="DS205" s="87"/>
      <c r="DT205" s="87"/>
      <c r="DU205" s="87"/>
      <c r="DV205" s="87"/>
      <c r="DW205" s="87"/>
      <c r="DX205" s="87"/>
      <c r="DY205" s="87"/>
      <c r="DZ205" s="87"/>
    </row>
    <row r="206" ht="15.75" customHeight="1">
      <c r="A206" s="328" t="s">
        <v>286</v>
      </c>
      <c r="B206" s="291"/>
      <c r="C206" s="614">
        <f t="shared" si="107"/>
        <v>0</v>
      </c>
      <c r="D206" s="56"/>
      <c r="E206" s="58"/>
      <c r="F206" s="347"/>
      <c r="G206" s="132"/>
      <c r="H206" s="612"/>
      <c r="I206" s="612"/>
      <c r="J206" s="613"/>
      <c r="K206" s="323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88"/>
      <c r="AI206" s="88"/>
      <c r="AJ206" s="88"/>
      <c r="AK206" s="88"/>
      <c r="AL206" s="88"/>
      <c r="AM206" s="88"/>
      <c r="AN206" s="88"/>
      <c r="AO206" s="88"/>
      <c r="AP206" s="88"/>
      <c r="AQ206" s="88"/>
      <c r="AR206" s="88"/>
      <c r="AS206" s="88"/>
      <c r="AT206" s="88"/>
      <c r="AU206" s="88"/>
      <c r="AV206" s="88"/>
      <c r="AW206" s="88"/>
      <c r="AX206" s="88"/>
      <c r="AY206" s="88"/>
      <c r="AZ206" s="88"/>
      <c r="BA206" s="88"/>
      <c r="BB206" s="88"/>
      <c r="BC206" s="88"/>
      <c r="BD206" s="88"/>
      <c r="BE206" s="88"/>
      <c r="BF206" s="88"/>
      <c r="BG206" s="88"/>
      <c r="BH206" s="88"/>
      <c r="BI206" s="88"/>
      <c r="BJ206" s="88"/>
      <c r="BK206" s="88"/>
      <c r="BL206" s="88"/>
      <c r="BM206" s="88"/>
      <c r="BN206" s="88"/>
      <c r="BO206" s="88"/>
      <c r="BP206" s="88"/>
      <c r="BQ206" s="88"/>
      <c r="BR206" s="88"/>
      <c r="BS206" s="88"/>
      <c r="BT206" s="88"/>
      <c r="BU206" s="88"/>
      <c r="BV206" s="88"/>
      <c r="BW206" s="88"/>
      <c r="BX206" s="88"/>
      <c r="BY206" s="87"/>
      <c r="BZ206" s="87"/>
      <c r="CA206" s="87"/>
      <c r="CB206" s="87"/>
      <c r="CC206" s="87"/>
      <c r="CD206" s="87"/>
      <c r="CE206" s="87"/>
      <c r="CF206" s="87"/>
      <c r="CG206" s="87"/>
      <c r="CH206" s="87"/>
      <c r="CI206" s="87"/>
      <c r="CJ206" s="87"/>
      <c r="CK206" s="87"/>
      <c r="CL206" s="87"/>
      <c r="CM206" s="87"/>
      <c r="CN206" s="87"/>
      <c r="CO206" s="87"/>
      <c r="CP206" s="87"/>
      <c r="CQ206" s="87"/>
      <c r="CR206" s="87"/>
      <c r="CS206" s="87"/>
      <c r="CT206" s="87"/>
      <c r="CU206" s="87"/>
      <c r="CV206" s="87"/>
      <c r="CW206" s="87"/>
      <c r="CX206" s="87"/>
      <c r="CY206" s="87"/>
      <c r="CZ206" s="87"/>
      <c r="DA206" s="87"/>
      <c r="DB206" s="87"/>
      <c r="DC206" s="87"/>
      <c r="DD206" s="87"/>
      <c r="DE206" s="87"/>
      <c r="DF206" s="87"/>
      <c r="DG206" s="87"/>
      <c r="DH206" s="87"/>
      <c r="DI206" s="87"/>
      <c r="DJ206" s="87"/>
      <c r="DK206" s="87"/>
      <c r="DL206" s="87"/>
      <c r="DM206" s="87"/>
      <c r="DN206" s="87"/>
      <c r="DO206" s="87"/>
      <c r="DP206" s="87"/>
      <c r="DQ206" s="87"/>
      <c r="DR206" s="87"/>
      <c r="DS206" s="87"/>
      <c r="DT206" s="87"/>
      <c r="DU206" s="87"/>
      <c r="DV206" s="87"/>
      <c r="DW206" s="87"/>
      <c r="DX206" s="87"/>
      <c r="DY206" s="87"/>
      <c r="DZ206" s="87"/>
    </row>
    <row r="207" ht="15.75" customHeight="1">
      <c r="A207" s="328" t="s">
        <v>287</v>
      </c>
      <c r="B207" s="291"/>
      <c r="C207" s="578">
        <f t="shared" si="107"/>
        <v>0</v>
      </c>
      <c r="D207" s="56"/>
      <c r="E207" s="58"/>
      <c r="F207" s="347"/>
      <c r="G207" s="132"/>
      <c r="H207" s="612"/>
      <c r="I207" s="612"/>
      <c r="J207" s="613"/>
      <c r="K207" s="323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8"/>
      <c r="AL207" s="88"/>
      <c r="AM207" s="88"/>
      <c r="AN207" s="88"/>
      <c r="AO207" s="88"/>
      <c r="AP207" s="88"/>
      <c r="AQ207" s="88"/>
      <c r="AR207" s="88"/>
      <c r="AS207" s="88"/>
      <c r="AT207" s="88"/>
      <c r="AU207" s="88"/>
      <c r="AV207" s="88"/>
      <c r="AW207" s="88"/>
      <c r="AX207" s="88"/>
      <c r="AY207" s="88"/>
      <c r="AZ207" s="88"/>
      <c r="BA207" s="88"/>
      <c r="BB207" s="88"/>
      <c r="BC207" s="88"/>
      <c r="BD207" s="88"/>
      <c r="BE207" s="88"/>
      <c r="BF207" s="88"/>
      <c r="BG207" s="88"/>
      <c r="BH207" s="88"/>
      <c r="BI207" s="88"/>
      <c r="BJ207" s="88"/>
      <c r="BK207" s="88"/>
      <c r="BL207" s="88"/>
      <c r="BM207" s="88"/>
      <c r="BN207" s="88"/>
      <c r="BO207" s="88"/>
      <c r="BP207" s="88"/>
      <c r="BQ207" s="88"/>
      <c r="BR207" s="88"/>
      <c r="BS207" s="88"/>
      <c r="BT207" s="88"/>
      <c r="BU207" s="88"/>
      <c r="BV207" s="88"/>
      <c r="BW207" s="88"/>
      <c r="BX207" s="88"/>
      <c r="BY207" s="87"/>
      <c r="BZ207" s="87"/>
      <c r="CA207" s="87"/>
      <c r="CB207" s="87"/>
      <c r="CC207" s="87"/>
      <c r="CD207" s="87"/>
      <c r="CE207" s="87"/>
      <c r="CF207" s="87"/>
      <c r="CG207" s="87"/>
      <c r="CH207" s="87"/>
      <c r="CI207" s="87"/>
      <c r="CJ207" s="87"/>
      <c r="CK207" s="87"/>
      <c r="CL207" s="87"/>
      <c r="CM207" s="87"/>
      <c r="CN207" s="87"/>
      <c r="CO207" s="87"/>
      <c r="CP207" s="87"/>
      <c r="CQ207" s="87"/>
      <c r="CR207" s="87"/>
      <c r="CS207" s="87"/>
      <c r="CT207" s="87"/>
      <c r="CU207" s="87"/>
      <c r="CV207" s="87"/>
      <c r="CW207" s="87"/>
      <c r="CX207" s="87"/>
      <c r="CY207" s="87"/>
      <c r="CZ207" s="87"/>
      <c r="DA207" s="87"/>
      <c r="DB207" s="87"/>
      <c r="DC207" s="87"/>
      <c r="DD207" s="87"/>
      <c r="DE207" s="87"/>
      <c r="DF207" s="87"/>
      <c r="DG207" s="87"/>
      <c r="DH207" s="87"/>
      <c r="DI207" s="87"/>
      <c r="DJ207" s="87"/>
      <c r="DK207" s="87"/>
      <c r="DL207" s="87"/>
      <c r="DM207" s="87"/>
      <c r="DN207" s="87"/>
      <c r="DO207" s="87"/>
      <c r="DP207" s="87"/>
      <c r="DQ207" s="87"/>
      <c r="DR207" s="87"/>
      <c r="DS207" s="87"/>
      <c r="DT207" s="87"/>
      <c r="DU207" s="87"/>
      <c r="DV207" s="87"/>
      <c r="DW207" s="87"/>
      <c r="DX207" s="87"/>
      <c r="DY207" s="87"/>
      <c r="DZ207" s="87"/>
    </row>
    <row r="208" ht="15.75" customHeight="1">
      <c r="A208" s="328" t="s">
        <v>288</v>
      </c>
      <c r="B208" s="291"/>
      <c r="C208" s="578">
        <f t="shared" si="107"/>
        <v>0</v>
      </c>
      <c r="D208" s="56"/>
      <c r="E208" s="65"/>
      <c r="F208" s="347"/>
      <c r="G208" s="615"/>
      <c r="H208" s="616"/>
      <c r="I208" s="616"/>
      <c r="J208" s="617"/>
      <c r="K208" s="323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  <c r="AP208" s="88"/>
      <c r="AQ208" s="88"/>
      <c r="AR208" s="88"/>
      <c r="AS208" s="88"/>
      <c r="AT208" s="88"/>
      <c r="AU208" s="88"/>
      <c r="AV208" s="88"/>
      <c r="AW208" s="88"/>
      <c r="AX208" s="88"/>
      <c r="AY208" s="88"/>
      <c r="AZ208" s="88"/>
      <c r="BA208" s="88"/>
      <c r="BB208" s="88"/>
      <c r="BC208" s="88"/>
      <c r="BD208" s="88"/>
      <c r="BE208" s="88"/>
      <c r="BF208" s="88"/>
      <c r="BG208" s="88"/>
      <c r="BH208" s="88"/>
      <c r="BI208" s="88"/>
      <c r="BJ208" s="88"/>
      <c r="BK208" s="88"/>
      <c r="BL208" s="88"/>
      <c r="BM208" s="88"/>
      <c r="BN208" s="88"/>
      <c r="BO208" s="88"/>
      <c r="BP208" s="88"/>
      <c r="BQ208" s="88"/>
      <c r="BR208" s="88"/>
      <c r="BS208" s="88"/>
      <c r="BT208" s="88"/>
      <c r="BU208" s="88"/>
      <c r="BV208" s="88"/>
      <c r="BW208" s="88"/>
      <c r="BX208" s="88"/>
      <c r="BY208" s="87"/>
      <c r="BZ208" s="87"/>
      <c r="CA208" s="87"/>
      <c r="CB208" s="87"/>
      <c r="CC208" s="87"/>
      <c r="CD208" s="87"/>
      <c r="CE208" s="87"/>
      <c r="CF208" s="87"/>
      <c r="CG208" s="87"/>
      <c r="CH208" s="87"/>
      <c r="CI208" s="87"/>
      <c r="CJ208" s="87"/>
      <c r="CK208" s="87"/>
      <c r="CL208" s="87"/>
      <c r="CM208" s="87"/>
      <c r="CN208" s="87"/>
      <c r="CO208" s="87"/>
      <c r="CP208" s="87"/>
      <c r="CQ208" s="87"/>
      <c r="CR208" s="87"/>
      <c r="CS208" s="87"/>
      <c r="CT208" s="87"/>
      <c r="CU208" s="87"/>
      <c r="CV208" s="87"/>
      <c r="CW208" s="87"/>
      <c r="CX208" s="87"/>
      <c r="CY208" s="87"/>
      <c r="CZ208" s="87"/>
      <c r="DA208" s="87"/>
      <c r="DB208" s="87"/>
      <c r="DC208" s="87"/>
      <c r="DD208" s="87"/>
      <c r="DE208" s="87"/>
      <c r="DF208" s="87"/>
      <c r="DG208" s="87"/>
      <c r="DH208" s="87"/>
      <c r="DI208" s="87"/>
      <c r="DJ208" s="87"/>
      <c r="DK208" s="87"/>
      <c r="DL208" s="87"/>
      <c r="DM208" s="87"/>
      <c r="DN208" s="87"/>
      <c r="DO208" s="87"/>
      <c r="DP208" s="87"/>
      <c r="DQ208" s="87"/>
      <c r="DR208" s="87"/>
      <c r="DS208" s="87"/>
      <c r="DT208" s="87"/>
      <c r="DU208" s="87"/>
      <c r="DV208" s="87"/>
      <c r="DW208" s="87"/>
      <c r="DX208" s="87"/>
      <c r="DY208" s="87"/>
      <c r="DZ208" s="87"/>
    </row>
    <row r="209" ht="15.75" customHeight="1">
      <c r="A209" s="40" t="s">
        <v>289</v>
      </c>
      <c r="B209" s="618" t="s">
        <v>290</v>
      </c>
      <c r="C209" s="619">
        <f t="shared" si="107"/>
        <v>0</v>
      </c>
      <c r="D209" s="44"/>
      <c r="E209" s="45"/>
      <c r="F209" s="610"/>
      <c r="G209" s="611"/>
      <c r="H209" s="620"/>
      <c r="I209" s="620"/>
      <c r="J209" s="621"/>
      <c r="K209" s="323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88"/>
      <c r="AG209" s="88"/>
      <c r="AH209" s="88"/>
      <c r="AI209" s="88"/>
      <c r="AJ209" s="88"/>
      <c r="AK209" s="88"/>
      <c r="AL209" s="88"/>
      <c r="AM209" s="88"/>
      <c r="AN209" s="88"/>
      <c r="AO209" s="88"/>
      <c r="AP209" s="88"/>
      <c r="AQ209" s="88"/>
      <c r="AR209" s="88"/>
      <c r="AS209" s="88"/>
      <c r="AT209" s="88"/>
      <c r="AU209" s="88"/>
      <c r="AV209" s="88"/>
      <c r="AW209" s="88"/>
      <c r="AX209" s="88"/>
      <c r="AY209" s="88"/>
      <c r="AZ209" s="88"/>
      <c r="BA209" s="88"/>
      <c r="BB209" s="88"/>
      <c r="BC209" s="88"/>
      <c r="BD209" s="88"/>
      <c r="BE209" s="88"/>
      <c r="BF209" s="88"/>
      <c r="BG209" s="88"/>
      <c r="BH209" s="88"/>
      <c r="BI209" s="88"/>
      <c r="BJ209" s="88"/>
      <c r="BK209" s="88"/>
      <c r="BL209" s="88"/>
      <c r="BM209" s="88"/>
      <c r="BN209" s="88"/>
      <c r="BO209" s="88"/>
      <c r="BP209" s="88"/>
      <c r="BQ209" s="88"/>
      <c r="BR209" s="88"/>
      <c r="BS209" s="88"/>
      <c r="BT209" s="88"/>
      <c r="BU209" s="88"/>
      <c r="BV209" s="88"/>
      <c r="BW209" s="88"/>
      <c r="BX209" s="88"/>
      <c r="BY209" s="87"/>
      <c r="BZ209" s="87"/>
      <c r="CA209" s="87"/>
      <c r="CB209" s="87"/>
      <c r="CC209" s="87"/>
      <c r="CD209" s="87"/>
      <c r="CE209" s="87"/>
      <c r="CF209" s="87"/>
      <c r="CG209" s="87"/>
      <c r="CH209" s="87"/>
      <c r="CI209" s="87"/>
      <c r="CJ209" s="87"/>
      <c r="CK209" s="87"/>
      <c r="CL209" s="87"/>
      <c r="CM209" s="87"/>
      <c r="CN209" s="87"/>
      <c r="CO209" s="87"/>
      <c r="CP209" s="87"/>
      <c r="CQ209" s="87"/>
      <c r="CR209" s="87"/>
      <c r="CS209" s="87"/>
      <c r="CT209" s="87"/>
      <c r="CU209" s="87"/>
      <c r="CV209" s="87"/>
      <c r="CW209" s="87"/>
      <c r="CX209" s="87"/>
      <c r="CY209" s="87"/>
      <c r="CZ209" s="87"/>
      <c r="DA209" s="87"/>
      <c r="DB209" s="87"/>
      <c r="DC209" s="87"/>
      <c r="DD209" s="87"/>
      <c r="DE209" s="87"/>
      <c r="DF209" s="87"/>
      <c r="DG209" s="87"/>
      <c r="DH209" s="87"/>
      <c r="DI209" s="87"/>
      <c r="DJ209" s="87"/>
      <c r="DK209" s="87"/>
      <c r="DL209" s="87"/>
      <c r="DM209" s="87"/>
      <c r="DN209" s="87"/>
      <c r="DO209" s="87"/>
      <c r="DP209" s="87"/>
      <c r="DQ209" s="87"/>
      <c r="DR209" s="87"/>
      <c r="DS209" s="87"/>
      <c r="DT209" s="87"/>
      <c r="DU209" s="87"/>
      <c r="DV209" s="87"/>
      <c r="DW209" s="87"/>
      <c r="DX209" s="87"/>
      <c r="DY209" s="87"/>
      <c r="DZ209" s="87"/>
    </row>
    <row r="210" ht="15.75" customHeight="1">
      <c r="A210" s="54"/>
      <c r="B210" s="622" t="s">
        <v>291</v>
      </c>
      <c r="C210" s="578">
        <f t="shared" si="107"/>
        <v>0</v>
      </c>
      <c r="D210" s="56"/>
      <c r="E210" s="58"/>
      <c r="F210" s="347"/>
      <c r="G210" s="132"/>
      <c r="H210" s="620"/>
      <c r="I210" s="620"/>
      <c r="J210" s="621"/>
      <c r="K210" s="323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8"/>
      <c r="AL210" s="88"/>
      <c r="AM210" s="88"/>
      <c r="AN210" s="88"/>
      <c r="AO210" s="88"/>
      <c r="AP210" s="88"/>
      <c r="AQ210" s="88"/>
      <c r="AR210" s="88"/>
      <c r="AS210" s="88"/>
      <c r="AT210" s="88"/>
      <c r="AU210" s="88"/>
      <c r="AV210" s="88"/>
      <c r="AW210" s="88"/>
      <c r="AX210" s="88"/>
      <c r="AY210" s="88"/>
      <c r="AZ210" s="88"/>
      <c r="BA210" s="88"/>
      <c r="BB210" s="88"/>
      <c r="BC210" s="88"/>
      <c r="BD210" s="88"/>
      <c r="BE210" s="88"/>
      <c r="BF210" s="88"/>
      <c r="BG210" s="88"/>
      <c r="BH210" s="88"/>
      <c r="BI210" s="88"/>
      <c r="BJ210" s="88"/>
      <c r="BK210" s="88"/>
      <c r="BL210" s="88"/>
      <c r="BM210" s="88"/>
      <c r="BN210" s="88"/>
      <c r="BO210" s="88"/>
      <c r="BP210" s="88"/>
      <c r="BQ210" s="88"/>
      <c r="BR210" s="88"/>
      <c r="BS210" s="88"/>
      <c r="BT210" s="88"/>
      <c r="BU210" s="88"/>
      <c r="BV210" s="88"/>
      <c r="BW210" s="88"/>
      <c r="BX210" s="88"/>
      <c r="BY210" s="87"/>
      <c r="BZ210" s="87"/>
      <c r="CA210" s="87"/>
      <c r="CB210" s="87"/>
      <c r="CC210" s="87"/>
      <c r="CD210" s="87"/>
      <c r="CE210" s="87"/>
      <c r="CF210" s="87"/>
      <c r="CG210" s="87"/>
      <c r="CH210" s="87"/>
      <c r="CI210" s="87"/>
      <c r="CJ210" s="87"/>
      <c r="CK210" s="87"/>
      <c r="CL210" s="87"/>
      <c r="CM210" s="87"/>
      <c r="CN210" s="87"/>
      <c r="CO210" s="87"/>
      <c r="CP210" s="87"/>
      <c r="CQ210" s="87"/>
      <c r="CR210" s="87"/>
      <c r="CS210" s="87"/>
      <c r="CT210" s="87"/>
      <c r="CU210" s="87"/>
      <c r="CV210" s="87"/>
      <c r="CW210" s="87"/>
      <c r="CX210" s="87"/>
      <c r="CY210" s="87"/>
      <c r="CZ210" s="87"/>
      <c r="DA210" s="87"/>
      <c r="DB210" s="87"/>
      <c r="DC210" s="87"/>
      <c r="DD210" s="87"/>
      <c r="DE210" s="87"/>
      <c r="DF210" s="87"/>
      <c r="DG210" s="87"/>
      <c r="DH210" s="87"/>
      <c r="DI210" s="87"/>
      <c r="DJ210" s="87"/>
      <c r="DK210" s="87"/>
      <c r="DL210" s="87"/>
      <c r="DM210" s="87"/>
      <c r="DN210" s="87"/>
      <c r="DO210" s="87"/>
      <c r="DP210" s="87"/>
      <c r="DQ210" s="87"/>
      <c r="DR210" s="87"/>
      <c r="DS210" s="87"/>
      <c r="DT210" s="87"/>
      <c r="DU210" s="87"/>
      <c r="DV210" s="87"/>
      <c r="DW210" s="87"/>
      <c r="DX210" s="87"/>
      <c r="DY210" s="87"/>
      <c r="DZ210" s="87"/>
    </row>
    <row r="211" ht="23.25" customHeight="1">
      <c r="A211" s="26"/>
      <c r="B211" s="395" t="s">
        <v>292</v>
      </c>
      <c r="C211" s="623">
        <f t="shared" si="107"/>
        <v>0</v>
      </c>
      <c r="D211" s="120"/>
      <c r="E211" s="624"/>
      <c r="F211" s="118"/>
      <c r="G211" s="625"/>
      <c r="H211" s="612"/>
      <c r="I211" s="612"/>
      <c r="J211" s="613"/>
      <c r="K211" s="323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88"/>
      <c r="AG211" s="88"/>
      <c r="AH211" s="88"/>
      <c r="AI211" s="88"/>
      <c r="AJ211" s="88"/>
      <c r="AK211" s="88"/>
      <c r="AL211" s="88"/>
      <c r="AM211" s="88"/>
      <c r="AN211" s="88"/>
      <c r="AO211" s="88"/>
      <c r="AP211" s="88"/>
      <c r="AQ211" s="88"/>
      <c r="AR211" s="88"/>
      <c r="AS211" s="88"/>
      <c r="AT211" s="88"/>
      <c r="AU211" s="88"/>
      <c r="AV211" s="88"/>
      <c r="AW211" s="88"/>
      <c r="AX211" s="88"/>
      <c r="AY211" s="88"/>
      <c r="AZ211" s="88"/>
      <c r="BA211" s="88"/>
      <c r="BB211" s="88"/>
      <c r="BC211" s="88"/>
      <c r="BD211" s="88"/>
      <c r="BE211" s="88"/>
      <c r="BF211" s="88"/>
      <c r="BG211" s="88"/>
      <c r="BH211" s="88"/>
      <c r="BI211" s="88"/>
      <c r="BJ211" s="88"/>
      <c r="BK211" s="88"/>
      <c r="BL211" s="88"/>
      <c r="BM211" s="88"/>
      <c r="BN211" s="88"/>
      <c r="BO211" s="88"/>
      <c r="BP211" s="88"/>
      <c r="BQ211" s="88"/>
      <c r="BR211" s="88"/>
      <c r="BS211" s="88"/>
      <c r="BT211" s="88"/>
      <c r="BU211" s="88"/>
      <c r="BV211" s="88"/>
      <c r="BW211" s="88"/>
      <c r="BX211" s="88"/>
      <c r="BY211" s="87"/>
      <c r="BZ211" s="87"/>
      <c r="CA211" s="87"/>
      <c r="CB211" s="87"/>
      <c r="CC211" s="87"/>
      <c r="CD211" s="87"/>
      <c r="CE211" s="87"/>
      <c r="CF211" s="87"/>
      <c r="CG211" s="87"/>
      <c r="CH211" s="87"/>
      <c r="CI211" s="87"/>
      <c r="CJ211" s="87"/>
      <c r="CK211" s="87"/>
      <c r="CL211" s="87"/>
      <c r="CM211" s="87"/>
      <c r="CN211" s="87"/>
      <c r="CO211" s="87"/>
      <c r="CP211" s="87"/>
      <c r="CQ211" s="87"/>
      <c r="CR211" s="87"/>
      <c r="CS211" s="87"/>
      <c r="CT211" s="87"/>
      <c r="CU211" s="87"/>
      <c r="CV211" s="87"/>
      <c r="CW211" s="87"/>
      <c r="CX211" s="87"/>
      <c r="CY211" s="87"/>
      <c r="CZ211" s="87"/>
      <c r="DA211" s="87"/>
      <c r="DB211" s="87"/>
      <c r="DC211" s="87"/>
      <c r="DD211" s="87"/>
      <c r="DE211" s="87"/>
      <c r="DF211" s="87"/>
      <c r="DG211" s="87"/>
      <c r="DH211" s="87"/>
      <c r="DI211" s="87"/>
      <c r="DJ211" s="87"/>
      <c r="DK211" s="87"/>
      <c r="DL211" s="87"/>
      <c r="DM211" s="87"/>
      <c r="DN211" s="87"/>
      <c r="DO211" s="87"/>
      <c r="DP211" s="87"/>
      <c r="DQ211" s="87"/>
      <c r="DR211" s="87"/>
      <c r="DS211" s="87"/>
      <c r="DT211" s="87"/>
      <c r="DU211" s="87"/>
      <c r="DV211" s="87"/>
      <c r="DW211" s="87"/>
      <c r="DX211" s="87"/>
      <c r="DY211" s="87"/>
      <c r="DZ211" s="87"/>
    </row>
    <row r="212" ht="15.75" customHeight="1">
      <c r="A212" s="340" t="s">
        <v>293</v>
      </c>
      <c r="B212" s="577"/>
      <c r="C212" s="619">
        <f t="shared" ref="C212:C213" si="108">SUM(D212:G212)</f>
        <v>0</v>
      </c>
      <c r="D212" s="44"/>
      <c r="E212" s="45"/>
      <c r="F212" s="610"/>
      <c r="G212" s="626"/>
      <c r="H212" s="536"/>
      <c r="I212" s="536"/>
      <c r="J212" s="51"/>
      <c r="K212" s="323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  <c r="AP212" s="88"/>
      <c r="AQ212" s="88"/>
      <c r="AR212" s="88"/>
      <c r="AS212" s="88"/>
      <c r="AT212" s="88"/>
      <c r="AU212" s="88"/>
      <c r="AV212" s="88"/>
      <c r="AW212" s="88"/>
      <c r="AX212" s="88"/>
      <c r="AY212" s="88"/>
      <c r="AZ212" s="88"/>
      <c r="BA212" s="88"/>
      <c r="BB212" s="88"/>
      <c r="BC212" s="88"/>
      <c r="BD212" s="88"/>
      <c r="BE212" s="88"/>
      <c r="BF212" s="88"/>
      <c r="BG212" s="88"/>
      <c r="BH212" s="88"/>
      <c r="BI212" s="88"/>
      <c r="BJ212" s="88"/>
      <c r="BK212" s="88"/>
      <c r="BL212" s="88"/>
      <c r="BM212" s="88"/>
      <c r="BN212" s="88"/>
      <c r="BO212" s="88"/>
      <c r="BP212" s="88"/>
      <c r="BQ212" s="88"/>
      <c r="BR212" s="88"/>
      <c r="BS212" s="88"/>
      <c r="BT212" s="88"/>
      <c r="BU212" s="88"/>
      <c r="BV212" s="88"/>
      <c r="BW212" s="88"/>
      <c r="BX212" s="88"/>
      <c r="BY212" s="87"/>
      <c r="BZ212" s="87"/>
      <c r="CA212" s="87"/>
      <c r="CB212" s="87"/>
      <c r="CC212" s="87"/>
      <c r="CD212" s="87"/>
      <c r="CE212" s="87"/>
      <c r="CF212" s="87"/>
      <c r="CG212" s="87"/>
      <c r="CH212" s="87"/>
      <c r="CI212" s="87"/>
      <c r="CJ212" s="87"/>
      <c r="CK212" s="87"/>
      <c r="CL212" s="87"/>
      <c r="CM212" s="87"/>
      <c r="CN212" s="87"/>
      <c r="CO212" s="87"/>
      <c r="CP212" s="87"/>
      <c r="CQ212" s="87"/>
      <c r="CR212" s="87"/>
      <c r="CS212" s="87"/>
      <c r="CT212" s="87"/>
      <c r="CU212" s="87"/>
      <c r="CV212" s="87"/>
      <c r="CW212" s="87"/>
      <c r="CX212" s="87"/>
      <c r="CY212" s="87"/>
      <c r="CZ212" s="87"/>
      <c r="DA212" s="87"/>
      <c r="DB212" s="87"/>
      <c r="DC212" s="87"/>
      <c r="DD212" s="87"/>
      <c r="DE212" s="87"/>
      <c r="DF212" s="87"/>
      <c r="DG212" s="87"/>
      <c r="DH212" s="87"/>
      <c r="DI212" s="87"/>
      <c r="DJ212" s="87"/>
      <c r="DK212" s="87"/>
      <c r="DL212" s="87"/>
      <c r="DM212" s="87"/>
      <c r="DN212" s="87"/>
      <c r="DO212" s="87"/>
      <c r="DP212" s="87"/>
      <c r="DQ212" s="87"/>
      <c r="DR212" s="87"/>
      <c r="DS212" s="87"/>
      <c r="DT212" s="87"/>
      <c r="DU212" s="87"/>
      <c r="DV212" s="87"/>
      <c r="DW212" s="87"/>
      <c r="DX212" s="87"/>
      <c r="DY212" s="87"/>
      <c r="DZ212" s="87"/>
    </row>
    <row r="213" ht="15.75" customHeight="1">
      <c r="A213" s="627" t="s">
        <v>294</v>
      </c>
      <c r="B213" s="628"/>
      <c r="C213" s="623">
        <f t="shared" si="108"/>
        <v>0</v>
      </c>
      <c r="D213" s="120"/>
      <c r="E213" s="624"/>
      <c r="F213" s="629"/>
      <c r="G213" s="630"/>
      <c r="H213" s="631"/>
      <c r="I213" s="631"/>
      <c r="J213" s="247"/>
      <c r="K213" s="323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  <c r="AP213" s="88"/>
      <c r="AQ213" s="88"/>
      <c r="AR213" s="88"/>
      <c r="AS213" s="88"/>
      <c r="AT213" s="88"/>
      <c r="AU213" s="88"/>
      <c r="AV213" s="88"/>
      <c r="AW213" s="88"/>
      <c r="AX213" s="88"/>
      <c r="AY213" s="88"/>
      <c r="AZ213" s="88"/>
      <c r="BA213" s="88"/>
      <c r="BB213" s="88"/>
      <c r="BC213" s="88"/>
      <c r="BD213" s="88"/>
      <c r="BE213" s="88"/>
      <c r="BF213" s="88"/>
      <c r="BG213" s="88"/>
      <c r="BH213" s="88"/>
      <c r="BI213" s="88"/>
      <c r="BJ213" s="88"/>
      <c r="BK213" s="88"/>
      <c r="BL213" s="88"/>
      <c r="BM213" s="88"/>
      <c r="BN213" s="88"/>
      <c r="BO213" s="88"/>
      <c r="BP213" s="88"/>
      <c r="BQ213" s="88"/>
      <c r="BR213" s="88"/>
      <c r="BS213" s="88"/>
      <c r="BT213" s="88"/>
      <c r="BU213" s="88"/>
      <c r="BV213" s="88"/>
      <c r="BW213" s="88"/>
      <c r="BX213" s="88"/>
      <c r="BY213" s="87"/>
      <c r="BZ213" s="87"/>
      <c r="CA213" s="87"/>
      <c r="CB213" s="87"/>
      <c r="CC213" s="87"/>
      <c r="CD213" s="87"/>
      <c r="CE213" s="87"/>
      <c r="CF213" s="87"/>
      <c r="CG213" s="87"/>
      <c r="CH213" s="87"/>
      <c r="CI213" s="87"/>
      <c r="CJ213" s="87"/>
      <c r="CK213" s="87"/>
      <c r="CL213" s="87"/>
      <c r="CM213" s="87"/>
      <c r="CN213" s="87"/>
      <c r="CO213" s="87"/>
      <c r="CP213" s="87"/>
      <c r="CQ213" s="87"/>
      <c r="CR213" s="87"/>
      <c r="CS213" s="87"/>
      <c r="CT213" s="87"/>
      <c r="CU213" s="87"/>
      <c r="CV213" s="87"/>
      <c r="CW213" s="87"/>
      <c r="CX213" s="87"/>
      <c r="CY213" s="87"/>
      <c r="CZ213" s="87"/>
      <c r="DA213" s="87"/>
      <c r="DB213" s="87"/>
      <c r="DC213" s="87"/>
      <c r="DD213" s="87"/>
      <c r="DE213" s="87"/>
      <c r="DF213" s="87"/>
      <c r="DG213" s="87"/>
      <c r="DH213" s="87"/>
      <c r="DI213" s="87"/>
      <c r="DJ213" s="87"/>
      <c r="DK213" s="87"/>
      <c r="DL213" s="87"/>
      <c r="DM213" s="87"/>
      <c r="DN213" s="87"/>
      <c r="DO213" s="87"/>
      <c r="DP213" s="87"/>
      <c r="DQ213" s="87"/>
      <c r="DR213" s="87"/>
      <c r="DS213" s="87"/>
      <c r="DT213" s="87"/>
      <c r="DU213" s="87"/>
      <c r="DV213" s="87"/>
      <c r="DW213" s="87"/>
      <c r="DX213" s="87"/>
      <c r="DY213" s="87"/>
      <c r="DZ213" s="87"/>
    </row>
    <row r="214" ht="15.75" customHeight="1">
      <c r="A214" s="632" t="s">
        <v>8</v>
      </c>
      <c r="B214" s="305"/>
      <c r="C214" s="431">
        <f t="shared" ref="C214:F214" si="109">SUM(C205:C213)</f>
        <v>0</v>
      </c>
      <c r="D214" s="431">
        <f t="shared" si="109"/>
        <v>0</v>
      </c>
      <c r="E214" s="432">
        <f t="shared" si="109"/>
        <v>0</v>
      </c>
      <c r="F214" s="633">
        <f t="shared" si="109"/>
        <v>0</v>
      </c>
      <c r="G214" s="634">
        <f>SUM(G212:G213)</f>
        <v>0</v>
      </c>
      <c r="H214" s="635">
        <f t="shared" ref="H214:J214" si="110">SUM(H205:H213)</f>
        <v>0</v>
      </c>
      <c r="I214" s="635">
        <f t="shared" si="110"/>
        <v>0</v>
      </c>
      <c r="J214" s="636">
        <f t="shared" si="110"/>
        <v>0</v>
      </c>
      <c r="K214" s="323"/>
      <c r="L214" s="88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  <c r="AH214" s="88"/>
      <c r="AI214" s="88"/>
      <c r="AJ214" s="88"/>
      <c r="AK214" s="88"/>
      <c r="AL214" s="88"/>
      <c r="AM214" s="88"/>
      <c r="AN214" s="88"/>
      <c r="AO214" s="88"/>
      <c r="AP214" s="88"/>
      <c r="AQ214" s="88"/>
      <c r="AR214" s="88"/>
      <c r="AS214" s="88"/>
      <c r="AT214" s="88"/>
      <c r="AU214" s="88"/>
      <c r="AV214" s="88"/>
      <c r="AW214" s="88"/>
      <c r="AX214" s="88"/>
      <c r="AY214" s="88"/>
      <c r="AZ214" s="88"/>
      <c r="BA214" s="88"/>
      <c r="BB214" s="88"/>
      <c r="BC214" s="88"/>
      <c r="BD214" s="88"/>
      <c r="BE214" s="88"/>
      <c r="BF214" s="88"/>
      <c r="BG214" s="88"/>
      <c r="BH214" s="88"/>
      <c r="BI214" s="88"/>
      <c r="BJ214" s="88"/>
      <c r="BK214" s="88"/>
      <c r="BL214" s="88"/>
      <c r="BM214" s="88"/>
      <c r="BN214" s="88"/>
      <c r="BO214" s="88"/>
      <c r="BP214" s="88"/>
      <c r="BQ214" s="88"/>
      <c r="BR214" s="88"/>
      <c r="BS214" s="88"/>
      <c r="BT214" s="88"/>
      <c r="BU214" s="88"/>
      <c r="BV214" s="88"/>
      <c r="BW214" s="88"/>
      <c r="BX214" s="88"/>
      <c r="BY214" s="87"/>
      <c r="BZ214" s="87"/>
      <c r="CA214" s="87"/>
      <c r="CB214" s="87"/>
      <c r="CC214" s="87"/>
      <c r="CD214" s="87"/>
      <c r="CE214" s="87"/>
      <c r="CF214" s="87"/>
      <c r="CG214" s="87"/>
      <c r="CH214" s="87"/>
      <c r="CI214" s="87"/>
      <c r="CJ214" s="87"/>
      <c r="CK214" s="87"/>
      <c r="CL214" s="87"/>
      <c r="CM214" s="87"/>
      <c r="CN214" s="87"/>
      <c r="CO214" s="87"/>
      <c r="CP214" s="87"/>
      <c r="CQ214" s="87"/>
      <c r="CR214" s="87"/>
      <c r="CS214" s="87"/>
      <c r="CT214" s="87"/>
      <c r="CU214" s="87"/>
      <c r="CV214" s="87"/>
      <c r="CW214" s="87"/>
      <c r="CX214" s="87"/>
      <c r="CY214" s="87"/>
      <c r="CZ214" s="87"/>
      <c r="DA214" s="87"/>
      <c r="DB214" s="87"/>
      <c r="DC214" s="87"/>
      <c r="DD214" s="87"/>
      <c r="DE214" s="87"/>
      <c r="DF214" s="87"/>
      <c r="DG214" s="87"/>
      <c r="DH214" s="87"/>
      <c r="DI214" s="87"/>
      <c r="DJ214" s="87"/>
      <c r="DK214" s="87"/>
      <c r="DL214" s="87"/>
      <c r="DM214" s="87"/>
      <c r="DN214" s="87"/>
      <c r="DO214" s="87"/>
      <c r="DP214" s="87"/>
      <c r="DQ214" s="87"/>
      <c r="DR214" s="87"/>
      <c r="DS214" s="87"/>
      <c r="DT214" s="87"/>
      <c r="DU214" s="87"/>
      <c r="DV214" s="87"/>
      <c r="DW214" s="87"/>
      <c r="DX214" s="87"/>
      <c r="DY214" s="87"/>
      <c r="DZ214" s="87"/>
    </row>
    <row r="215" ht="15.75" customHeight="1">
      <c r="A215" s="637" t="s">
        <v>295</v>
      </c>
      <c r="B215" s="638"/>
      <c r="C215" s="567"/>
      <c r="D215" s="567"/>
      <c r="E215" s="567"/>
      <c r="F215" s="567"/>
      <c r="G215" s="567"/>
      <c r="H215" s="323"/>
      <c r="I215" s="567"/>
      <c r="J215" s="323"/>
      <c r="K215" s="323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  <c r="AH215" s="88"/>
      <c r="AI215" s="88"/>
      <c r="AJ215" s="88"/>
      <c r="AK215" s="88"/>
      <c r="AL215" s="88"/>
      <c r="AM215" s="88"/>
      <c r="AN215" s="88"/>
      <c r="AO215" s="88"/>
      <c r="AP215" s="88"/>
      <c r="AQ215" s="88"/>
      <c r="AR215" s="88"/>
      <c r="AS215" s="88"/>
      <c r="AT215" s="88"/>
      <c r="AU215" s="88"/>
      <c r="AV215" s="88"/>
      <c r="AW215" s="88"/>
      <c r="AX215" s="88"/>
      <c r="AY215" s="88"/>
      <c r="AZ215" s="88"/>
      <c r="BA215" s="88"/>
      <c r="BB215" s="88"/>
      <c r="BC215" s="88"/>
      <c r="BD215" s="88"/>
      <c r="BE215" s="88"/>
      <c r="BF215" s="88"/>
      <c r="BG215" s="88"/>
      <c r="BH215" s="88"/>
      <c r="BI215" s="88"/>
      <c r="BJ215" s="88"/>
      <c r="BK215" s="88"/>
      <c r="BL215" s="88"/>
      <c r="BM215" s="88"/>
      <c r="BN215" s="88"/>
      <c r="BO215" s="88"/>
      <c r="BP215" s="88"/>
      <c r="BQ215" s="88"/>
      <c r="BR215" s="88"/>
      <c r="BS215" s="88"/>
      <c r="BT215" s="88"/>
      <c r="BU215" s="88"/>
      <c r="BV215" s="88"/>
      <c r="BW215" s="88"/>
      <c r="BX215" s="88"/>
      <c r="BY215" s="87"/>
      <c r="BZ215" s="87"/>
      <c r="CA215" s="87"/>
      <c r="CB215" s="87"/>
      <c r="CC215" s="87"/>
      <c r="CD215" s="87"/>
      <c r="CE215" s="87"/>
      <c r="CF215" s="87"/>
      <c r="CG215" s="87"/>
      <c r="CH215" s="87"/>
      <c r="CI215" s="87"/>
      <c r="CJ215" s="87"/>
      <c r="CK215" s="87"/>
      <c r="CL215" s="87"/>
      <c r="CM215" s="87"/>
      <c r="CN215" s="87"/>
      <c r="CO215" s="87"/>
      <c r="CP215" s="87"/>
      <c r="CQ215" s="87"/>
      <c r="CR215" s="87"/>
      <c r="CS215" s="87"/>
      <c r="CT215" s="87"/>
      <c r="CU215" s="87"/>
      <c r="CV215" s="87"/>
      <c r="CW215" s="87"/>
      <c r="CX215" s="87"/>
      <c r="CY215" s="87"/>
      <c r="CZ215" s="87"/>
      <c r="DA215" s="87"/>
      <c r="DB215" s="87"/>
      <c r="DC215" s="87"/>
      <c r="DD215" s="87"/>
      <c r="DE215" s="87"/>
      <c r="DF215" s="87"/>
      <c r="DG215" s="87"/>
      <c r="DH215" s="87"/>
      <c r="DI215" s="87"/>
      <c r="DJ215" s="87"/>
      <c r="DK215" s="87"/>
      <c r="DL215" s="87"/>
      <c r="DM215" s="87"/>
      <c r="DN215" s="87"/>
      <c r="DO215" s="87"/>
      <c r="DP215" s="87"/>
      <c r="DQ215" s="87"/>
      <c r="DR215" s="87"/>
      <c r="DS215" s="87"/>
      <c r="DT215" s="87"/>
      <c r="DU215" s="87"/>
      <c r="DV215" s="87"/>
      <c r="DW215" s="87"/>
      <c r="DX215" s="87"/>
      <c r="DY215" s="87"/>
      <c r="DZ215" s="87"/>
    </row>
    <row r="216" ht="15.75" customHeight="1"/>
    <row r="217" ht="31.5" customHeight="1">
      <c r="A217" s="12" t="s">
        <v>296</v>
      </c>
      <c r="B217" s="639"/>
      <c r="C217" s="639"/>
      <c r="D217" s="639"/>
      <c r="E217" s="639"/>
      <c r="F217" s="639"/>
      <c r="G217" s="640"/>
      <c r="H217" s="22"/>
      <c r="I217" s="641"/>
      <c r="J217" s="217"/>
      <c r="K217" s="217"/>
      <c r="L217" s="87"/>
      <c r="M217" s="87"/>
      <c r="N217" s="87"/>
      <c r="O217" s="87"/>
      <c r="P217" s="87"/>
      <c r="Q217" s="87"/>
      <c r="R217" s="87"/>
      <c r="S217" s="87"/>
      <c r="T217" s="87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  <c r="AP217" s="88"/>
      <c r="AQ217" s="88"/>
      <c r="AR217" s="88"/>
      <c r="AS217" s="88"/>
      <c r="AT217" s="88"/>
      <c r="AU217" s="88"/>
      <c r="AV217" s="88"/>
      <c r="AW217" s="88"/>
      <c r="AX217" s="88"/>
      <c r="AY217" s="88"/>
      <c r="AZ217" s="88"/>
      <c r="BA217" s="88"/>
      <c r="BB217" s="88"/>
      <c r="BC217" s="88"/>
      <c r="BD217" s="88"/>
      <c r="BE217" s="88"/>
      <c r="BF217" s="88"/>
      <c r="BG217" s="88"/>
      <c r="BH217" s="88"/>
      <c r="BI217" s="88"/>
      <c r="BJ217" s="88"/>
      <c r="BK217" s="88"/>
      <c r="BL217" s="88"/>
      <c r="BM217" s="88"/>
      <c r="BN217" s="88"/>
      <c r="BO217" s="88"/>
      <c r="BP217" s="88"/>
      <c r="BQ217" s="88"/>
      <c r="BR217" s="88"/>
      <c r="BS217" s="88"/>
      <c r="BT217" s="88"/>
      <c r="BU217" s="88"/>
      <c r="BV217" s="88"/>
      <c r="BW217" s="88"/>
      <c r="BX217" s="88"/>
      <c r="BY217" s="87"/>
      <c r="BZ217" s="87"/>
      <c r="CA217" s="87"/>
      <c r="CB217" s="87"/>
      <c r="CC217" s="87"/>
      <c r="CD217" s="87"/>
      <c r="CE217" s="87"/>
      <c r="CF217" s="87"/>
      <c r="CG217" s="87"/>
      <c r="CH217" s="87"/>
      <c r="CI217" s="87"/>
      <c r="CJ217" s="87"/>
      <c r="CK217" s="87"/>
      <c r="CL217" s="87"/>
      <c r="CM217" s="87"/>
      <c r="CN217" s="87"/>
      <c r="CO217" s="87"/>
      <c r="CP217" s="87"/>
      <c r="CQ217" s="87"/>
      <c r="CR217" s="87"/>
      <c r="CS217" s="87"/>
      <c r="CT217" s="87"/>
      <c r="CU217" s="87"/>
      <c r="CV217" s="87"/>
      <c r="CW217" s="87"/>
      <c r="CX217" s="87"/>
      <c r="CY217" s="87"/>
      <c r="CZ217" s="87"/>
      <c r="DA217" s="87"/>
      <c r="DB217" s="87"/>
      <c r="DC217" s="87"/>
      <c r="DD217" s="87"/>
      <c r="DE217" s="87"/>
      <c r="DF217" s="87"/>
      <c r="DG217" s="87"/>
      <c r="DH217" s="87"/>
      <c r="DI217" s="87"/>
      <c r="DJ217" s="87"/>
      <c r="DK217" s="87"/>
      <c r="DL217" s="87"/>
      <c r="DM217" s="87"/>
      <c r="DN217" s="87"/>
      <c r="DO217" s="87"/>
      <c r="DP217" s="87"/>
      <c r="DQ217" s="87"/>
      <c r="DR217" s="87"/>
      <c r="DS217" s="87"/>
      <c r="DT217" s="87"/>
      <c r="DU217" s="87"/>
      <c r="DV217" s="87"/>
      <c r="DW217" s="87"/>
      <c r="DX217" s="87"/>
      <c r="DY217" s="87"/>
      <c r="DZ217" s="87"/>
    </row>
    <row r="218" ht="15.75" customHeight="1">
      <c r="A218" s="314" t="s">
        <v>297</v>
      </c>
      <c r="B218" s="93"/>
      <c r="C218" s="15" t="s">
        <v>298</v>
      </c>
      <c r="D218" s="16"/>
      <c r="E218" s="16"/>
      <c r="F218" s="16"/>
      <c r="G218" s="210"/>
      <c r="H218" s="642" t="s">
        <v>299</v>
      </c>
      <c r="I218" s="460"/>
      <c r="J218" s="323"/>
      <c r="K218" s="323"/>
      <c r="L218" s="88"/>
      <c r="M218" s="88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  <c r="AA218" s="88"/>
      <c r="AB218" s="88"/>
      <c r="AC218" s="88"/>
      <c r="AD218" s="88"/>
      <c r="AE218" s="88"/>
      <c r="AF218" s="88"/>
      <c r="AG218" s="88"/>
      <c r="AH218" s="88"/>
      <c r="AI218" s="88"/>
      <c r="AJ218" s="88"/>
      <c r="AK218" s="88"/>
      <c r="AL218" s="88"/>
      <c r="AM218" s="88"/>
      <c r="AN218" s="88"/>
      <c r="AO218" s="88"/>
      <c r="AP218" s="88"/>
      <c r="AQ218" s="88"/>
      <c r="AR218" s="88"/>
      <c r="AS218" s="88"/>
      <c r="AT218" s="88"/>
      <c r="AU218" s="88"/>
      <c r="AV218" s="88"/>
      <c r="AW218" s="88"/>
      <c r="AX218" s="88"/>
      <c r="AY218" s="88"/>
      <c r="AZ218" s="88"/>
      <c r="BA218" s="88"/>
      <c r="BB218" s="88"/>
      <c r="BC218" s="88"/>
      <c r="BD218" s="88"/>
      <c r="BE218" s="88"/>
      <c r="BF218" s="88"/>
      <c r="BG218" s="88"/>
      <c r="BH218" s="88"/>
      <c r="BI218" s="88"/>
      <c r="BJ218" s="88"/>
      <c r="BK218" s="88"/>
      <c r="BL218" s="88"/>
      <c r="BM218" s="88"/>
      <c r="BN218" s="88"/>
      <c r="BO218" s="88"/>
      <c r="BP218" s="88"/>
      <c r="BQ218" s="88"/>
      <c r="BR218" s="88"/>
      <c r="BS218" s="88"/>
      <c r="BT218" s="88"/>
      <c r="BU218" s="88"/>
      <c r="BV218" s="88"/>
      <c r="BW218" s="88"/>
      <c r="BX218" s="88"/>
      <c r="BY218" s="87"/>
      <c r="BZ218" s="87"/>
      <c r="CA218" s="87"/>
      <c r="CB218" s="87"/>
      <c r="CC218" s="87"/>
      <c r="CD218" s="87"/>
      <c r="CE218" s="87"/>
      <c r="CF218" s="87"/>
      <c r="CG218" s="87"/>
      <c r="CH218" s="87"/>
      <c r="CI218" s="87"/>
      <c r="CJ218" s="87"/>
      <c r="CK218" s="87"/>
      <c r="CL218" s="87"/>
      <c r="CM218" s="87"/>
      <c r="CN218" s="87"/>
      <c r="CO218" s="87"/>
      <c r="CP218" s="87"/>
      <c r="CQ218" s="87"/>
      <c r="CR218" s="87"/>
      <c r="CS218" s="87"/>
      <c r="CT218" s="87"/>
      <c r="CU218" s="87"/>
      <c r="CV218" s="87"/>
      <c r="CW218" s="87"/>
      <c r="CX218" s="87"/>
      <c r="CY218" s="87"/>
      <c r="CZ218" s="87"/>
      <c r="DA218" s="87"/>
      <c r="DB218" s="87"/>
      <c r="DC218" s="87"/>
      <c r="DD218" s="87"/>
      <c r="DE218" s="87"/>
      <c r="DF218" s="87"/>
      <c r="DG218" s="87"/>
      <c r="DH218" s="87"/>
      <c r="DI218" s="87"/>
      <c r="DJ218" s="87"/>
      <c r="DK218" s="87"/>
      <c r="DL218" s="87"/>
      <c r="DM218" s="87"/>
      <c r="DN218" s="87"/>
      <c r="DO218" s="87"/>
      <c r="DP218" s="87"/>
      <c r="DQ218" s="87"/>
      <c r="DR218" s="87"/>
      <c r="DS218" s="87"/>
      <c r="DT218" s="87"/>
      <c r="DU218" s="87"/>
      <c r="DV218" s="87"/>
      <c r="DW218" s="87"/>
      <c r="DX218" s="87"/>
      <c r="DY218" s="87"/>
      <c r="DZ218" s="87"/>
    </row>
    <row r="219" ht="15.75" customHeight="1">
      <c r="A219" s="158"/>
      <c r="B219" s="97"/>
      <c r="C219" s="167" t="s">
        <v>8</v>
      </c>
      <c r="D219" s="100" t="s">
        <v>300</v>
      </c>
      <c r="E219" s="6"/>
      <c r="F219" s="99"/>
      <c r="G219" s="528" t="s">
        <v>301</v>
      </c>
      <c r="H219" s="3"/>
      <c r="I219" s="216"/>
      <c r="J219" s="323"/>
      <c r="K219" s="323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  <c r="AA219" s="88"/>
      <c r="AB219" s="88"/>
      <c r="AC219" s="88"/>
      <c r="AD219" s="88"/>
      <c r="AE219" s="88"/>
      <c r="AF219" s="88"/>
      <c r="AG219" s="88"/>
      <c r="AH219" s="88"/>
      <c r="AI219" s="88"/>
      <c r="AJ219" s="88"/>
      <c r="AK219" s="88"/>
      <c r="AL219" s="88"/>
      <c r="AM219" s="88"/>
      <c r="AN219" s="88"/>
      <c r="AO219" s="88"/>
      <c r="AP219" s="88"/>
      <c r="AQ219" s="88"/>
      <c r="AR219" s="88"/>
      <c r="AS219" s="88"/>
      <c r="AT219" s="88"/>
      <c r="AU219" s="88"/>
      <c r="AV219" s="88"/>
      <c r="AW219" s="88"/>
      <c r="AX219" s="88"/>
      <c r="AY219" s="88"/>
      <c r="AZ219" s="88"/>
      <c r="BA219" s="88"/>
      <c r="BB219" s="88"/>
      <c r="BC219" s="88"/>
      <c r="BD219" s="88"/>
      <c r="BE219" s="88"/>
      <c r="BF219" s="88"/>
      <c r="BG219" s="88"/>
      <c r="BH219" s="88"/>
      <c r="BI219" s="88"/>
      <c r="BJ219" s="88"/>
      <c r="BK219" s="88"/>
      <c r="BL219" s="88"/>
      <c r="BM219" s="88"/>
      <c r="BN219" s="88"/>
      <c r="BO219" s="88"/>
      <c r="BP219" s="88"/>
      <c r="BQ219" s="88"/>
      <c r="BR219" s="88"/>
      <c r="BS219" s="88"/>
      <c r="BT219" s="88"/>
      <c r="BU219" s="88"/>
      <c r="BV219" s="88"/>
      <c r="BW219" s="88"/>
      <c r="BX219" s="88"/>
      <c r="BY219" s="87"/>
      <c r="BZ219" s="87"/>
      <c r="CA219" s="87"/>
      <c r="CB219" s="87"/>
      <c r="CC219" s="87"/>
      <c r="CD219" s="87"/>
      <c r="CE219" s="87"/>
      <c r="CF219" s="87"/>
      <c r="CG219" s="87"/>
      <c r="CH219" s="87"/>
      <c r="CI219" s="87"/>
      <c r="CJ219" s="87"/>
      <c r="CK219" s="87"/>
      <c r="CL219" s="87"/>
      <c r="CM219" s="87"/>
      <c r="CN219" s="87"/>
      <c r="CO219" s="87"/>
      <c r="CP219" s="87"/>
      <c r="CQ219" s="87"/>
      <c r="CR219" s="87"/>
      <c r="CS219" s="87"/>
      <c r="CT219" s="87"/>
      <c r="CU219" s="87"/>
      <c r="CV219" s="87"/>
      <c r="CW219" s="87"/>
      <c r="CX219" s="87"/>
      <c r="CY219" s="87"/>
      <c r="CZ219" s="87"/>
      <c r="DA219" s="87"/>
      <c r="DB219" s="87"/>
      <c r="DC219" s="87"/>
      <c r="DD219" s="87"/>
      <c r="DE219" s="87"/>
      <c r="DF219" s="87"/>
      <c r="DG219" s="87"/>
      <c r="DH219" s="87"/>
      <c r="DI219" s="87"/>
      <c r="DJ219" s="87"/>
      <c r="DK219" s="87"/>
      <c r="DL219" s="87"/>
      <c r="DM219" s="87"/>
      <c r="DN219" s="87"/>
      <c r="DO219" s="87"/>
      <c r="DP219" s="87"/>
      <c r="DQ219" s="87"/>
      <c r="DR219" s="87"/>
      <c r="DS219" s="87"/>
      <c r="DT219" s="87"/>
      <c r="DU219" s="87"/>
      <c r="DV219" s="87"/>
      <c r="DW219" s="87"/>
      <c r="DX219" s="87"/>
      <c r="DY219" s="87"/>
      <c r="DZ219" s="87"/>
    </row>
    <row r="220" ht="26.25" customHeight="1">
      <c r="A220" s="164"/>
      <c r="B220" s="160"/>
      <c r="C220" s="159"/>
      <c r="D220" s="102" t="s">
        <v>302</v>
      </c>
      <c r="E220" s="32" t="s">
        <v>303</v>
      </c>
      <c r="F220" s="166" t="s">
        <v>304</v>
      </c>
      <c r="G220" s="522"/>
      <c r="H220" s="30" t="s">
        <v>305</v>
      </c>
      <c r="I220" s="643" t="s">
        <v>306</v>
      </c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  <c r="AA220" s="88"/>
      <c r="AB220" s="88"/>
      <c r="AC220" s="88"/>
      <c r="AD220" s="88"/>
      <c r="AE220" s="88"/>
      <c r="AF220" s="88"/>
      <c r="AG220" s="88"/>
      <c r="AH220" s="88"/>
      <c r="AI220" s="88"/>
      <c r="AJ220" s="88"/>
      <c r="AK220" s="88"/>
      <c r="AL220" s="88"/>
      <c r="AM220" s="88"/>
      <c r="AN220" s="88"/>
      <c r="AO220" s="88"/>
      <c r="AP220" s="88"/>
      <c r="AQ220" s="88"/>
      <c r="AR220" s="88"/>
      <c r="AS220" s="88"/>
      <c r="AT220" s="88"/>
      <c r="AU220" s="88"/>
      <c r="AV220" s="88"/>
      <c r="AW220" s="88"/>
      <c r="AX220" s="88"/>
      <c r="AY220" s="88"/>
      <c r="AZ220" s="88"/>
      <c r="BA220" s="88"/>
      <c r="BB220" s="88"/>
      <c r="BC220" s="88"/>
      <c r="BD220" s="88"/>
      <c r="BE220" s="88"/>
      <c r="BF220" s="88"/>
      <c r="BG220" s="88"/>
      <c r="BH220" s="88"/>
      <c r="BI220" s="88"/>
      <c r="BJ220" s="88"/>
      <c r="BK220" s="88"/>
      <c r="BL220" s="88"/>
      <c r="BM220" s="88"/>
      <c r="BN220" s="88"/>
      <c r="BO220" s="88"/>
      <c r="BP220" s="88"/>
      <c r="BQ220" s="88"/>
      <c r="BR220" s="88"/>
      <c r="BS220" s="88"/>
      <c r="BT220" s="88"/>
      <c r="BU220" s="88"/>
      <c r="BV220" s="88"/>
      <c r="BW220" s="88"/>
      <c r="BX220" s="88"/>
      <c r="BY220" s="87"/>
      <c r="BZ220" s="87"/>
      <c r="CA220" s="87"/>
      <c r="CB220" s="87"/>
      <c r="CC220" s="87"/>
      <c r="CD220" s="87"/>
      <c r="CE220" s="87"/>
      <c r="CF220" s="87"/>
      <c r="CG220" s="87"/>
      <c r="CH220" s="87"/>
      <c r="CI220" s="87"/>
      <c r="CJ220" s="87"/>
      <c r="CK220" s="87"/>
      <c r="CL220" s="87"/>
      <c r="CM220" s="87"/>
      <c r="CN220" s="87"/>
      <c r="CO220" s="87"/>
      <c r="CP220" s="87"/>
      <c r="CQ220" s="87"/>
      <c r="CR220" s="87"/>
      <c r="CS220" s="87"/>
      <c r="CT220" s="87"/>
      <c r="CU220" s="87"/>
      <c r="CV220" s="87"/>
      <c r="CW220" s="87"/>
      <c r="CX220" s="87"/>
      <c r="CY220" s="87"/>
      <c r="CZ220" s="87"/>
      <c r="DA220" s="87"/>
      <c r="DB220" s="87"/>
      <c r="DC220" s="87"/>
      <c r="DD220" s="87"/>
      <c r="DE220" s="87"/>
      <c r="DF220" s="87"/>
      <c r="DG220" s="87"/>
      <c r="DH220" s="87"/>
      <c r="DI220" s="87"/>
      <c r="DJ220" s="87"/>
      <c r="DK220" s="87"/>
      <c r="DL220" s="87"/>
      <c r="DM220" s="87"/>
      <c r="DN220" s="87"/>
      <c r="DO220" s="87"/>
      <c r="DP220" s="87"/>
      <c r="DQ220" s="87"/>
      <c r="DR220" s="87"/>
      <c r="DS220" s="87"/>
      <c r="DT220" s="87"/>
      <c r="DU220" s="87"/>
      <c r="DV220" s="87"/>
      <c r="DW220" s="87"/>
      <c r="DX220" s="87"/>
      <c r="DY220" s="87"/>
      <c r="DZ220" s="87"/>
    </row>
    <row r="221" ht="15.75" customHeight="1">
      <c r="A221" s="644" t="s">
        <v>307</v>
      </c>
      <c r="B221" s="285"/>
      <c r="C221" s="645">
        <f t="shared" ref="C221:C226" si="111">SUM(D221:F221)</f>
        <v>0</v>
      </c>
      <c r="D221" s="44"/>
      <c r="E221" s="45"/>
      <c r="F221" s="106"/>
      <c r="G221" s="248"/>
      <c r="H221" s="646"/>
      <c r="I221" s="107"/>
      <c r="J221" s="88"/>
      <c r="K221" s="88"/>
      <c r="L221" s="88"/>
      <c r="M221" s="88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  <c r="AA221" s="88"/>
      <c r="AB221" s="88"/>
      <c r="AC221" s="88"/>
      <c r="AD221" s="88"/>
      <c r="AE221" s="88"/>
      <c r="AF221" s="88"/>
      <c r="AG221" s="88"/>
      <c r="AH221" s="88"/>
      <c r="AI221" s="88"/>
      <c r="AJ221" s="88"/>
      <c r="AK221" s="88"/>
      <c r="AL221" s="88"/>
      <c r="AM221" s="88"/>
      <c r="AN221" s="88"/>
      <c r="AO221" s="88"/>
      <c r="AP221" s="88"/>
      <c r="AQ221" s="88"/>
      <c r="AR221" s="88"/>
      <c r="AS221" s="88"/>
      <c r="AT221" s="88"/>
      <c r="AU221" s="88"/>
      <c r="AV221" s="88"/>
      <c r="AW221" s="88"/>
      <c r="AX221" s="88"/>
      <c r="AY221" s="88"/>
      <c r="AZ221" s="88"/>
      <c r="BA221" s="88"/>
      <c r="BB221" s="88"/>
      <c r="BC221" s="88"/>
      <c r="BD221" s="88"/>
      <c r="BE221" s="88"/>
      <c r="BF221" s="88"/>
      <c r="BG221" s="88"/>
      <c r="BH221" s="88"/>
      <c r="BI221" s="88"/>
      <c r="BJ221" s="88"/>
      <c r="BK221" s="88"/>
      <c r="BL221" s="88"/>
      <c r="BM221" s="88"/>
      <c r="BN221" s="88"/>
      <c r="BO221" s="88"/>
      <c r="BP221" s="88"/>
      <c r="BQ221" s="88"/>
      <c r="BR221" s="88"/>
      <c r="BS221" s="88"/>
      <c r="BT221" s="88"/>
      <c r="BU221" s="88"/>
      <c r="BV221" s="88"/>
      <c r="BW221" s="88"/>
      <c r="BX221" s="88"/>
      <c r="BY221" s="87"/>
      <c r="BZ221" s="87"/>
      <c r="CA221" s="87"/>
      <c r="CB221" s="87"/>
      <c r="CC221" s="87"/>
      <c r="CD221" s="87"/>
      <c r="CE221" s="87"/>
      <c r="CF221" s="87"/>
      <c r="CG221" s="87"/>
      <c r="CH221" s="87"/>
      <c r="CI221" s="87"/>
      <c r="CJ221" s="87"/>
      <c r="CK221" s="87"/>
      <c r="CL221" s="87"/>
      <c r="CM221" s="87"/>
      <c r="CN221" s="87"/>
      <c r="CO221" s="87"/>
      <c r="CP221" s="87"/>
      <c r="CQ221" s="87"/>
      <c r="CR221" s="87"/>
      <c r="CS221" s="87"/>
      <c r="CT221" s="87"/>
      <c r="CU221" s="87"/>
      <c r="CV221" s="87"/>
      <c r="CW221" s="87"/>
      <c r="CX221" s="87"/>
      <c r="CY221" s="87"/>
      <c r="CZ221" s="87"/>
      <c r="DA221" s="87"/>
      <c r="DB221" s="87"/>
      <c r="DC221" s="87"/>
      <c r="DD221" s="87"/>
      <c r="DE221" s="87"/>
      <c r="DF221" s="87"/>
      <c r="DG221" s="87"/>
      <c r="DH221" s="87"/>
      <c r="DI221" s="87"/>
      <c r="DJ221" s="87"/>
      <c r="DK221" s="87"/>
      <c r="DL221" s="87"/>
      <c r="DM221" s="87"/>
      <c r="DN221" s="87"/>
      <c r="DO221" s="87"/>
      <c r="DP221" s="87"/>
      <c r="DQ221" s="87"/>
      <c r="DR221" s="87"/>
      <c r="DS221" s="87"/>
      <c r="DT221" s="87"/>
      <c r="DU221" s="87"/>
      <c r="DV221" s="87"/>
      <c r="DW221" s="87"/>
      <c r="DX221" s="87"/>
      <c r="DY221" s="87"/>
      <c r="DZ221" s="87"/>
    </row>
    <row r="222" ht="15.75" customHeight="1">
      <c r="A222" s="376" t="s">
        <v>308</v>
      </c>
      <c r="B222" s="291"/>
      <c r="C222" s="647">
        <f t="shared" si="111"/>
        <v>0</v>
      </c>
      <c r="D222" s="56"/>
      <c r="E222" s="58"/>
      <c r="F222" s="112"/>
      <c r="G222" s="234"/>
      <c r="H222" s="648"/>
      <c r="I222" s="113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  <c r="AP222" s="88"/>
      <c r="AQ222" s="88"/>
      <c r="AR222" s="88"/>
      <c r="AS222" s="88"/>
      <c r="AT222" s="88"/>
      <c r="AU222" s="88"/>
      <c r="AV222" s="88"/>
      <c r="AW222" s="88"/>
      <c r="AX222" s="88"/>
      <c r="AY222" s="88"/>
      <c r="AZ222" s="88"/>
      <c r="BA222" s="88"/>
      <c r="BB222" s="88"/>
      <c r="BC222" s="88"/>
      <c r="BD222" s="88"/>
      <c r="BE222" s="88"/>
      <c r="BF222" s="88"/>
      <c r="BG222" s="88"/>
      <c r="BH222" s="88"/>
      <c r="BI222" s="88"/>
      <c r="BJ222" s="88"/>
      <c r="BK222" s="88"/>
      <c r="BL222" s="88"/>
      <c r="BM222" s="88"/>
      <c r="BN222" s="88"/>
      <c r="BO222" s="88"/>
      <c r="BP222" s="88"/>
      <c r="BQ222" s="88"/>
      <c r="BR222" s="88"/>
      <c r="BS222" s="88"/>
      <c r="BT222" s="88"/>
      <c r="BU222" s="88"/>
      <c r="BV222" s="88"/>
      <c r="BW222" s="88"/>
      <c r="BX222" s="88"/>
      <c r="BY222" s="87"/>
      <c r="BZ222" s="87"/>
      <c r="CA222" s="87"/>
      <c r="CB222" s="87"/>
      <c r="CC222" s="87"/>
      <c r="CD222" s="87"/>
      <c r="CE222" s="87"/>
      <c r="CF222" s="87"/>
      <c r="CG222" s="87"/>
      <c r="CH222" s="87"/>
      <c r="CI222" s="87"/>
      <c r="CJ222" s="87"/>
      <c r="CK222" s="87"/>
      <c r="CL222" s="87"/>
      <c r="CM222" s="87"/>
      <c r="CN222" s="87"/>
      <c r="CO222" s="87"/>
      <c r="CP222" s="87"/>
      <c r="CQ222" s="87"/>
      <c r="CR222" s="87"/>
      <c r="CS222" s="87"/>
      <c r="CT222" s="87"/>
      <c r="CU222" s="87"/>
      <c r="CV222" s="87"/>
      <c r="CW222" s="87"/>
      <c r="CX222" s="87"/>
      <c r="CY222" s="87"/>
      <c r="CZ222" s="87"/>
      <c r="DA222" s="87"/>
      <c r="DB222" s="87"/>
      <c r="DC222" s="87"/>
      <c r="DD222" s="87"/>
      <c r="DE222" s="87"/>
      <c r="DF222" s="87"/>
      <c r="DG222" s="87"/>
      <c r="DH222" s="87"/>
      <c r="DI222" s="87"/>
      <c r="DJ222" s="87"/>
      <c r="DK222" s="87"/>
      <c r="DL222" s="87"/>
      <c r="DM222" s="87"/>
      <c r="DN222" s="87"/>
      <c r="DO222" s="87"/>
      <c r="DP222" s="87"/>
      <c r="DQ222" s="87"/>
      <c r="DR222" s="87"/>
      <c r="DS222" s="87"/>
      <c r="DT222" s="87"/>
      <c r="DU222" s="87"/>
      <c r="DV222" s="87"/>
      <c r="DW222" s="87"/>
      <c r="DX222" s="87"/>
      <c r="DY222" s="87"/>
      <c r="DZ222" s="87"/>
    </row>
    <row r="223" ht="15.75" customHeight="1">
      <c r="A223" s="376" t="s">
        <v>309</v>
      </c>
      <c r="B223" s="291"/>
      <c r="C223" s="647">
        <f t="shared" si="111"/>
        <v>0</v>
      </c>
      <c r="D223" s="56"/>
      <c r="E223" s="58"/>
      <c r="F223" s="112"/>
      <c r="G223" s="234"/>
      <c r="H223" s="648"/>
      <c r="I223" s="113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  <c r="AP223" s="88"/>
      <c r="AQ223" s="88"/>
      <c r="AR223" s="88"/>
      <c r="AS223" s="88"/>
      <c r="AT223" s="88"/>
      <c r="AU223" s="88"/>
      <c r="AV223" s="88"/>
      <c r="AW223" s="88"/>
      <c r="AX223" s="88"/>
      <c r="AY223" s="88"/>
      <c r="AZ223" s="88"/>
      <c r="BA223" s="88"/>
      <c r="BB223" s="88"/>
      <c r="BC223" s="88"/>
      <c r="BD223" s="88"/>
      <c r="BE223" s="88"/>
      <c r="BF223" s="88"/>
      <c r="BG223" s="88"/>
      <c r="BH223" s="88"/>
      <c r="BI223" s="88"/>
      <c r="BJ223" s="88"/>
      <c r="BK223" s="88"/>
      <c r="BL223" s="88"/>
      <c r="BM223" s="88"/>
      <c r="BN223" s="88"/>
      <c r="BO223" s="88"/>
      <c r="BP223" s="88"/>
      <c r="BQ223" s="88"/>
      <c r="BR223" s="88"/>
      <c r="BS223" s="88"/>
      <c r="BT223" s="88"/>
      <c r="BU223" s="88"/>
      <c r="BV223" s="88"/>
      <c r="BW223" s="88"/>
      <c r="BX223" s="88"/>
      <c r="BY223" s="87"/>
      <c r="BZ223" s="87"/>
      <c r="CA223" s="87"/>
      <c r="CB223" s="87"/>
      <c r="CC223" s="87"/>
      <c r="CD223" s="87"/>
      <c r="CE223" s="87"/>
      <c r="CF223" s="87"/>
      <c r="CG223" s="87"/>
      <c r="CH223" s="87"/>
      <c r="CI223" s="87"/>
      <c r="CJ223" s="87"/>
      <c r="CK223" s="87"/>
      <c r="CL223" s="87"/>
      <c r="CM223" s="87"/>
      <c r="CN223" s="87"/>
      <c r="CO223" s="87"/>
      <c r="CP223" s="87"/>
      <c r="CQ223" s="87"/>
      <c r="CR223" s="87"/>
      <c r="CS223" s="87"/>
      <c r="CT223" s="87"/>
      <c r="CU223" s="87"/>
      <c r="CV223" s="87"/>
      <c r="CW223" s="87"/>
      <c r="CX223" s="87"/>
      <c r="CY223" s="87"/>
      <c r="CZ223" s="87"/>
      <c r="DA223" s="87"/>
      <c r="DB223" s="87"/>
      <c r="DC223" s="87"/>
      <c r="DD223" s="87"/>
      <c r="DE223" s="87"/>
      <c r="DF223" s="87"/>
      <c r="DG223" s="87"/>
      <c r="DH223" s="87"/>
      <c r="DI223" s="87"/>
      <c r="DJ223" s="87"/>
      <c r="DK223" s="87"/>
      <c r="DL223" s="87"/>
      <c r="DM223" s="87"/>
      <c r="DN223" s="87"/>
      <c r="DO223" s="87"/>
      <c r="DP223" s="87"/>
      <c r="DQ223" s="87"/>
      <c r="DR223" s="87"/>
      <c r="DS223" s="87"/>
      <c r="DT223" s="87"/>
      <c r="DU223" s="87"/>
      <c r="DV223" s="87"/>
      <c r="DW223" s="87"/>
      <c r="DX223" s="87"/>
      <c r="DY223" s="87"/>
      <c r="DZ223" s="87"/>
    </row>
    <row r="224" ht="15.75" customHeight="1">
      <c r="A224" s="376" t="s">
        <v>310</v>
      </c>
      <c r="B224" s="291"/>
      <c r="C224" s="647">
        <f t="shared" si="111"/>
        <v>0</v>
      </c>
      <c r="D224" s="56"/>
      <c r="E224" s="58"/>
      <c r="F224" s="112"/>
      <c r="G224" s="234"/>
      <c r="H224" s="648"/>
      <c r="I224" s="113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  <c r="AH224" s="88"/>
      <c r="AI224" s="88"/>
      <c r="AJ224" s="88"/>
      <c r="AK224" s="88"/>
      <c r="AL224" s="88"/>
      <c r="AM224" s="88"/>
      <c r="AN224" s="88"/>
      <c r="AO224" s="88"/>
      <c r="AP224" s="88"/>
      <c r="AQ224" s="88"/>
      <c r="AR224" s="88"/>
      <c r="AS224" s="88"/>
      <c r="AT224" s="88"/>
      <c r="AU224" s="88"/>
      <c r="AV224" s="88"/>
      <c r="AW224" s="88"/>
      <c r="AX224" s="88"/>
      <c r="AY224" s="88"/>
      <c r="AZ224" s="88"/>
      <c r="BA224" s="88"/>
      <c r="BB224" s="88"/>
      <c r="BC224" s="88"/>
      <c r="BD224" s="88"/>
      <c r="BE224" s="88"/>
      <c r="BF224" s="88"/>
      <c r="BG224" s="88"/>
      <c r="BH224" s="88"/>
      <c r="BI224" s="88"/>
      <c r="BJ224" s="88"/>
      <c r="BK224" s="88"/>
      <c r="BL224" s="88"/>
      <c r="BM224" s="88"/>
      <c r="BN224" s="88"/>
      <c r="BO224" s="88"/>
      <c r="BP224" s="88"/>
      <c r="BQ224" s="88"/>
      <c r="BR224" s="88"/>
      <c r="BS224" s="88"/>
      <c r="BT224" s="88"/>
      <c r="BU224" s="88"/>
      <c r="BV224" s="88"/>
      <c r="BW224" s="88"/>
      <c r="BX224" s="88"/>
      <c r="BY224" s="87"/>
      <c r="BZ224" s="87"/>
      <c r="CA224" s="87"/>
      <c r="CB224" s="87"/>
      <c r="CC224" s="87"/>
      <c r="CD224" s="87"/>
      <c r="CE224" s="87"/>
      <c r="CF224" s="87"/>
      <c r="CG224" s="87"/>
      <c r="CH224" s="87"/>
      <c r="CI224" s="87"/>
      <c r="CJ224" s="87"/>
      <c r="CK224" s="87"/>
      <c r="CL224" s="87"/>
      <c r="CM224" s="87"/>
      <c r="CN224" s="87"/>
      <c r="CO224" s="87"/>
      <c r="CP224" s="87"/>
      <c r="CQ224" s="87"/>
      <c r="CR224" s="87"/>
      <c r="CS224" s="87"/>
      <c r="CT224" s="87"/>
      <c r="CU224" s="87"/>
      <c r="CV224" s="87"/>
      <c r="CW224" s="87"/>
      <c r="CX224" s="87"/>
      <c r="CY224" s="87"/>
      <c r="CZ224" s="87"/>
      <c r="DA224" s="87"/>
      <c r="DB224" s="87"/>
      <c r="DC224" s="87"/>
      <c r="DD224" s="87"/>
      <c r="DE224" s="87"/>
      <c r="DF224" s="87"/>
      <c r="DG224" s="87"/>
      <c r="DH224" s="87"/>
      <c r="DI224" s="87"/>
      <c r="DJ224" s="87"/>
      <c r="DK224" s="87"/>
      <c r="DL224" s="87"/>
      <c r="DM224" s="87"/>
      <c r="DN224" s="87"/>
      <c r="DO224" s="87"/>
      <c r="DP224" s="87"/>
      <c r="DQ224" s="87"/>
      <c r="DR224" s="87"/>
      <c r="DS224" s="87"/>
      <c r="DT224" s="87"/>
      <c r="DU224" s="87"/>
      <c r="DV224" s="87"/>
      <c r="DW224" s="87"/>
      <c r="DX224" s="87"/>
      <c r="DY224" s="87"/>
      <c r="DZ224" s="87"/>
    </row>
    <row r="225" ht="15.75" customHeight="1">
      <c r="A225" s="376" t="s">
        <v>311</v>
      </c>
      <c r="B225" s="291"/>
      <c r="C225" s="647">
        <f t="shared" si="111"/>
        <v>0</v>
      </c>
      <c r="D225" s="56"/>
      <c r="E225" s="58"/>
      <c r="F225" s="112"/>
      <c r="G225" s="234"/>
      <c r="H225" s="648"/>
      <c r="I225" s="113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  <c r="AY225" s="88"/>
      <c r="AZ225" s="88"/>
      <c r="BA225" s="88"/>
      <c r="BB225" s="88"/>
      <c r="BC225" s="88"/>
      <c r="BD225" s="88"/>
      <c r="BE225" s="88"/>
      <c r="BF225" s="88"/>
      <c r="BG225" s="88"/>
      <c r="BH225" s="88"/>
      <c r="BI225" s="88"/>
      <c r="BJ225" s="88"/>
      <c r="BK225" s="88"/>
      <c r="BL225" s="88"/>
      <c r="BM225" s="88"/>
      <c r="BN225" s="88"/>
      <c r="BO225" s="88"/>
      <c r="BP225" s="88"/>
      <c r="BQ225" s="88"/>
      <c r="BR225" s="88"/>
      <c r="BS225" s="88"/>
      <c r="BT225" s="88"/>
      <c r="BU225" s="88"/>
      <c r="BV225" s="88"/>
      <c r="BW225" s="88"/>
      <c r="BX225" s="88"/>
      <c r="BY225" s="87"/>
      <c r="BZ225" s="87"/>
      <c r="CA225" s="87"/>
      <c r="CB225" s="87"/>
      <c r="CC225" s="87"/>
      <c r="CD225" s="87"/>
      <c r="CE225" s="87"/>
      <c r="CF225" s="87"/>
      <c r="CG225" s="87"/>
      <c r="CH225" s="87"/>
      <c r="CI225" s="87"/>
      <c r="CJ225" s="87"/>
      <c r="CK225" s="87"/>
      <c r="CL225" s="87"/>
      <c r="CM225" s="87"/>
      <c r="CN225" s="87"/>
      <c r="CO225" s="87"/>
      <c r="CP225" s="87"/>
      <c r="CQ225" s="87"/>
      <c r="CR225" s="87"/>
      <c r="CS225" s="87"/>
      <c r="CT225" s="87"/>
      <c r="CU225" s="87"/>
      <c r="CV225" s="87"/>
      <c r="CW225" s="87"/>
      <c r="CX225" s="87"/>
      <c r="CY225" s="87"/>
      <c r="CZ225" s="87"/>
      <c r="DA225" s="87"/>
      <c r="DB225" s="87"/>
      <c r="DC225" s="87"/>
      <c r="DD225" s="87"/>
      <c r="DE225" s="87"/>
      <c r="DF225" s="87"/>
      <c r="DG225" s="87"/>
      <c r="DH225" s="87"/>
      <c r="DI225" s="87"/>
      <c r="DJ225" s="87"/>
      <c r="DK225" s="87"/>
      <c r="DL225" s="87"/>
      <c r="DM225" s="87"/>
      <c r="DN225" s="87"/>
      <c r="DO225" s="87"/>
      <c r="DP225" s="87"/>
      <c r="DQ225" s="87"/>
      <c r="DR225" s="87"/>
      <c r="DS225" s="87"/>
      <c r="DT225" s="87"/>
      <c r="DU225" s="87"/>
      <c r="DV225" s="87"/>
      <c r="DW225" s="87"/>
      <c r="DX225" s="87"/>
      <c r="DY225" s="87"/>
      <c r="DZ225" s="87"/>
    </row>
    <row r="226" ht="15.75" customHeight="1">
      <c r="A226" s="377" t="s">
        <v>312</v>
      </c>
      <c r="B226" s="332"/>
      <c r="C226" s="649">
        <f t="shared" si="111"/>
        <v>0</v>
      </c>
      <c r="D226" s="75"/>
      <c r="E226" s="77"/>
      <c r="F226" s="190"/>
      <c r="G226" s="277"/>
      <c r="H226" s="650"/>
      <c r="I226" s="143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88"/>
      <c r="AP226" s="88"/>
      <c r="AQ226" s="88"/>
      <c r="AR226" s="88"/>
      <c r="AS226" s="88"/>
      <c r="AT226" s="88"/>
      <c r="AU226" s="88"/>
      <c r="AV226" s="88"/>
      <c r="AW226" s="88"/>
      <c r="AX226" s="88"/>
      <c r="AY226" s="88"/>
      <c r="AZ226" s="88"/>
      <c r="BA226" s="88"/>
      <c r="BB226" s="88"/>
      <c r="BC226" s="88"/>
      <c r="BD226" s="88"/>
      <c r="BE226" s="88"/>
      <c r="BF226" s="88"/>
      <c r="BG226" s="88"/>
      <c r="BH226" s="88"/>
      <c r="BI226" s="88"/>
      <c r="BJ226" s="88"/>
      <c r="BK226" s="88"/>
      <c r="BL226" s="88"/>
      <c r="BM226" s="88"/>
      <c r="BN226" s="88"/>
      <c r="BO226" s="88"/>
      <c r="BP226" s="88"/>
      <c r="BQ226" s="88"/>
      <c r="BR226" s="88"/>
      <c r="BS226" s="88"/>
      <c r="BT226" s="88"/>
      <c r="BU226" s="88"/>
      <c r="BV226" s="88"/>
      <c r="BW226" s="88"/>
      <c r="BX226" s="88"/>
      <c r="BY226" s="87"/>
      <c r="BZ226" s="87"/>
      <c r="CA226" s="87"/>
      <c r="CB226" s="87"/>
      <c r="CC226" s="87"/>
      <c r="CD226" s="87"/>
      <c r="CE226" s="87"/>
      <c r="CF226" s="87"/>
      <c r="CG226" s="87"/>
      <c r="CH226" s="87"/>
      <c r="CI226" s="87"/>
      <c r="CJ226" s="87"/>
      <c r="CK226" s="87"/>
      <c r="CL226" s="87"/>
      <c r="CM226" s="87"/>
      <c r="CN226" s="87"/>
      <c r="CO226" s="87"/>
      <c r="CP226" s="87"/>
      <c r="CQ226" s="87"/>
      <c r="CR226" s="87"/>
      <c r="CS226" s="87"/>
      <c r="CT226" s="87"/>
      <c r="CU226" s="87"/>
      <c r="CV226" s="87"/>
      <c r="CW226" s="87"/>
      <c r="CX226" s="87"/>
      <c r="CY226" s="87"/>
      <c r="CZ226" s="87"/>
      <c r="DA226" s="87"/>
      <c r="DB226" s="87"/>
      <c r="DC226" s="87"/>
      <c r="DD226" s="87"/>
      <c r="DE226" s="87"/>
      <c r="DF226" s="87"/>
      <c r="DG226" s="87"/>
      <c r="DH226" s="87"/>
      <c r="DI226" s="87"/>
      <c r="DJ226" s="87"/>
      <c r="DK226" s="87"/>
      <c r="DL226" s="87"/>
      <c r="DM226" s="87"/>
      <c r="DN226" s="87"/>
      <c r="DO226" s="87"/>
      <c r="DP226" s="87"/>
      <c r="DQ226" s="87"/>
      <c r="DR226" s="87"/>
      <c r="DS226" s="87"/>
      <c r="DT226" s="87"/>
      <c r="DU226" s="87"/>
      <c r="DV226" s="87"/>
      <c r="DW226" s="87"/>
      <c r="DX226" s="87"/>
      <c r="DY226" s="87"/>
      <c r="DZ226" s="87"/>
    </row>
    <row r="227" ht="15.75" customHeight="1">
      <c r="A227" s="373" t="s">
        <v>313</v>
      </c>
      <c r="B227" s="323"/>
      <c r="C227" s="323"/>
      <c r="D227" s="323"/>
      <c r="E227" s="323"/>
      <c r="F227" s="323"/>
      <c r="G227" s="323"/>
      <c r="H227" s="323"/>
      <c r="I227" s="567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  <c r="AP227" s="88"/>
      <c r="AQ227" s="88"/>
      <c r="AR227" s="88"/>
      <c r="AS227" s="88"/>
      <c r="AT227" s="88"/>
      <c r="AU227" s="88"/>
      <c r="AV227" s="88"/>
      <c r="AW227" s="88"/>
      <c r="AX227" s="88"/>
      <c r="AY227" s="88"/>
      <c r="AZ227" s="88"/>
      <c r="BA227" s="88"/>
      <c r="BB227" s="88"/>
      <c r="BC227" s="88"/>
      <c r="BD227" s="88"/>
      <c r="BE227" s="88"/>
      <c r="BF227" s="88"/>
      <c r="BG227" s="88"/>
      <c r="BH227" s="88"/>
      <c r="BI227" s="88"/>
      <c r="BJ227" s="88"/>
      <c r="BK227" s="88"/>
      <c r="BL227" s="88"/>
      <c r="BM227" s="88"/>
      <c r="BN227" s="88"/>
      <c r="BO227" s="88"/>
      <c r="BP227" s="88"/>
      <c r="BQ227" s="88"/>
      <c r="BR227" s="88"/>
      <c r="BS227" s="88"/>
      <c r="BT227" s="88"/>
      <c r="BU227" s="88"/>
      <c r="BV227" s="88"/>
      <c r="BW227" s="88"/>
      <c r="BX227" s="88"/>
      <c r="BY227" s="87"/>
      <c r="BZ227" s="87"/>
      <c r="CA227" s="87"/>
      <c r="CB227" s="87"/>
      <c r="CC227" s="87"/>
      <c r="CD227" s="87"/>
      <c r="CE227" s="87"/>
      <c r="CF227" s="87"/>
      <c r="CG227" s="87"/>
      <c r="CH227" s="87"/>
      <c r="CI227" s="87"/>
      <c r="CJ227" s="87"/>
      <c r="CK227" s="87"/>
      <c r="CL227" s="87"/>
      <c r="CM227" s="87"/>
      <c r="CN227" s="87"/>
      <c r="CO227" s="87"/>
      <c r="CP227" s="87"/>
      <c r="CQ227" s="87"/>
      <c r="CR227" s="87"/>
      <c r="CS227" s="87"/>
      <c r="CT227" s="87"/>
      <c r="CU227" s="87"/>
      <c r="CV227" s="87"/>
      <c r="CW227" s="87"/>
      <c r="CX227" s="87"/>
      <c r="CY227" s="87"/>
      <c r="CZ227" s="87"/>
      <c r="DA227" s="87"/>
      <c r="DB227" s="87"/>
      <c r="DC227" s="87"/>
      <c r="DD227" s="87"/>
      <c r="DE227" s="87"/>
      <c r="DF227" s="87"/>
      <c r="DG227" s="87"/>
      <c r="DH227" s="87"/>
      <c r="DI227" s="87"/>
      <c r="DJ227" s="87"/>
      <c r="DK227" s="87"/>
      <c r="DL227" s="87"/>
      <c r="DM227" s="87"/>
      <c r="DN227" s="87"/>
      <c r="DO227" s="87"/>
      <c r="DP227" s="87"/>
      <c r="DQ227" s="87"/>
      <c r="DR227" s="87"/>
      <c r="DS227" s="87"/>
      <c r="DT227" s="87"/>
      <c r="DU227" s="87"/>
      <c r="DV227" s="87"/>
      <c r="DW227" s="87"/>
      <c r="DX227" s="87"/>
      <c r="DY227" s="87"/>
      <c r="DZ227" s="87"/>
    </row>
    <row r="228" ht="15.75" customHeight="1">
      <c r="A228" s="9" t="s">
        <v>314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</row>
    <row r="229" ht="31.5" customHeight="1">
      <c r="A229" s="12" t="s">
        <v>315</v>
      </c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0"/>
      <c r="O229" s="370"/>
      <c r="P229" s="373"/>
      <c r="Q229" s="323"/>
      <c r="R229" s="323"/>
      <c r="S229" s="323"/>
      <c r="T229" s="323"/>
      <c r="U229" s="323"/>
      <c r="V229" s="323"/>
      <c r="W229" s="323"/>
      <c r="X229" s="323"/>
      <c r="Y229" s="323"/>
      <c r="Z229" s="323"/>
      <c r="AA229" s="323"/>
      <c r="AB229" s="323"/>
      <c r="AC229" s="323"/>
      <c r="AD229" s="153"/>
      <c r="AE229" s="153"/>
      <c r="AF229" s="153"/>
      <c r="AG229" s="153"/>
      <c r="AH229" s="153"/>
      <c r="AI229" s="153"/>
      <c r="AJ229" s="153"/>
      <c r="AK229" s="153"/>
      <c r="AL229" s="153"/>
      <c r="AM229" s="153"/>
      <c r="AN229" s="153"/>
      <c r="AO229" s="153"/>
      <c r="AP229" s="153"/>
      <c r="AQ229" s="153"/>
      <c r="AR229" s="153"/>
      <c r="AS229" s="153"/>
      <c r="AT229" s="153"/>
      <c r="AU229" s="153"/>
      <c r="AV229" s="153"/>
      <c r="AW229" s="153"/>
      <c r="AX229" s="153"/>
      <c r="AY229" s="153"/>
      <c r="AZ229" s="153"/>
      <c r="BA229" s="153"/>
      <c r="BB229" s="153"/>
      <c r="BC229" s="153"/>
      <c r="BD229" s="153"/>
      <c r="BE229" s="153"/>
      <c r="BF229" s="153"/>
      <c r="BG229" s="153"/>
      <c r="BH229" s="153"/>
      <c r="BI229" s="153"/>
      <c r="BJ229" s="153"/>
      <c r="BK229" s="153"/>
      <c r="BL229" s="153"/>
      <c r="BM229" s="153"/>
      <c r="BN229" s="153"/>
      <c r="BO229" s="153"/>
      <c r="BP229" s="153"/>
      <c r="BQ229" s="153"/>
      <c r="BR229" s="153"/>
      <c r="BS229" s="153"/>
      <c r="BT229" s="153"/>
      <c r="BU229" s="153"/>
      <c r="BV229" s="153"/>
      <c r="BW229" s="153"/>
      <c r="BX229" s="153"/>
      <c r="BY229" s="153"/>
      <c r="BZ229" s="153"/>
      <c r="CA229" s="152"/>
      <c r="CB229" s="152"/>
      <c r="CC229" s="152"/>
      <c r="CD229" s="152"/>
      <c r="CE229" s="152"/>
      <c r="CF229" s="152"/>
      <c r="CG229" s="525"/>
      <c r="CH229" s="525"/>
      <c r="CI229" s="525"/>
      <c r="CJ229" s="525"/>
      <c r="CK229" s="525"/>
      <c r="CL229" s="525"/>
      <c r="CM229" s="525"/>
      <c r="CN229" s="525"/>
      <c r="CO229" s="525"/>
      <c r="CP229" s="152"/>
      <c r="CQ229" s="152"/>
      <c r="CR229" s="152"/>
      <c r="CS229" s="152"/>
      <c r="CT229" s="152"/>
      <c r="CU229" s="152"/>
      <c r="CV229" s="152"/>
      <c r="CW229" s="152"/>
      <c r="CX229" s="152"/>
      <c r="CY229" s="152"/>
      <c r="CZ229" s="152"/>
      <c r="DA229" s="153"/>
      <c r="DB229" s="153"/>
      <c r="DC229" s="153"/>
      <c r="DD229" s="153"/>
      <c r="DE229" s="153"/>
      <c r="DF229" s="153"/>
      <c r="DG229" s="153"/>
      <c r="DH229" s="153"/>
      <c r="DI229" s="153"/>
      <c r="DJ229" s="153"/>
      <c r="DK229" s="153"/>
      <c r="DL229" s="153"/>
      <c r="DM229" s="153"/>
      <c r="DN229" s="153"/>
      <c r="DO229" s="153"/>
      <c r="DP229" s="153"/>
      <c r="DQ229" s="153"/>
      <c r="DR229" s="153"/>
      <c r="DS229" s="153"/>
      <c r="DT229" s="153"/>
      <c r="DU229" s="153"/>
      <c r="DV229" s="153"/>
      <c r="DW229" s="153"/>
      <c r="DX229" s="153"/>
      <c r="DY229" s="153"/>
      <c r="DZ229" s="153"/>
    </row>
    <row r="230" ht="15.0" customHeight="1">
      <c r="A230" s="314" t="s">
        <v>316</v>
      </c>
      <c r="B230" s="92"/>
      <c r="C230" s="93"/>
      <c r="D230" s="209" t="s">
        <v>8</v>
      </c>
      <c r="E230" s="651" t="s">
        <v>317</v>
      </c>
      <c r="F230" s="16"/>
      <c r="G230" s="16"/>
      <c r="H230" s="16"/>
      <c r="I230" s="17"/>
      <c r="J230" s="15" t="s">
        <v>318</v>
      </c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210"/>
      <c r="Y230" s="652" t="s">
        <v>319</v>
      </c>
      <c r="Z230" s="210"/>
      <c r="AA230" s="442" t="s">
        <v>320</v>
      </c>
      <c r="AB230" s="209" t="s">
        <v>321</v>
      </c>
      <c r="AC230" s="94" t="s">
        <v>322</v>
      </c>
      <c r="AD230" s="151"/>
      <c r="AE230" s="151"/>
      <c r="AF230" s="151"/>
      <c r="AG230" s="151"/>
      <c r="AH230" s="151"/>
      <c r="AI230" s="151"/>
      <c r="AJ230" s="151"/>
      <c r="AK230" s="151"/>
      <c r="AL230" s="151"/>
      <c r="AM230" s="151"/>
      <c r="AN230" s="151"/>
      <c r="AO230" s="151"/>
      <c r="AP230" s="151"/>
      <c r="AQ230" s="151"/>
      <c r="AR230" s="151"/>
      <c r="AS230" s="153"/>
      <c r="AT230" s="153"/>
      <c r="AU230" s="153"/>
      <c r="AV230" s="153"/>
      <c r="AW230" s="153"/>
      <c r="AX230" s="153"/>
      <c r="AY230" s="153"/>
      <c r="AZ230" s="153"/>
      <c r="BA230" s="153"/>
      <c r="BB230" s="153"/>
      <c r="BC230" s="153"/>
      <c r="BD230" s="153"/>
      <c r="BE230" s="153"/>
      <c r="BF230" s="153"/>
      <c r="BG230" s="153"/>
      <c r="BH230" s="153"/>
      <c r="BI230" s="153"/>
      <c r="BJ230" s="153"/>
      <c r="BK230" s="153"/>
      <c r="BL230" s="153"/>
      <c r="BM230" s="153"/>
      <c r="BN230" s="153"/>
      <c r="BO230" s="153"/>
      <c r="BP230" s="153"/>
      <c r="BQ230" s="153"/>
      <c r="BR230" s="153"/>
      <c r="BS230" s="153"/>
      <c r="BT230" s="153"/>
      <c r="BU230" s="153"/>
      <c r="BV230" s="153"/>
      <c r="BW230" s="153"/>
      <c r="BX230" s="153"/>
      <c r="BY230" s="153"/>
      <c r="BZ230" s="153"/>
      <c r="CA230" s="152"/>
      <c r="CB230" s="152"/>
      <c r="CC230" s="152"/>
      <c r="CD230" s="152"/>
      <c r="CE230" s="152"/>
      <c r="CF230" s="152"/>
      <c r="CG230" s="525"/>
      <c r="CH230" s="525"/>
      <c r="CI230" s="525"/>
      <c r="CJ230" s="525"/>
      <c r="CK230" s="525"/>
      <c r="CL230" s="525"/>
      <c r="CM230" s="525"/>
      <c r="CN230" s="525"/>
      <c r="CO230" s="525"/>
      <c r="CP230" s="152"/>
      <c r="CQ230" s="152"/>
      <c r="CR230" s="152"/>
      <c r="CS230" s="152"/>
      <c r="CT230" s="152"/>
      <c r="CU230" s="152"/>
      <c r="CV230" s="152"/>
      <c r="CW230" s="152"/>
      <c r="CX230" s="152"/>
      <c r="CY230" s="152"/>
      <c r="CZ230" s="152"/>
      <c r="DA230" s="153"/>
      <c r="DB230" s="153"/>
      <c r="DC230" s="153"/>
      <c r="DD230" s="153"/>
      <c r="DE230" s="153"/>
      <c r="DF230" s="153"/>
      <c r="DG230" s="153"/>
      <c r="DH230" s="153"/>
      <c r="DI230" s="153"/>
      <c r="DJ230" s="153"/>
      <c r="DK230" s="153"/>
      <c r="DL230" s="153"/>
      <c r="DM230" s="153"/>
      <c r="DN230" s="153"/>
      <c r="DO230" s="153"/>
      <c r="DP230" s="153"/>
      <c r="DQ230" s="153"/>
      <c r="DR230" s="153"/>
      <c r="DS230" s="153"/>
      <c r="DT230" s="153"/>
      <c r="DU230" s="153"/>
      <c r="DV230" s="153"/>
      <c r="DW230" s="153"/>
      <c r="DX230" s="153"/>
      <c r="DY230" s="153"/>
      <c r="DZ230" s="153"/>
    </row>
    <row r="231" ht="33.0" customHeight="1">
      <c r="A231" s="164"/>
      <c r="B231" s="3"/>
      <c r="C231" s="160"/>
      <c r="D231" s="27"/>
      <c r="E231" s="214" t="s">
        <v>323</v>
      </c>
      <c r="F231" s="408" t="s">
        <v>324</v>
      </c>
      <c r="G231" s="408" t="s">
        <v>325</v>
      </c>
      <c r="H231" s="32" t="s">
        <v>326</v>
      </c>
      <c r="I231" s="166" t="s">
        <v>327</v>
      </c>
      <c r="J231" s="405" t="s">
        <v>167</v>
      </c>
      <c r="K231" s="408" t="s">
        <v>57</v>
      </c>
      <c r="L231" s="408" t="s">
        <v>168</v>
      </c>
      <c r="M231" s="408" t="s">
        <v>33</v>
      </c>
      <c r="N231" s="408" t="s">
        <v>34</v>
      </c>
      <c r="O231" s="408" t="s">
        <v>35</v>
      </c>
      <c r="P231" s="408" t="s">
        <v>36</v>
      </c>
      <c r="Q231" s="408" t="s">
        <v>37</v>
      </c>
      <c r="R231" s="408" t="s">
        <v>38</v>
      </c>
      <c r="S231" s="408" t="s">
        <v>39</v>
      </c>
      <c r="T231" s="408" t="s">
        <v>40</v>
      </c>
      <c r="U231" s="408" t="s">
        <v>41</v>
      </c>
      <c r="V231" s="408" t="s">
        <v>42</v>
      </c>
      <c r="W231" s="408" t="s">
        <v>43</v>
      </c>
      <c r="X231" s="653" t="s">
        <v>44</v>
      </c>
      <c r="Y231" s="654" t="s">
        <v>328</v>
      </c>
      <c r="Z231" s="655" t="s">
        <v>329</v>
      </c>
      <c r="AA231" s="160"/>
      <c r="AB231" s="27"/>
      <c r="AC231" s="38"/>
      <c r="AD231" s="151"/>
      <c r="AE231" s="151"/>
      <c r="AF231" s="151"/>
      <c r="AG231" s="151"/>
      <c r="AH231" s="151"/>
      <c r="AI231" s="151"/>
      <c r="AJ231" s="151"/>
      <c r="AK231" s="151"/>
      <c r="AL231" s="151"/>
      <c r="AM231" s="151"/>
      <c r="AN231" s="151"/>
      <c r="AO231" s="151"/>
      <c r="AP231" s="151"/>
      <c r="AQ231" s="151"/>
      <c r="AR231" s="151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3"/>
      <c r="BG231" s="153"/>
      <c r="BH231" s="153"/>
      <c r="BI231" s="153"/>
      <c r="BJ231" s="153"/>
      <c r="BK231" s="153"/>
      <c r="BL231" s="153"/>
      <c r="BM231" s="153"/>
      <c r="BN231" s="153"/>
      <c r="BO231" s="153"/>
      <c r="BP231" s="153"/>
      <c r="BQ231" s="153"/>
      <c r="BR231" s="153"/>
      <c r="BS231" s="153"/>
      <c r="BT231" s="153"/>
      <c r="BU231" s="153"/>
      <c r="BV231" s="153"/>
      <c r="BW231" s="153"/>
      <c r="BX231" s="153"/>
      <c r="BY231" s="153"/>
      <c r="BZ231" s="153"/>
      <c r="CA231" s="152"/>
      <c r="CB231" s="152"/>
      <c r="CC231" s="152"/>
      <c r="CD231" s="152"/>
      <c r="CE231" s="152"/>
      <c r="CF231" s="152"/>
      <c r="CG231" s="525"/>
      <c r="CH231" s="525"/>
      <c r="CI231" s="525"/>
      <c r="CJ231" s="525"/>
      <c r="CK231" s="525"/>
      <c r="CL231" s="525"/>
      <c r="CM231" s="525"/>
      <c r="CN231" s="525"/>
      <c r="CO231" s="525"/>
      <c r="CP231" s="152"/>
      <c r="CQ231" s="152"/>
      <c r="CR231" s="152"/>
      <c r="CS231" s="152"/>
      <c r="CT231" s="152"/>
      <c r="CU231" s="152"/>
      <c r="CV231" s="152"/>
      <c r="CW231" s="152"/>
      <c r="CX231" s="152"/>
      <c r="CY231" s="152"/>
      <c r="CZ231" s="152"/>
      <c r="DA231" s="153"/>
      <c r="DB231" s="153"/>
      <c r="DC231" s="153"/>
      <c r="DD231" s="153"/>
      <c r="DE231" s="153"/>
      <c r="DF231" s="153"/>
      <c r="DG231" s="153"/>
      <c r="DH231" s="153"/>
      <c r="DI231" s="153"/>
      <c r="DJ231" s="153"/>
      <c r="DK231" s="153"/>
      <c r="DL231" s="153"/>
      <c r="DM231" s="153"/>
      <c r="DN231" s="153"/>
      <c r="DO231" s="153"/>
      <c r="DP231" s="153"/>
      <c r="DQ231" s="153"/>
      <c r="DR231" s="153"/>
      <c r="DS231" s="153"/>
      <c r="DT231" s="153"/>
      <c r="DU231" s="153"/>
      <c r="DV231" s="153"/>
      <c r="DW231" s="153"/>
      <c r="DX231" s="153"/>
      <c r="DY231" s="153"/>
      <c r="DZ231" s="153"/>
    </row>
    <row r="232" ht="15.75" customHeight="1">
      <c r="A232" s="656"/>
      <c r="B232" s="657" t="s">
        <v>330</v>
      </c>
      <c r="C232" s="462"/>
      <c r="D232" s="466">
        <f>SUM(E232:G232)</f>
        <v>0</v>
      </c>
      <c r="E232" s="531"/>
      <c r="F232" s="658"/>
      <c r="G232" s="658"/>
      <c r="H232" s="659"/>
      <c r="I232" s="660"/>
      <c r="J232" s="659"/>
      <c r="K232" s="661"/>
      <c r="L232" s="661"/>
      <c r="M232" s="662"/>
      <c r="N232" s="662"/>
      <c r="O232" s="662"/>
      <c r="P232" s="662"/>
      <c r="Q232" s="662"/>
      <c r="R232" s="662"/>
      <c r="S232" s="662"/>
      <c r="T232" s="662"/>
      <c r="U232" s="662"/>
      <c r="V232" s="662"/>
      <c r="W232" s="662"/>
      <c r="X232" s="662"/>
      <c r="Y232" s="663"/>
      <c r="Z232" s="664"/>
      <c r="AA232" s="543"/>
      <c r="AB232" s="543"/>
      <c r="AC232" s="665"/>
      <c r="AD232" s="52"/>
      <c r="AE232" s="666"/>
      <c r="AF232" s="666"/>
      <c r="AG232" s="666"/>
      <c r="AH232" s="666"/>
      <c r="AI232" s="666"/>
      <c r="AJ232" s="666"/>
      <c r="AK232" s="666"/>
      <c r="AL232" s="666"/>
      <c r="AM232" s="666"/>
      <c r="AN232" s="666"/>
      <c r="AO232" s="666"/>
      <c r="AP232" s="151"/>
      <c r="AQ232" s="151"/>
      <c r="AR232" s="151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3"/>
      <c r="BG232" s="153"/>
      <c r="BH232" s="153"/>
      <c r="BI232" s="153"/>
      <c r="BJ232" s="153"/>
      <c r="BK232" s="153"/>
      <c r="BL232" s="153"/>
      <c r="BM232" s="153"/>
      <c r="BN232" s="153"/>
      <c r="BO232" s="153"/>
      <c r="BP232" s="153"/>
      <c r="BQ232" s="153"/>
      <c r="BR232" s="153"/>
      <c r="BS232" s="153"/>
      <c r="BT232" s="153"/>
      <c r="BU232" s="153"/>
      <c r="BV232" s="153"/>
      <c r="BW232" s="153"/>
      <c r="BX232" s="153"/>
      <c r="BY232" s="153"/>
      <c r="BZ232" s="153"/>
      <c r="CA232" s="152"/>
      <c r="CB232" s="152"/>
      <c r="CC232" s="152"/>
      <c r="CD232" s="152"/>
      <c r="CE232" s="152"/>
      <c r="CF232" s="152"/>
      <c r="CG232" s="525"/>
      <c r="CH232" s="525"/>
      <c r="CI232" s="525"/>
      <c r="CJ232" s="525"/>
      <c r="CK232" s="525"/>
      <c r="CL232" s="525"/>
      <c r="CM232" s="525"/>
      <c r="CN232" s="525"/>
      <c r="CO232" s="525"/>
      <c r="CP232" s="152"/>
      <c r="CQ232" s="152"/>
      <c r="CR232" s="152"/>
      <c r="CS232" s="152"/>
      <c r="CT232" s="152"/>
      <c r="CU232" s="152"/>
      <c r="CV232" s="152"/>
      <c r="CW232" s="152"/>
      <c r="CX232" s="152"/>
      <c r="CY232" s="152"/>
      <c r="CZ232" s="152"/>
      <c r="DA232" s="153"/>
      <c r="DB232" s="153"/>
      <c r="DC232" s="153"/>
      <c r="DD232" s="153"/>
      <c r="DE232" s="153"/>
      <c r="DF232" s="153"/>
      <c r="DG232" s="153"/>
      <c r="DH232" s="153"/>
      <c r="DI232" s="153"/>
      <c r="DJ232" s="153"/>
      <c r="DK232" s="153"/>
      <c r="DL232" s="153"/>
      <c r="DM232" s="153"/>
      <c r="DN232" s="153"/>
      <c r="DO232" s="153"/>
      <c r="DP232" s="153"/>
      <c r="DQ232" s="153"/>
      <c r="DR232" s="153"/>
      <c r="DS232" s="153"/>
      <c r="DT232" s="153"/>
      <c r="DU232" s="153"/>
      <c r="DV232" s="153"/>
      <c r="DW232" s="153"/>
      <c r="DX232" s="153"/>
      <c r="DY232" s="153"/>
      <c r="DZ232" s="153"/>
    </row>
    <row r="233" ht="15.75" customHeight="1">
      <c r="A233" s="54"/>
      <c r="B233" s="667" t="s">
        <v>331</v>
      </c>
      <c r="C233" s="668" t="s">
        <v>332</v>
      </c>
      <c r="D233" s="41">
        <f t="shared" ref="D233:D239" si="112">SUM(E233:X233)</f>
        <v>0</v>
      </c>
      <c r="E233" s="44"/>
      <c r="F233" s="45"/>
      <c r="G233" s="45"/>
      <c r="H233" s="45"/>
      <c r="I233" s="106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249"/>
      <c r="Y233" s="48"/>
      <c r="Z233" s="249"/>
      <c r="AA233" s="50"/>
      <c r="AB233" s="50"/>
      <c r="AC233" s="51"/>
      <c r="AD233" s="52" t="str">
        <f t="shared" ref="AD233:AD249" si="113">CA233</f>
        <v/>
      </c>
      <c r="AE233" s="666"/>
      <c r="AF233" s="666"/>
      <c r="AG233" s="666"/>
      <c r="AH233" s="666"/>
      <c r="AI233" s="666"/>
      <c r="AJ233" s="666"/>
      <c r="AK233" s="666"/>
      <c r="AL233" s="666"/>
      <c r="AM233" s="666"/>
      <c r="AN233" s="666"/>
      <c r="AO233" s="666"/>
      <c r="AP233" s="151"/>
      <c r="AQ233" s="151"/>
      <c r="AR233" s="151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3"/>
      <c r="BG233" s="153"/>
      <c r="BH233" s="153"/>
      <c r="BI233" s="153"/>
      <c r="BJ233" s="153"/>
      <c r="BK233" s="153"/>
      <c r="BL233" s="153"/>
      <c r="BM233" s="153"/>
      <c r="BN233" s="153"/>
      <c r="BO233" s="153"/>
      <c r="BP233" s="153"/>
      <c r="BQ233" s="153"/>
      <c r="BR233" s="153"/>
      <c r="BS233" s="153"/>
      <c r="BT233" s="153"/>
      <c r="BU233" s="153"/>
      <c r="BV233" s="153"/>
      <c r="BW233" s="153"/>
      <c r="BX233" s="153"/>
      <c r="BY233" s="153"/>
      <c r="BZ233" s="153"/>
      <c r="CA233" s="152" t="str">
        <f t="shared" ref="CA233:CA249" si="114">IF(CG233=1,"* Total por edad NO DEBE ser menor que la suma de los subgrupos. ","")</f>
        <v/>
      </c>
      <c r="CB233" s="152"/>
      <c r="CC233" s="152"/>
      <c r="CD233" s="152"/>
      <c r="CE233" s="152"/>
      <c r="CF233" s="152"/>
      <c r="CG233" s="525">
        <f t="shared" ref="CG233:CG249" si="115">IF(D233&lt;SUM(Y233:AC233),1,0)</f>
        <v>0</v>
      </c>
      <c r="CH233" s="525"/>
      <c r="CI233" s="525"/>
      <c r="CJ233" s="525"/>
      <c r="CK233" s="525"/>
      <c r="CL233" s="525"/>
      <c r="CM233" s="525"/>
      <c r="CN233" s="525"/>
      <c r="CO233" s="525"/>
      <c r="CP233" s="152"/>
      <c r="CQ233" s="152"/>
      <c r="CR233" s="152"/>
      <c r="CS233" s="152"/>
      <c r="CT233" s="152"/>
      <c r="CU233" s="152"/>
      <c r="CV233" s="152"/>
      <c r="CW233" s="152"/>
      <c r="CX233" s="152"/>
      <c r="CY233" s="152"/>
      <c r="CZ233" s="152"/>
      <c r="DA233" s="153"/>
      <c r="DB233" s="153"/>
      <c r="DC233" s="153"/>
      <c r="DD233" s="153"/>
      <c r="DE233" s="153"/>
      <c r="DF233" s="153"/>
      <c r="DG233" s="153"/>
      <c r="DH233" s="153"/>
      <c r="DI233" s="153"/>
      <c r="DJ233" s="153"/>
      <c r="DK233" s="153"/>
      <c r="DL233" s="153"/>
      <c r="DM233" s="153"/>
      <c r="DN233" s="153"/>
      <c r="DO233" s="153"/>
      <c r="DP233" s="153"/>
      <c r="DQ233" s="153"/>
      <c r="DR233" s="153"/>
      <c r="DS233" s="153"/>
      <c r="DT233" s="153"/>
      <c r="DU233" s="153"/>
      <c r="DV233" s="153"/>
      <c r="DW233" s="153"/>
      <c r="DX233" s="153"/>
      <c r="DY233" s="153"/>
      <c r="DZ233" s="153"/>
    </row>
    <row r="234" ht="15.75" customHeight="1">
      <c r="A234" s="54"/>
      <c r="B234" s="95"/>
      <c r="C234" s="669" t="s">
        <v>333</v>
      </c>
      <c r="D234" s="55">
        <f t="shared" si="112"/>
        <v>0</v>
      </c>
      <c r="E234" s="124"/>
      <c r="F234" s="670"/>
      <c r="G234" s="670"/>
      <c r="H234" s="670"/>
      <c r="I234" s="123"/>
      <c r="J234" s="670"/>
      <c r="K234" s="670"/>
      <c r="L234" s="670"/>
      <c r="M234" s="670"/>
      <c r="N234" s="670"/>
      <c r="O234" s="670"/>
      <c r="P234" s="670"/>
      <c r="Q234" s="670"/>
      <c r="R234" s="670"/>
      <c r="S234" s="670"/>
      <c r="T234" s="670"/>
      <c r="U234" s="670"/>
      <c r="V234" s="670"/>
      <c r="W234" s="670"/>
      <c r="X234" s="235"/>
      <c r="Y234" s="122"/>
      <c r="Z234" s="235"/>
      <c r="AA234" s="329"/>
      <c r="AB234" s="329"/>
      <c r="AC234" s="231"/>
      <c r="AD234" s="52" t="str">
        <f t="shared" si="113"/>
        <v/>
      </c>
      <c r="AE234" s="666"/>
      <c r="AF234" s="666"/>
      <c r="AG234" s="666"/>
      <c r="AH234" s="666"/>
      <c r="AI234" s="666"/>
      <c r="AJ234" s="666"/>
      <c r="AK234" s="666"/>
      <c r="AL234" s="666"/>
      <c r="AM234" s="666"/>
      <c r="AN234" s="666"/>
      <c r="AO234" s="666"/>
      <c r="AP234" s="151"/>
      <c r="AQ234" s="151"/>
      <c r="AR234" s="151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3"/>
      <c r="BG234" s="153"/>
      <c r="BH234" s="153"/>
      <c r="BI234" s="153"/>
      <c r="BJ234" s="153"/>
      <c r="BK234" s="153"/>
      <c r="BL234" s="153"/>
      <c r="BM234" s="153"/>
      <c r="BN234" s="153"/>
      <c r="BO234" s="153"/>
      <c r="BP234" s="153"/>
      <c r="BQ234" s="153"/>
      <c r="BR234" s="153"/>
      <c r="BS234" s="153"/>
      <c r="BT234" s="153"/>
      <c r="BU234" s="153"/>
      <c r="BV234" s="153"/>
      <c r="BW234" s="153"/>
      <c r="BX234" s="153"/>
      <c r="BY234" s="153"/>
      <c r="BZ234" s="153"/>
      <c r="CA234" s="152" t="str">
        <f t="shared" si="114"/>
        <v/>
      </c>
      <c r="CB234" s="152"/>
      <c r="CC234" s="152"/>
      <c r="CD234" s="152"/>
      <c r="CE234" s="152"/>
      <c r="CF234" s="152"/>
      <c r="CG234" s="525">
        <f t="shared" si="115"/>
        <v>0</v>
      </c>
      <c r="CH234" s="525"/>
      <c r="CI234" s="525"/>
      <c r="CJ234" s="525"/>
      <c r="CK234" s="525"/>
      <c r="CL234" s="525"/>
      <c r="CM234" s="525"/>
      <c r="CN234" s="525"/>
      <c r="CO234" s="525"/>
      <c r="CP234" s="152"/>
      <c r="CQ234" s="152"/>
      <c r="CR234" s="152"/>
      <c r="CS234" s="152"/>
      <c r="CT234" s="152"/>
      <c r="CU234" s="152"/>
      <c r="CV234" s="152"/>
      <c r="CW234" s="152"/>
      <c r="CX234" s="152"/>
      <c r="CY234" s="152"/>
      <c r="CZ234" s="152"/>
      <c r="DA234" s="153"/>
      <c r="DB234" s="153"/>
      <c r="DC234" s="153"/>
      <c r="DD234" s="153"/>
      <c r="DE234" s="153"/>
      <c r="DF234" s="153"/>
      <c r="DG234" s="153"/>
      <c r="DH234" s="153"/>
      <c r="DI234" s="153"/>
      <c r="DJ234" s="153"/>
      <c r="DK234" s="153"/>
      <c r="DL234" s="153"/>
      <c r="DM234" s="153"/>
      <c r="DN234" s="153"/>
      <c r="DO234" s="153"/>
      <c r="DP234" s="153"/>
      <c r="DQ234" s="153"/>
      <c r="DR234" s="153"/>
      <c r="DS234" s="153"/>
      <c r="DT234" s="153"/>
      <c r="DU234" s="153"/>
      <c r="DV234" s="153"/>
      <c r="DW234" s="153"/>
      <c r="DX234" s="153"/>
      <c r="DY234" s="153"/>
      <c r="DZ234" s="153"/>
    </row>
    <row r="235" ht="15.75" customHeight="1">
      <c r="A235" s="54"/>
      <c r="B235" s="95"/>
      <c r="C235" s="671" t="s">
        <v>334</v>
      </c>
      <c r="D235" s="672">
        <f t="shared" si="112"/>
        <v>0</v>
      </c>
      <c r="E235" s="673"/>
      <c r="F235" s="674"/>
      <c r="G235" s="674"/>
      <c r="H235" s="674"/>
      <c r="I235" s="675"/>
      <c r="J235" s="674"/>
      <c r="K235" s="674"/>
      <c r="L235" s="674"/>
      <c r="M235" s="674"/>
      <c r="N235" s="674"/>
      <c r="O235" s="674"/>
      <c r="P235" s="674"/>
      <c r="Q235" s="674"/>
      <c r="R235" s="674"/>
      <c r="S235" s="674"/>
      <c r="T235" s="674"/>
      <c r="U235" s="674"/>
      <c r="V235" s="674"/>
      <c r="W235" s="674"/>
      <c r="X235" s="676"/>
      <c r="Y235" s="677"/>
      <c r="Z235" s="676"/>
      <c r="AA235" s="678"/>
      <c r="AB235" s="678"/>
      <c r="AC235" s="679"/>
      <c r="AD235" s="52" t="str">
        <f t="shared" si="113"/>
        <v/>
      </c>
      <c r="AE235" s="666"/>
      <c r="AF235" s="666"/>
      <c r="AG235" s="666"/>
      <c r="AH235" s="666"/>
      <c r="AI235" s="666"/>
      <c r="AJ235" s="666"/>
      <c r="AK235" s="666"/>
      <c r="AL235" s="666"/>
      <c r="AM235" s="666"/>
      <c r="AN235" s="666"/>
      <c r="AO235" s="666"/>
      <c r="AP235" s="151"/>
      <c r="AQ235" s="151"/>
      <c r="AR235" s="151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3"/>
      <c r="BG235" s="153"/>
      <c r="BH235" s="153"/>
      <c r="BI235" s="153"/>
      <c r="BJ235" s="153"/>
      <c r="BK235" s="153"/>
      <c r="BL235" s="153"/>
      <c r="BM235" s="153"/>
      <c r="BN235" s="153"/>
      <c r="BO235" s="153"/>
      <c r="BP235" s="153"/>
      <c r="BQ235" s="153"/>
      <c r="BR235" s="153"/>
      <c r="BS235" s="153"/>
      <c r="BT235" s="153"/>
      <c r="BU235" s="153"/>
      <c r="BV235" s="153"/>
      <c r="BW235" s="153"/>
      <c r="BX235" s="153"/>
      <c r="BY235" s="153"/>
      <c r="BZ235" s="153"/>
      <c r="CA235" s="152" t="str">
        <f t="shared" si="114"/>
        <v/>
      </c>
      <c r="CB235" s="152"/>
      <c r="CC235" s="152"/>
      <c r="CD235" s="152"/>
      <c r="CE235" s="152"/>
      <c r="CF235" s="152"/>
      <c r="CG235" s="525">
        <f t="shared" si="115"/>
        <v>0</v>
      </c>
      <c r="CH235" s="525"/>
      <c r="CI235" s="525"/>
      <c r="CJ235" s="525"/>
      <c r="CK235" s="525"/>
      <c r="CL235" s="525"/>
      <c r="CM235" s="525"/>
      <c r="CN235" s="525"/>
      <c r="CO235" s="525"/>
      <c r="CP235" s="152"/>
      <c r="CQ235" s="152"/>
      <c r="CR235" s="152"/>
      <c r="CS235" s="152"/>
      <c r="CT235" s="152"/>
      <c r="CU235" s="152"/>
      <c r="CV235" s="152"/>
      <c r="CW235" s="152"/>
      <c r="CX235" s="152"/>
      <c r="CY235" s="152"/>
      <c r="CZ235" s="152"/>
      <c r="DA235" s="153"/>
      <c r="DB235" s="153"/>
      <c r="DC235" s="153"/>
      <c r="DD235" s="153"/>
      <c r="DE235" s="153"/>
      <c r="DF235" s="153"/>
      <c r="DG235" s="153"/>
      <c r="DH235" s="153"/>
      <c r="DI235" s="153"/>
      <c r="DJ235" s="153"/>
      <c r="DK235" s="153"/>
      <c r="DL235" s="153"/>
      <c r="DM235" s="153"/>
      <c r="DN235" s="153"/>
      <c r="DO235" s="153"/>
      <c r="DP235" s="153"/>
      <c r="DQ235" s="153"/>
      <c r="DR235" s="153"/>
      <c r="DS235" s="153"/>
      <c r="DT235" s="153"/>
      <c r="DU235" s="153"/>
      <c r="DV235" s="153"/>
      <c r="DW235" s="153"/>
      <c r="DX235" s="153"/>
      <c r="DY235" s="153"/>
      <c r="DZ235" s="153"/>
    </row>
    <row r="236" ht="15.75" customHeight="1">
      <c r="A236" s="54"/>
      <c r="B236" s="27"/>
      <c r="C236" s="680" t="s">
        <v>335</v>
      </c>
      <c r="D236" s="681">
        <f t="shared" si="112"/>
        <v>0</v>
      </c>
      <c r="E236" s="682"/>
      <c r="F236" s="683"/>
      <c r="G236" s="683"/>
      <c r="H236" s="683"/>
      <c r="I236" s="684"/>
      <c r="J236" s="683"/>
      <c r="K236" s="683"/>
      <c r="L236" s="683"/>
      <c r="M236" s="683"/>
      <c r="N236" s="683"/>
      <c r="O236" s="683"/>
      <c r="P236" s="683"/>
      <c r="Q236" s="683"/>
      <c r="R236" s="683"/>
      <c r="S236" s="683"/>
      <c r="T236" s="683"/>
      <c r="U236" s="683"/>
      <c r="V236" s="683"/>
      <c r="W236" s="683"/>
      <c r="X236" s="685"/>
      <c r="Y236" s="686"/>
      <c r="Z236" s="685"/>
      <c r="AA236" s="687"/>
      <c r="AB236" s="687"/>
      <c r="AC236" s="688"/>
      <c r="AD236" s="52" t="str">
        <f t="shared" si="113"/>
        <v/>
      </c>
      <c r="AE236" s="666"/>
      <c r="AF236" s="666"/>
      <c r="AG236" s="666"/>
      <c r="AH236" s="666"/>
      <c r="AI236" s="666"/>
      <c r="AJ236" s="666"/>
      <c r="AK236" s="666"/>
      <c r="AL236" s="666"/>
      <c r="AM236" s="666"/>
      <c r="AN236" s="666"/>
      <c r="AO236" s="666"/>
      <c r="AP236" s="151"/>
      <c r="AQ236" s="151"/>
      <c r="AR236" s="151"/>
      <c r="AS236" s="153"/>
      <c r="AT236" s="153"/>
      <c r="AU236" s="153"/>
      <c r="AV236" s="153"/>
      <c r="AW236" s="153"/>
      <c r="AX236" s="153"/>
      <c r="AY236" s="153"/>
      <c r="AZ236" s="153"/>
      <c r="BA236" s="153"/>
      <c r="BB236" s="153"/>
      <c r="BC236" s="153"/>
      <c r="BD236" s="153"/>
      <c r="BE236" s="153"/>
      <c r="BF236" s="153"/>
      <c r="BG236" s="153"/>
      <c r="BH236" s="153"/>
      <c r="BI236" s="153"/>
      <c r="BJ236" s="153"/>
      <c r="BK236" s="153"/>
      <c r="BL236" s="153"/>
      <c r="BM236" s="153"/>
      <c r="BN236" s="153"/>
      <c r="BO236" s="153"/>
      <c r="BP236" s="153"/>
      <c r="BQ236" s="153"/>
      <c r="BR236" s="153"/>
      <c r="BS236" s="153"/>
      <c r="BT236" s="153"/>
      <c r="BU236" s="153"/>
      <c r="BV236" s="153"/>
      <c r="BW236" s="153"/>
      <c r="BX236" s="153"/>
      <c r="BY236" s="153"/>
      <c r="BZ236" s="153"/>
      <c r="CA236" s="152" t="str">
        <f t="shared" si="114"/>
        <v/>
      </c>
      <c r="CB236" s="152"/>
      <c r="CC236" s="152"/>
      <c r="CD236" s="152"/>
      <c r="CE236" s="152"/>
      <c r="CF236" s="152"/>
      <c r="CG236" s="525">
        <f t="shared" si="115"/>
        <v>0</v>
      </c>
      <c r="CH236" s="525"/>
      <c r="CI236" s="525"/>
      <c r="CJ236" s="525"/>
      <c r="CK236" s="525"/>
      <c r="CL236" s="525"/>
      <c r="CM236" s="525"/>
      <c r="CN236" s="525"/>
      <c r="CO236" s="525"/>
      <c r="CP236" s="152"/>
      <c r="CQ236" s="152"/>
      <c r="CR236" s="152"/>
      <c r="CS236" s="152"/>
      <c r="CT236" s="152"/>
      <c r="CU236" s="152"/>
      <c r="CV236" s="152"/>
      <c r="CW236" s="152"/>
      <c r="CX236" s="152"/>
      <c r="CY236" s="152"/>
      <c r="CZ236" s="152"/>
      <c r="DA236" s="153"/>
      <c r="DB236" s="153"/>
      <c r="DC236" s="153"/>
      <c r="DD236" s="153"/>
      <c r="DE236" s="153"/>
      <c r="DF236" s="153"/>
      <c r="DG236" s="153"/>
      <c r="DH236" s="153"/>
      <c r="DI236" s="153"/>
      <c r="DJ236" s="153"/>
      <c r="DK236" s="153"/>
      <c r="DL236" s="153"/>
      <c r="DM236" s="153"/>
      <c r="DN236" s="153"/>
      <c r="DO236" s="153"/>
      <c r="DP236" s="153"/>
      <c r="DQ236" s="153"/>
      <c r="DR236" s="153"/>
      <c r="DS236" s="153"/>
      <c r="DT236" s="153"/>
      <c r="DU236" s="153"/>
      <c r="DV236" s="153"/>
      <c r="DW236" s="153"/>
      <c r="DX236" s="153"/>
      <c r="DY236" s="153"/>
      <c r="DZ236" s="153"/>
    </row>
    <row r="237" ht="15.75" customHeight="1">
      <c r="A237" s="54"/>
      <c r="B237" s="689" t="s">
        <v>336</v>
      </c>
      <c r="C237" s="325"/>
      <c r="D237" s="690">
        <f t="shared" si="112"/>
        <v>0</v>
      </c>
      <c r="E237" s="124"/>
      <c r="F237" s="670"/>
      <c r="G237" s="670"/>
      <c r="H237" s="670"/>
      <c r="I237" s="295"/>
      <c r="J237" s="122"/>
      <c r="K237" s="670"/>
      <c r="L237" s="670"/>
      <c r="M237" s="343"/>
      <c r="N237" s="343"/>
      <c r="O237" s="343"/>
      <c r="P237" s="343"/>
      <c r="Q237" s="343"/>
      <c r="R237" s="343"/>
      <c r="S237" s="343"/>
      <c r="T237" s="343"/>
      <c r="U237" s="343"/>
      <c r="V237" s="343"/>
      <c r="W237" s="343"/>
      <c r="X237" s="343"/>
      <c r="Y237" s="691"/>
      <c r="Z237" s="230"/>
      <c r="AA237" s="295"/>
      <c r="AB237" s="295"/>
      <c r="AC237" s="231"/>
      <c r="AD237" s="52" t="str">
        <f t="shared" si="113"/>
        <v/>
      </c>
      <c r="AE237" s="666"/>
      <c r="AF237" s="666"/>
      <c r="AG237" s="666"/>
      <c r="AH237" s="666"/>
      <c r="AI237" s="666"/>
      <c r="AJ237" s="666"/>
      <c r="AK237" s="666"/>
      <c r="AL237" s="666"/>
      <c r="AM237" s="666"/>
      <c r="AN237" s="666"/>
      <c r="AO237" s="666"/>
      <c r="AP237" s="151"/>
      <c r="AQ237" s="151"/>
      <c r="AR237" s="151"/>
      <c r="AS237" s="153"/>
      <c r="AT237" s="153"/>
      <c r="AU237" s="153"/>
      <c r="AV237" s="153"/>
      <c r="AW237" s="153"/>
      <c r="AX237" s="153"/>
      <c r="AY237" s="153"/>
      <c r="AZ237" s="153"/>
      <c r="BA237" s="153"/>
      <c r="BB237" s="153"/>
      <c r="BC237" s="153"/>
      <c r="BD237" s="153"/>
      <c r="BE237" s="153"/>
      <c r="BF237" s="153"/>
      <c r="BG237" s="153"/>
      <c r="BH237" s="153"/>
      <c r="BI237" s="153"/>
      <c r="BJ237" s="153"/>
      <c r="BK237" s="153"/>
      <c r="BL237" s="153"/>
      <c r="BM237" s="153"/>
      <c r="BN237" s="153"/>
      <c r="BO237" s="153"/>
      <c r="BP237" s="153"/>
      <c r="BQ237" s="153"/>
      <c r="BR237" s="153"/>
      <c r="BS237" s="153"/>
      <c r="BT237" s="153"/>
      <c r="BU237" s="153"/>
      <c r="BV237" s="153"/>
      <c r="BW237" s="153"/>
      <c r="BX237" s="153"/>
      <c r="BY237" s="153"/>
      <c r="BZ237" s="153"/>
      <c r="CA237" s="152" t="str">
        <f t="shared" si="114"/>
        <v/>
      </c>
      <c r="CB237" s="152"/>
      <c r="CC237" s="152"/>
      <c r="CD237" s="152"/>
      <c r="CE237" s="152"/>
      <c r="CF237" s="152"/>
      <c r="CG237" s="525">
        <f t="shared" si="115"/>
        <v>0</v>
      </c>
      <c r="CH237" s="525"/>
      <c r="CI237" s="525"/>
      <c r="CJ237" s="525"/>
      <c r="CK237" s="525"/>
      <c r="CL237" s="525"/>
      <c r="CM237" s="525"/>
      <c r="CN237" s="525"/>
      <c r="CO237" s="525"/>
      <c r="CP237" s="152"/>
      <c r="CQ237" s="152"/>
      <c r="CR237" s="152"/>
      <c r="CS237" s="152"/>
      <c r="CT237" s="152"/>
      <c r="CU237" s="152"/>
      <c r="CV237" s="152"/>
      <c r="CW237" s="152"/>
      <c r="CX237" s="152"/>
      <c r="CY237" s="152"/>
      <c r="CZ237" s="152"/>
      <c r="DA237" s="153"/>
      <c r="DB237" s="153"/>
      <c r="DC237" s="153"/>
      <c r="DD237" s="153"/>
      <c r="DE237" s="153"/>
      <c r="DF237" s="153"/>
      <c r="DG237" s="153"/>
      <c r="DH237" s="153"/>
      <c r="DI237" s="153"/>
      <c r="DJ237" s="153"/>
      <c r="DK237" s="153"/>
      <c r="DL237" s="153"/>
      <c r="DM237" s="153"/>
      <c r="DN237" s="153"/>
      <c r="DO237" s="153"/>
      <c r="DP237" s="153"/>
      <c r="DQ237" s="153"/>
      <c r="DR237" s="153"/>
      <c r="DS237" s="153"/>
      <c r="DT237" s="153"/>
      <c r="DU237" s="153"/>
      <c r="DV237" s="153"/>
      <c r="DW237" s="153"/>
      <c r="DX237" s="153"/>
      <c r="DY237" s="153"/>
      <c r="DZ237" s="153"/>
    </row>
    <row r="238" ht="15.75" customHeight="1">
      <c r="A238" s="54"/>
      <c r="B238" s="692" t="s">
        <v>337</v>
      </c>
      <c r="C238" s="291"/>
      <c r="D238" s="55">
        <f t="shared" si="112"/>
        <v>0</v>
      </c>
      <c r="E238" s="56"/>
      <c r="F238" s="58"/>
      <c r="G238" s="58"/>
      <c r="H238" s="58"/>
      <c r="I238" s="329"/>
      <c r="J238" s="111"/>
      <c r="K238" s="58"/>
      <c r="L238" s="58"/>
      <c r="M238" s="347"/>
      <c r="N238" s="347"/>
      <c r="O238" s="347"/>
      <c r="P238" s="347"/>
      <c r="Q238" s="347"/>
      <c r="R238" s="347"/>
      <c r="S238" s="347"/>
      <c r="T238" s="347"/>
      <c r="U238" s="347"/>
      <c r="V238" s="347"/>
      <c r="W238" s="347"/>
      <c r="X238" s="347"/>
      <c r="Y238" s="693"/>
      <c r="Z238" s="235"/>
      <c r="AA238" s="329"/>
      <c r="AB238" s="329"/>
      <c r="AC238" s="236"/>
      <c r="AD238" s="52" t="str">
        <f t="shared" si="113"/>
        <v/>
      </c>
      <c r="AE238" s="666"/>
      <c r="AF238" s="666"/>
      <c r="AG238" s="666"/>
      <c r="AH238" s="666"/>
      <c r="AI238" s="666"/>
      <c r="AJ238" s="666"/>
      <c r="AK238" s="666"/>
      <c r="AL238" s="666"/>
      <c r="AM238" s="666"/>
      <c r="AN238" s="666"/>
      <c r="AO238" s="666"/>
      <c r="AP238" s="151"/>
      <c r="AQ238" s="151"/>
      <c r="AR238" s="151"/>
      <c r="AS238" s="153"/>
      <c r="AT238" s="153"/>
      <c r="AU238" s="153"/>
      <c r="AV238" s="153"/>
      <c r="AW238" s="153"/>
      <c r="AX238" s="153"/>
      <c r="AY238" s="153"/>
      <c r="AZ238" s="153"/>
      <c r="BA238" s="153"/>
      <c r="BB238" s="153"/>
      <c r="BC238" s="153"/>
      <c r="BD238" s="153"/>
      <c r="BE238" s="153"/>
      <c r="BF238" s="153"/>
      <c r="BG238" s="153"/>
      <c r="BH238" s="153"/>
      <c r="BI238" s="153"/>
      <c r="BJ238" s="153"/>
      <c r="BK238" s="153"/>
      <c r="BL238" s="153"/>
      <c r="BM238" s="153"/>
      <c r="BN238" s="153"/>
      <c r="BO238" s="153"/>
      <c r="BP238" s="153"/>
      <c r="BQ238" s="153"/>
      <c r="BR238" s="153"/>
      <c r="BS238" s="153"/>
      <c r="BT238" s="153"/>
      <c r="BU238" s="153"/>
      <c r="BV238" s="153"/>
      <c r="BW238" s="153"/>
      <c r="BX238" s="153"/>
      <c r="BY238" s="153"/>
      <c r="BZ238" s="153"/>
      <c r="CA238" s="152" t="str">
        <f t="shared" si="114"/>
        <v/>
      </c>
      <c r="CB238" s="152"/>
      <c r="CC238" s="152"/>
      <c r="CD238" s="152"/>
      <c r="CE238" s="152"/>
      <c r="CF238" s="152"/>
      <c r="CG238" s="525">
        <f t="shared" si="115"/>
        <v>0</v>
      </c>
      <c r="CH238" s="525"/>
      <c r="CI238" s="525"/>
      <c r="CJ238" s="525"/>
      <c r="CK238" s="525"/>
      <c r="CL238" s="525"/>
      <c r="CM238" s="525"/>
      <c r="CN238" s="525"/>
      <c r="CO238" s="525"/>
      <c r="CP238" s="152"/>
      <c r="CQ238" s="152"/>
      <c r="CR238" s="152"/>
      <c r="CS238" s="152"/>
      <c r="CT238" s="152"/>
      <c r="CU238" s="152"/>
      <c r="CV238" s="152"/>
      <c r="CW238" s="152"/>
      <c r="CX238" s="152"/>
      <c r="CY238" s="152"/>
      <c r="CZ238" s="152"/>
      <c r="DA238" s="153"/>
      <c r="DB238" s="153"/>
      <c r="DC238" s="153"/>
      <c r="DD238" s="153"/>
      <c r="DE238" s="153"/>
      <c r="DF238" s="153"/>
      <c r="DG238" s="153"/>
      <c r="DH238" s="153"/>
      <c r="DI238" s="153"/>
      <c r="DJ238" s="153"/>
      <c r="DK238" s="153"/>
      <c r="DL238" s="153"/>
      <c r="DM238" s="153"/>
      <c r="DN238" s="153"/>
      <c r="DO238" s="153"/>
      <c r="DP238" s="153"/>
      <c r="DQ238" s="153"/>
      <c r="DR238" s="153"/>
      <c r="DS238" s="153"/>
      <c r="DT238" s="153"/>
      <c r="DU238" s="153"/>
      <c r="DV238" s="153"/>
      <c r="DW238" s="153"/>
      <c r="DX238" s="153"/>
      <c r="DY238" s="153"/>
      <c r="DZ238" s="153"/>
    </row>
    <row r="239" ht="15.75" customHeight="1">
      <c r="A239" s="54"/>
      <c r="B239" s="692" t="s">
        <v>338</v>
      </c>
      <c r="C239" s="291"/>
      <c r="D239" s="55">
        <f t="shared" si="112"/>
        <v>0</v>
      </c>
      <c r="E239" s="56"/>
      <c r="F239" s="58"/>
      <c r="G239" s="58"/>
      <c r="H239" s="58"/>
      <c r="I239" s="329"/>
      <c r="J239" s="111"/>
      <c r="K239" s="58"/>
      <c r="L239" s="58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693"/>
      <c r="Z239" s="235"/>
      <c r="AA239" s="329"/>
      <c r="AB239" s="329"/>
      <c r="AC239" s="236"/>
      <c r="AD239" s="52" t="str">
        <f t="shared" si="113"/>
        <v/>
      </c>
      <c r="AE239" s="666"/>
      <c r="AF239" s="666"/>
      <c r="AG239" s="666"/>
      <c r="AH239" s="666"/>
      <c r="AI239" s="666"/>
      <c r="AJ239" s="666"/>
      <c r="AK239" s="666"/>
      <c r="AL239" s="666"/>
      <c r="AM239" s="666"/>
      <c r="AN239" s="666"/>
      <c r="AO239" s="666"/>
      <c r="AP239" s="151"/>
      <c r="AQ239" s="151"/>
      <c r="AR239" s="151"/>
      <c r="AS239" s="153"/>
      <c r="AT239" s="153"/>
      <c r="AU239" s="153"/>
      <c r="AV239" s="153"/>
      <c r="AW239" s="153"/>
      <c r="AX239" s="153"/>
      <c r="AY239" s="153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  <c r="BJ239" s="153"/>
      <c r="BK239" s="153"/>
      <c r="BL239" s="153"/>
      <c r="BM239" s="153"/>
      <c r="BN239" s="153"/>
      <c r="BO239" s="153"/>
      <c r="BP239" s="153"/>
      <c r="BQ239" s="153"/>
      <c r="BR239" s="153"/>
      <c r="BS239" s="153"/>
      <c r="BT239" s="153"/>
      <c r="BU239" s="153"/>
      <c r="BV239" s="153"/>
      <c r="BW239" s="153"/>
      <c r="BX239" s="153"/>
      <c r="BY239" s="153"/>
      <c r="BZ239" s="153"/>
      <c r="CA239" s="152" t="str">
        <f t="shared" si="114"/>
        <v/>
      </c>
      <c r="CB239" s="152"/>
      <c r="CC239" s="152"/>
      <c r="CD239" s="152"/>
      <c r="CE239" s="152"/>
      <c r="CF239" s="152"/>
      <c r="CG239" s="525">
        <f t="shared" si="115"/>
        <v>0</v>
      </c>
      <c r="CH239" s="525"/>
      <c r="CI239" s="525"/>
      <c r="CJ239" s="525"/>
      <c r="CK239" s="525"/>
      <c r="CL239" s="525"/>
      <c r="CM239" s="525"/>
      <c r="CN239" s="525"/>
      <c r="CO239" s="525"/>
      <c r="CP239" s="152"/>
      <c r="CQ239" s="152"/>
      <c r="CR239" s="152"/>
      <c r="CS239" s="152"/>
      <c r="CT239" s="152"/>
      <c r="CU239" s="152"/>
      <c r="CV239" s="152"/>
      <c r="CW239" s="152"/>
      <c r="CX239" s="152"/>
      <c r="CY239" s="152"/>
      <c r="CZ239" s="152"/>
      <c r="DA239" s="153"/>
      <c r="DB239" s="153"/>
      <c r="DC239" s="153"/>
      <c r="DD239" s="153"/>
      <c r="DE239" s="153"/>
      <c r="DF239" s="153"/>
      <c r="DG239" s="153"/>
      <c r="DH239" s="153"/>
      <c r="DI239" s="153"/>
      <c r="DJ239" s="153"/>
      <c r="DK239" s="153"/>
      <c r="DL239" s="153"/>
      <c r="DM239" s="153"/>
      <c r="DN239" s="153"/>
      <c r="DO239" s="153"/>
      <c r="DP239" s="153"/>
      <c r="DQ239" s="153"/>
      <c r="DR239" s="153"/>
      <c r="DS239" s="153"/>
      <c r="DT239" s="153"/>
      <c r="DU239" s="153"/>
      <c r="DV239" s="153"/>
      <c r="DW239" s="153"/>
      <c r="DX239" s="153"/>
      <c r="DY239" s="153"/>
      <c r="DZ239" s="153"/>
    </row>
    <row r="240" ht="15.75" customHeight="1">
      <c r="A240" s="54"/>
      <c r="B240" s="694" t="s">
        <v>339</v>
      </c>
      <c r="C240" s="695"/>
      <c r="D240" s="62">
        <f>SUM(H240:X240)</f>
        <v>0</v>
      </c>
      <c r="E240" s="696"/>
      <c r="F240" s="697"/>
      <c r="G240" s="697"/>
      <c r="H240" s="624"/>
      <c r="I240" s="302"/>
      <c r="J240" s="63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98"/>
      <c r="Z240" s="262"/>
      <c r="AA240" s="301"/>
      <c r="AB240" s="545"/>
      <c r="AC240" s="699"/>
      <c r="AD240" s="52" t="str">
        <f t="shared" si="113"/>
        <v/>
      </c>
      <c r="AE240" s="666"/>
      <c r="AF240" s="666"/>
      <c r="AG240" s="666"/>
      <c r="AH240" s="666"/>
      <c r="AI240" s="666"/>
      <c r="AJ240" s="666"/>
      <c r="AK240" s="666"/>
      <c r="AL240" s="666"/>
      <c r="AM240" s="666"/>
      <c r="AN240" s="666"/>
      <c r="AO240" s="666"/>
      <c r="AP240" s="151"/>
      <c r="AQ240" s="151"/>
      <c r="AR240" s="151"/>
      <c r="AS240" s="153"/>
      <c r="AT240" s="153"/>
      <c r="AU240" s="153"/>
      <c r="AV240" s="153"/>
      <c r="AW240" s="153"/>
      <c r="AX240" s="153"/>
      <c r="AY240" s="153"/>
      <c r="AZ240" s="153"/>
      <c r="BA240" s="153"/>
      <c r="BB240" s="153"/>
      <c r="BC240" s="153"/>
      <c r="BD240" s="153"/>
      <c r="BE240" s="153"/>
      <c r="BF240" s="153"/>
      <c r="BG240" s="153"/>
      <c r="BH240" s="153"/>
      <c r="BI240" s="153"/>
      <c r="BJ240" s="153"/>
      <c r="BK240" s="153"/>
      <c r="BL240" s="153"/>
      <c r="BM240" s="153"/>
      <c r="BN240" s="153"/>
      <c r="BO240" s="153"/>
      <c r="BP240" s="153"/>
      <c r="BQ240" s="153"/>
      <c r="BR240" s="153"/>
      <c r="BS240" s="153"/>
      <c r="BT240" s="153"/>
      <c r="BU240" s="153"/>
      <c r="BV240" s="153"/>
      <c r="BW240" s="153"/>
      <c r="BX240" s="153"/>
      <c r="BY240" s="153"/>
      <c r="BZ240" s="153"/>
      <c r="CA240" s="152" t="str">
        <f t="shared" si="114"/>
        <v/>
      </c>
      <c r="CB240" s="152"/>
      <c r="CC240" s="152"/>
      <c r="CD240" s="152"/>
      <c r="CE240" s="152"/>
      <c r="CF240" s="152"/>
      <c r="CG240" s="525">
        <f t="shared" si="115"/>
        <v>0</v>
      </c>
      <c r="CH240" s="525"/>
      <c r="CI240" s="525"/>
      <c r="CJ240" s="525"/>
      <c r="CK240" s="525"/>
      <c r="CL240" s="525"/>
      <c r="CM240" s="525"/>
      <c r="CN240" s="525"/>
      <c r="CO240" s="525"/>
      <c r="CP240" s="152"/>
      <c r="CQ240" s="152"/>
      <c r="CR240" s="152"/>
      <c r="CS240" s="152"/>
      <c r="CT240" s="152"/>
      <c r="CU240" s="152"/>
      <c r="CV240" s="152"/>
      <c r="CW240" s="152"/>
      <c r="CX240" s="152"/>
      <c r="CY240" s="152"/>
      <c r="CZ240" s="152"/>
      <c r="DA240" s="153"/>
      <c r="DB240" s="153"/>
      <c r="DC240" s="153"/>
      <c r="DD240" s="153"/>
      <c r="DE240" s="153"/>
      <c r="DF240" s="153"/>
      <c r="DG240" s="153"/>
      <c r="DH240" s="153"/>
      <c r="DI240" s="153"/>
      <c r="DJ240" s="153"/>
      <c r="DK240" s="153"/>
      <c r="DL240" s="153"/>
      <c r="DM240" s="153"/>
      <c r="DN240" s="153"/>
      <c r="DO240" s="153"/>
      <c r="DP240" s="153"/>
      <c r="DQ240" s="153"/>
      <c r="DR240" s="153"/>
      <c r="DS240" s="153"/>
      <c r="DT240" s="153"/>
      <c r="DU240" s="153"/>
      <c r="DV240" s="153"/>
      <c r="DW240" s="153"/>
      <c r="DX240" s="153"/>
      <c r="DY240" s="153"/>
      <c r="DZ240" s="153"/>
    </row>
    <row r="241" ht="15.75" customHeight="1">
      <c r="A241" s="54"/>
      <c r="B241" s="404" t="s">
        <v>340</v>
      </c>
      <c r="C241" s="700" t="s">
        <v>341</v>
      </c>
      <c r="D241" s="466">
        <f>SUM(E241:F241)</f>
        <v>0</v>
      </c>
      <c r="E241" s="124"/>
      <c r="F241" s="670"/>
      <c r="G241" s="701"/>
      <c r="H241" s="701"/>
      <c r="I241" s="702"/>
      <c r="J241" s="703"/>
      <c r="K241" s="704"/>
      <c r="L241" s="704"/>
      <c r="M241" s="704"/>
      <c r="N241" s="704"/>
      <c r="O241" s="704"/>
      <c r="P241" s="704"/>
      <c r="Q241" s="704"/>
      <c r="R241" s="704"/>
      <c r="S241" s="704"/>
      <c r="T241" s="704"/>
      <c r="U241" s="704"/>
      <c r="V241" s="704"/>
      <c r="W241" s="704"/>
      <c r="X241" s="662"/>
      <c r="Y241" s="705"/>
      <c r="Z241" s="664"/>
      <c r="AA241" s="532"/>
      <c r="AB241" s="543"/>
      <c r="AC241" s="665"/>
      <c r="AD241" s="52" t="str">
        <f t="shared" si="113"/>
        <v/>
      </c>
      <c r="AE241" s="666"/>
      <c r="AF241" s="666"/>
      <c r="AG241" s="666"/>
      <c r="AH241" s="666"/>
      <c r="AI241" s="666"/>
      <c r="AJ241" s="666"/>
      <c r="AK241" s="666"/>
      <c r="AL241" s="666"/>
      <c r="AM241" s="666"/>
      <c r="AN241" s="666"/>
      <c r="AO241" s="666"/>
      <c r="AP241" s="151"/>
      <c r="AQ241" s="151"/>
      <c r="AR241" s="151"/>
      <c r="AS241" s="153"/>
      <c r="AT241" s="153"/>
      <c r="AU241" s="153"/>
      <c r="AV241" s="153"/>
      <c r="AW241" s="153"/>
      <c r="AX241" s="153"/>
      <c r="AY241" s="153"/>
      <c r="AZ241" s="153"/>
      <c r="BA241" s="153"/>
      <c r="BB241" s="153"/>
      <c r="BC241" s="153"/>
      <c r="BD241" s="153"/>
      <c r="BE241" s="153"/>
      <c r="BF241" s="153"/>
      <c r="BG241" s="153"/>
      <c r="BH241" s="153"/>
      <c r="BI241" s="153"/>
      <c r="BJ241" s="153"/>
      <c r="BK241" s="153"/>
      <c r="BL241" s="153"/>
      <c r="BM241" s="153"/>
      <c r="BN241" s="153"/>
      <c r="BO241" s="153"/>
      <c r="BP241" s="153"/>
      <c r="BQ241" s="153"/>
      <c r="BR241" s="153"/>
      <c r="BS241" s="153"/>
      <c r="BT241" s="153"/>
      <c r="BU241" s="153"/>
      <c r="BV241" s="153"/>
      <c r="BW241" s="153"/>
      <c r="BX241" s="153"/>
      <c r="BY241" s="153"/>
      <c r="BZ241" s="153"/>
      <c r="CA241" s="152" t="str">
        <f t="shared" si="114"/>
        <v/>
      </c>
      <c r="CB241" s="152"/>
      <c r="CC241" s="152"/>
      <c r="CD241" s="152"/>
      <c r="CE241" s="152"/>
      <c r="CF241" s="152"/>
      <c r="CG241" s="525">
        <f t="shared" si="115"/>
        <v>0</v>
      </c>
      <c r="CH241" s="525"/>
      <c r="CI241" s="525"/>
      <c r="CJ241" s="525"/>
      <c r="CK241" s="525"/>
      <c r="CL241" s="525"/>
      <c r="CM241" s="525"/>
      <c r="CN241" s="525"/>
      <c r="CO241" s="525"/>
      <c r="CP241" s="152"/>
      <c r="CQ241" s="152"/>
      <c r="CR241" s="152"/>
      <c r="CS241" s="152"/>
      <c r="CT241" s="152"/>
      <c r="CU241" s="152"/>
      <c r="CV241" s="152"/>
      <c r="CW241" s="152"/>
      <c r="CX241" s="152"/>
      <c r="CY241" s="152"/>
      <c r="CZ241" s="152"/>
      <c r="DA241" s="153"/>
      <c r="DB241" s="153"/>
      <c r="DC241" s="153"/>
      <c r="DD241" s="153"/>
      <c r="DE241" s="153"/>
      <c r="DF241" s="153"/>
      <c r="DG241" s="153"/>
      <c r="DH241" s="153"/>
      <c r="DI241" s="153"/>
      <c r="DJ241" s="153"/>
      <c r="DK241" s="153"/>
      <c r="DL241" s="153"/>
      <c r="DM241" s="153"/>
      <c r="DN241" s="153"/>
      <c r="DO241" s="153"/>
      <c r="DP241" s="153"/>
      <c r="DQ241" s="153"/>
      <c r="DR241" s="153"/>
      <c r="DS241" s="153"/>
      <c r="DT241" s="153"/>
      <c r="DU241" s="153"/>
      <c r="DV241" s="153"/>
      <c r="DW241" s="153"/>
      <c r="DX241" s="153"/>
      <c r="DY241" s="153"/>
      <c r="DZ241" s="153"/>
    </row>
    <row r="242" ht="15.75" customHeight="1">
      <c r="A242" s="54"/>
      <c r="B242" s="95"/>
      <c r="C242" s="706" t="s">
        <v>342</v>
      </c>
      <c r="D242" s="62">
        <f t="shared" ref="D242:D243" si="116">SUM(E242:G242)</f>
        <v>0</v>
      </c>
      <c r="E242" s="56"/>
      <c r="F242" s="58"/>
      <c r="G242" s="58"/>
      <c r="H242" s="707"/>
      <c r="I242" s="708"/>
      <c r="J242" s="709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710"/>
      <c r="Y242" s="711"/>
      <c r="Z242" s="712"/>
      <c r="AA242" s="301"/>
      <c r="AB242" s="545"/>
      <c r="AC242" s="699"/>
      <c r="AD242" s="52" t="str">
        <f t="shared" si="113"/>
        <v/>
      </c>
      <c r="AE242" s="666"/>
      <c r="AF242" s="666"/>
      <c r="AG242" s="666"/>
      <c r="AH242" s="666"/>
      <c r="AI242" s="666"/>
      <c r="AJ242" s="666"/>
      <c r="AK242" s="666"/>
      <c r="AL242" s="666"/>
      <c r="AM242" s="666"/>
      <c r="AN242" s="666"/>
      <c r="AO242" s="666"/>
      <c r="AP242" s="151"/>
      <c r="AQ242" s="151"/>
      <c r="AR242" s="151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3"/>
      <c r="BG242" s="153"/>
      <c r="BH242" s="153"/>
      <c r="BI242" s="153"/>
      <c r="BJ242" s="153"/>
      <c r="BK242" s="153"/>
      <c r="BL242" s="153"/>
      <c r="BM242" s="153"/>
      <c r="BN242" s="153"/>
      <c r="BO242" s="153"/>
      <c r="BP242" s="153"/>
      <c r="BQ242" s="153"/>
      <c r="BR242" s="153"/>
      <c r="BS242" s="153"/>
      <c r="BT242" s="153"/>
      <c r="BU242" s="153"/>
      <c r="BV242" s="153"/>
      <c r="BW242" s="153"/>
      <c r="BX242" s="153"/>
      <c r="BY242" s="153"/>
      <c r="BZ242" s="153"/>
      <c r="CA242" s="152" t="str">
        <f t="shared" si="114"/>
        <v/>
      </c>
      <c r="CB242" s="152"/>
      <c r="CC242" s="152"/>
      <c r="CD242" s="152"/>
      <c r="CE242" s="152"/>
      <c r="CF242" s="152"/>
      <c r="CG242" s="525">
        <f t="shared" si="115"/>
        <v>0</v>
      </c>
      <c r="CH242" s="525"/>
      <c r="CI242" s="525"/>
      <c r="CJ242" s="525"/>
      <c r="CK242" s="525"/>
      <c r="CL242" s="525"/>
      <c r="CM242" s="525"/>
      <c r="CN242" s="525"/>
      <c r="CO242" s="525"/>
      <c r="CP242" s="152"/>
      <c r="CQ242" s="152"/>
      <c r="CR242" s="152"/>
      <c r="CS242" s="152"/>
      <c r="CT242" s="152"/>
      <c r="CU242" s="152"/>
      <c r="CV242" s="152"/>
      <c r="CW242" s="152"/>
      <c r="CX242" s="152"/>
      <c r="CY242" s="152"/>
      <c r="CZ242" s="152"/>
      <c r="DA242" s="153"/>
      <c r="DB242" s="153"/>
      <c r="DC242" s="153"/>
      <c r="DD242" s="153"/>
      <c r="DE242" s="153"/>
      <c r="DF242" s="153"/>
      <c r="DG242" s="153"/>
      <c r="DH242" s="153"/>
      <c r="DI242" s="153"/>
      <c r="DJ242" s="153"/>
      <c r="DK242" s="153"/>
      <c r="DL242" s="153"/>
      <c r="DM242" s="153"/>
      <c r="DN242" s="153"/>
      <c r="DO242" s="153"/>
      <c r="DP242" s="153"/>
      <c r="DQ242" s="153"/>
      <c r="DR242" s="153"/>
      <c r="DS242" s="153"/>
      <c r="DT242" s="153"/>
      <c r="DU242" s="153"/>
      <c r="DV242" s="153"/>
      <c r="DW242" s="153"/>
      <c r="DX242" s="153"/>
      <c r="DY242" s="153"/>
      <c r="DZ242" s="153"/>
    </row>
    <row r="243" ht="15.75" customHeight="1">
      <c r="A243" s="54"/>
      <c r="B243" s="27"/>
      <c r="C243" s="713" t="s">
        <v>343</v>
      </c>
      <c r="D243" s="114">
        <f t="shared" si="116"/>
        <v>0</v>
      </c>
      <c r="E243" s="120"/>
      <c r="F243" s="686"/>
      <c r="G243" s="686"/>
      <c r="H243" s="714"/>
      <c r="I243" s="715"/>
      <c r="J243" s="714"/>
      <c r="K243" s="697"/>
      <c r="L243" s="697"/>
      <c r="M243" s="697"/>
      <c r="N243" s="697"/>
      <c r="O243" s="697"/>
      <c r="P243" s="697"/>
      <c r="Q243" s="697"/>
      <c r="R243" s="697"/>
      <c r="S243" s="697"/>
      <c r="T243" s="697"/>
      <c r="U243" s="697"/>
      <c r="V243" s="697"/>
      <c r="W243" s="697"/>
      <c r="X243" s="716"/>
      <c r="Y243" s="717"/>
      <c r="Z243" s="718"/>
      <c r="AA243" s="302"/>
      <c r="AB243" s="302"/>
      <c r="AC243" s="247"/>
      <c r="AD243" s="52" t="str">
        <f t="shared" si="113"/>
        <v/>
      </c>
      <c r="AE243" s="666"/>
      <c r="AF243" s="666"/>
      <c r="AG243" s="666"/>
      <c r="AH243" s="666"/>
      <c r="AI243" s="666"/>
      <c r="AJ243" s="666"/>
      <c r="AK243" s="666"/>
      <c r="AL243" s="666"/>
      <c r="AM243" s="666"/>
      <c r="AN243" s="666"/>
      <c r="AO243" s="666"/>
      <c r="AP243" s="151"/>
      <c r="AQ243" s="151"/>
      <c r="AR243" s="151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3"/>
      <c r="BG243" s="153"/>
      <c r="BH243" s="153"/>
      <c r="BI243" s="153"/>
      <c r="BJ243" s="153"/>
      <c r="BK243" s="153"/>
      <c r="BL243" s="153"/>
      <c r="BM243" s="153"/>
      <c r="BN243" s="153"/>
      <c r="BO243" s="153"/>
      <c r="BP243" s="153"/>
      <c r="BQ243" s="153"/>
      <c r="BR243" s="153"/>
      <c r="BS243" s="153"/>
      <c r="BT243" s="153"/>
      <c r="BU243" s="153"/>
      <c r="BV243" s="153"/>
      <c r="BW243" s="153"/>
      <c r="BX243" s="153"/>
      <c r="BY243" s="153"/>
      <c r="BZ243" s="153"/>
      <c r="CA243" s="152" t="str">
        <f t="shared" si="114"/>
        <v/>
      </c>
      <c r="CB243" s="152"/>
      <c r="CC243" s="152"/>
      <c r="CD243" s="152"/>
      <c r="CE243" s="152"/>
      <c r="CF243" s="152"/>
      <c r="CG243" s="525">
        <f t="shared" si="115"/>
        <v>0</v>
      </c>
      <c r="CH243" s="525"/>
      <c r="CI243" s="525"/>
      <c r="CJ243" s="525"/>
      <c r="CK243" s="525"/>
      <c r="CL243" s="525"/>
      <c r="CM243" s="525"/>
      <c r="CN243" s="525"/>
      <c r="CO243" s="525"/>
      <c r="CP243" s="152"/>
      <c r="CQ243" s="152"/>
      <c r="CR243" s="152"/>
      <c r="CS243" s="152"/>
      <c r="CT243" s="152"/>
      <c r="CU243" s="152"/>
      <c r="CV243" s="152"/>
      <c r="CW243" s="152"/>
      <c r="CX243" s="152"/>
      <c r="CY243" s="152"/>
      <c r="CZ243" s="152"/>
      <c r="DA243" s="153"/>
      <c r="DB243" s="153"/>
      <c r="DC243" s="153"/>
      <c r="DD243" s="153"/>
      <c r="DE243" s="153"/>
      <c r="DF243" s="153"/>
      <c r="DG243" s="153"/>
      <c r="DH243" s="153"/>
      <c r="DI243" s="153"/>
      <c r="DJ243" s="153"/>
      <c r="DK243" s="153"/>
      <c r="DL243" s="153"/>
      <c r="DM243" s="153"/>
      <c r="DN243" s="153"/>
      <c r="DO243" s="153"/>
      <c r="DP243" s="153"/>
      <c r="DQ243" s="153"/>
      <c r="DR243" s="153"/>
      <c r="DS243" s="153"/>
      <c r="DT243" s="153"/>
      <c r="DU243" s="153"/>
      <c r="DV243" s="153"/>
      <c r="DW243" s="153"/>
      <c r="DX243" s="153"/>
      <c r="DY243" s="153"/>
      <c r="DZ243" s="153"/>
    </row>
    <row r="244" ht="15.75" customHeight="1">
      <c r="A244" s="54"/>
      <c r="B244" s="404" t="s">
        <v>344</v>
      </c>
      <c r="C244" s="668" t="s">
        <v>345</v>
      </c>
      <c r="D244" s="41">
        <f>SUM(E244:H244)</f>
        <v>0</v>
      </c>
      <c r="E244" s="44"/>
      <c r="F244" s="45"/>
      <c r="G244" s="45"/>
      <c r="H244" s="45"/>
      <c r="I244" s="719"/>
      <c r="J244" s="703"/>
      <c r="K244" s="704"/>
      <c r="L244" s="704"/>
      <c r="M244" s="720"/>
      <c r="N244" s="720"/>
      <c r="O244" s="720"/>
      <c r="P244" s="720"/>
      <c r="Q244" s="720"/>
      <c r="R244" s="720"/>
      <c r="S244" s="720"/>
      <c r="T244" s="720"/>
      <c r="U244" s="720"/>
      <c r="V244" s="720"/>
      <c r="W244" s="720"/>
      <c r="X244" s="720"/>
      <c r="Y244" s="705"/>
      <c r="Z244" s="664"/>
      <c r="AA244" s="532"/>
      <c r="AB244" s="50"/>
      <c r="AC244" s="51"/>
      <c r="AD244" s="52" t="str">
        <f t="shared" si="113"/>
        <v/>
      </c>
      <c r="AE244" s="666"/>
      <c r="AF244" s="666"/>
      <c r="AG244" s="666"/>
      <c r="AH244" s="666"/>
      <c r="AI244" s="666"/>
      <c r="AJ244" s="666"/>
      <c r="AK244" s="666"/>
      <c r="AL244" s="666"/>
      <c r="AM244" s="666"/>
      <c r="AN244" s="666"/>
      <c r="AO244" s="666"/>
      <c r="AP244" s="151"/>
      <c r="AQ244" s="151"/>
      <c r="AR244" s="151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3"/>
      <c r="BG244" s="153"/>
      <c r="BH244" s="153"/>
      <c r="BI244" s="153"/>
      <c r="BJ244" s="153"/>
      <c r="BK244" s="153"/>
      <c r="BL244" s="153"/>
      <c r="BM244" s="153"/>
      <c r="BN244" s="153"/>
      <c r="BO244" s="153"/>
      <c r="BP244" s="153"/>
      <c r="BQ244" s="153"/>
      <c r="BR244" s="153"/>
      <c r="BS244" s="153"/>
      <c r="BT244" s="153"/>
      <c r="BU244" s="153"/>
      <c r="BV244" s="153"/>
      <c r="BW244" s="153"/>
      <c r="BX244" s="153"/>
      <c r="BY244" s="153"/>
      <c r="BZ244" s="153"/>
      <c r="CA244" s="152" t="str">
        <f t="shared" si="114"/>
        <v/>
      </c>
      <c r="CB244" s="152"/>
      <c r="CC244" s="152"/>
      <c r="CD244" s="152"/>
      <c r="CE244" s="152"/>
      <c r="CF244" s="152"/>
      <c r="CG244" s="525">
        <f t="shared" si="115"/>
        <v>0</v>
      </c>
      <c r="CH244" s="525"/>
      <c r="CI244" s="525"/>
      <c r="CJ244" s="525"/>
      <c r="CK244" s="525"/>
      <c r="CL244" s="525"/>
      <c r="CM244" s="525"/>
      <c r="CN244" s="525"/>
      <c r="CO244" s="525"/>
      <c r="CP244" s="152"/>
      <c r="CQ244" s="152"/>
      <c r="CR244" s="152"/>
      <c r="CS244" s="152"/>
      <c r="CT244" s="152"/>
      <c r="CU244" s="152"/>
      <c r="CV244" s="152"/>
      <c r="CW244" s="152"/>
      <c r="CX244" s="152"/>
      <c r="CY244" s="152"/>
      <c r="CZ244" s="152"/>
      <c r="DA244" s="153"/>
      <c r="DB244" s="153"/>
      <c r="DC244" s="153"/>
      <c r="DD244" s="153"/>
      <c r="DE244" s="153"/>
      <c r="DF244" s="153"/>
      <c r="DG244" s="153"/>
      <c r="DH244" s="153"/>
      <c r="DI244" s="153"/>
      <c r="DJ244" s="153"/>
      <c r="DK244" s="153"/>
      <c r="DL244" s="153"/>
      <c r="DM244" s="153"/>
      <c r="DN244" s="153"/>
      <c r="DO244" s="153"/>
      <c r="DP244" s="153"/>
      <c r="DQ244" s="153"/>
      <c r="DR244" s="153"/>
      <c r="DS244" s="153"/>
      <c r="DT244" s="153"/>
      <c r="DU244" s="153"/>
      <c r="DV244" s="153"/>
      <c r="DW244" s="153"/>
      <c r="DX244" s="153"/>
      <c r="DY244" s="153"/>
      <c r="DZ244" s="153"/>
    </row>
    <row r="245" ht="15.75" customHeight="1">
      <c r="A245" s="54"/>
      <c r="B245" s="95"/>
      <c r="C245" s="721" t="s">
        <v>346</v>
      </c>
      <c r="D245" s="55">
        <f>SUM(E245:J245)</f>
        <v>0</v>
      </c>
      <c r="E245" s="714"/>
      <c r="F245" s="714"/>
      <c r="G245" s="714"/>
      <c r="H245" s="714"/>
      <c r="I245" s="329"/>
      <c r="J245" s="111"/>
      <c r="K245" s="64"/>
      <c r="L245" s="64"/>
      <c r="M245" s="722"/>
      <c r="N245" s="722"/>
      <c r="O245" s="722"/>
      <c r="P245" s="722"/>
      <c r="Q245" s="722"/>
      <c r="R245" s="722"/>
      <c r="S245" s="722"/>
      <c r="T245" s="722"/>
      <c r="U245" s="722"/>
      <c r="V245" s="722"/>
      <c r="W245" s="722"/>
      <c r="X245" s="722"/>
      <c r="Y245" s="711"/>
      <c r="Z245" s="712"/>
      <c r="AA245" s="301"/>
      <c r="AB245" s="329"/>
      <c r="AC245" s="236"/>
      <c r="AD245" s="52" t="str">
        <f t="shared" si="113"/>
        <v/>
      </c>
      <c r="AE245" s="666"/>
      <c r="AF245" s="666"/>
      <c r="AG245" s="666"/>
      <c r="AH245" s="666"/>
      <c r="AI245" s="666"/>
      <c r="AJ245" s="666"/>
      <c r="AK245" s="666"/>
      <c r="AL245" s="666"/>
      <c r="AM245" s="666"/>
      <c r="AN245" s="666"/>
      <c r="AO245" s="666"/>
      <c r="AP245" s="151"/>
      <c r="AQ245" s="151"/>
      <c r="AR245" s="151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3"/>
      <c r="BG245" s="153"/>
      <c r="BH245" s="153"/>
      <c r="BI245" s="153"/>
      <c r="BJ245" s="153"/>
      <c r="BK245" s="153"/>
      <c r="BL245" s="153"/>
      <c r="BM245" s="153"/>
      <c r="BN245" s="153"/>
      <c r="BO245" s="153"/>
      <c r="BP245" s="153"/>
      <c r="BQ245" s="153"/>
      <c r="BR245" s="153"/>
      <c r="BS245" s="153"/>
      <c r="BT245" s="153"/>
      <c r="BU245" s="153"/>
      <c r="BV245" s="153"/>
      <c r="BW245" s="153"/>
      <c r="BX245" s="153"/>
      <c r="BY245" s="153"/>
      <c r="BZ245" s="153"/>
      <c r="CA245" s="152" t="str">
        <f t="shared" si="114"/>
        <v/>
      </c>
      <c r="CB245" s="152"/>
      <c r="CC245" s="152"/>
      <c r="CD245" s="152"/>
      <c r="CE245" s="152"/>
      <c r="CF245" s="152"/>
      <c r="CG245" s="525">
        <f t="shared" si="115"/>
        <v>0</v>
      </c>
      <c r="CH245" s="525"/>
      <c r="CI245" s="525"/>
      <c r="CJ245" s="525"/>
      <c r="CK245" s="525"/>
      <c r="CL245" s="525"/>
      <c r="CM245" s="525"/>
      <c r="CN245" s="525"/>
      <c r="CO245" s="525"/>
      <c r="CP245" s="152"/>
      <c r="CQ245" s="152"/>
      <c r="CR245" s="152"/>
      <c r="CS245" s="152"/>
      <c r="CT245" s="152"/>
      <c r="CU245" s="152"/>
      <c r="CV245" s="152"/>
      <c r="CW245" s="152"/>
      <c r="CX245" s="152"/>
      <c r="CY245" s="152"/>
      <c r="CZ245" s="152"/>
      <c r="DA245" s="153"/>
      <c r="DB245" s="153"/>
      <c r="DC245" s="153"/>
      <c r="DD245" s="153"/>
      <c r="DE245" s="153"/>
      <c r="DF245" s="153"/>
      <c r="DG245" s="153"/>
      <c r="DH245" s="153"/>
      <c r="DI245" s="153"/>
      <c r="DJ245" s="153"/>
      <c r="DK245" s="153"/>
      <c r="DL245" s="153"/>
      <c r="DM245" s="153"/>
      <c r="DN245" s="153"/>
      <c r="DO245" s="153"/>
      <c r="DP245" s="153"/>
      <c r="DQ245" s="153"/>
      <c r="DR245" s="153"/>
      <c r="DS245" s="153"/>
      <c r="DT245" s="153"/>
      <c r="DU245" s="153"/>
      <c r="DV245" s="153"/>
      <c r="DW245" s="153"/>
      <c r="DX245" s="153"/>
      <c r="DY245" s="153"/>
      <c r="DZ245" s="153"/>
    </row>
    <row r="246" ht="15.75" customHeight="1">
      <c r="A246" s="54"/>
      <c r="B246" s="27"/>
      <c r="C246" s="713" t="s">
        <v>343</v>
      </c>
      <c r="D246" s="114">
        <f>SUM(E246:I246)</f>
        <v>0</v>
      </c>
      <c r="E246" s="120"/>
      <c r="F246" s="624"/>
      <c r="G246" s="624"/>
      <c r="H246" s="624"/>
      <c r="I246" s="302"/>
      <c r="J246" s="714"/>
      <c r="K246" s="697"/>
      <c r="L246" s="697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7"/>
      <c r="Z246" s="718"/>
      <c r="AA246" s="302"/>
      <c r="AB246" s="302"/>
      <c r="AC246" s="247"/>
      <c r="AD246" s="52" t="str">
        <f t="shared" si="113"/>
        <v/>
      </c>
      <c r="AE246" s="666"/>
      <c r="AF246" s="666"/>
      <c r="AG246" s="666"/>
      <c r="AH246" s="666"/>
      <c r="AI246" s="666"/>
      <c r="AJ246" s="666"/>
      <c r="AK246" s="666"/>
      <c r="AL246" s="666"/>
      <c r="AM246" s="666"/>
      <c r="AN246" s="666"/>
      <c r="AO246" s="666"/>
      <c r="AP246" s="151"/>
      <c r="AQ246" s="151"/>
      <c r="AR246" s="151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3"/>
      <c r="BG246" s="153"/>
      <c r="BH246" s="153"/>
      <c r="BI246" s="153"/>
      <c r="BJ246" s="153"/>
      <c r="BK246" s="153"/>
      <c r="BL246" s="153"/>
      <c r="BM246" s="153"/>
      <c r="BN246" s="153"/>
      <c r="BO246" s="153"/>
      <c r="BP246" s="153"/>
      <c r="BQ246" s="153"/>
      <c r="BR246" s="153"/>
      <c r="BS246" s="153"/>
      <c r="BT246" s="153"/>
      <c r="BU246" s="153"/>
      <c r="BV246" s="153"/>
      <c r="BW246" s="153"/>
      <c r="BX246" s="153"/>
      <c r="BY246" s="153"/>
      <c r="BZ246" s="153"/>
      <c r="CA246" s="152" t="str">
        <f t="shared" si="114"/>
        <v/>
      </c>
      <c r="CB246" s="152"/>
      <c r="CC246" s="152"/>
      <c r="CD246" s="152"/>
      <c r="CE246" s="152"/>
      <c r="CF246" s="152"/>
      <c r="CG246" s="525">
        <f t="shared" si="115"/>
        <v>0</v>
      </c>
      <c r="CH246" s="525"/>
      <c r="CI246" s="525"/>
      <c r="CJ246" s="525"/>
      <c r="CK246" s="525"/>
      <c r="CL246" s="525"/>
      <c r="CM246" s="525"/>
      <c r="CN246" s="525"/>
      <c r="CO246" s="525"/>
      <c r="CP246" s="152"/>
      <c r="CQ246" s="152"/>
      <c r="CR246" s="152"/>
      <c r="CS246" s="152"/>
      <c r="CT246" s="152"/>
      <c r="CU246" s="152"/>
      <c r="CV246" s="152"/>
      <c r="CW246" s="152"/>
      <c r="CX246" s="152"/>
      <c r="CY246" s="152"/>
      <c r="CZ246" s="152"/>
      <c r="DA246" s="153"/>
      <c r="DB246" s="153"/>
      <c r="DC246" s="153"/>
      <c r="DD246" s="153"/>
      <c r="DE246" s="153"/>
      <c r="DF246" s="153"/>
      <c r="DG246" s="153"/>
      <c r="DH246" s="153"/>
      <c r="DI246" s="153"/>
      <c r="DJ246" s="153"/>
      <c r="DK246" s="153"/>
      <c r="DL246" s="153"/>
      <c r="DM246" s="153"/>
      <c r="DN246" s="153"/>
      <c r="DO246" s="153"/>
      <c r="DP246" s="153"/>
      <c r="DQ246" s="153"/>
      <c r="DR246" s="153"/>
      <c r="DS246" s="153"/>
      <c r="DT246" s="153"/>
      <c r="DU246" s="153"/>
      <c r="DV246" s="153"/>
      <c r="DW246" s="153"/>
      <c r="DX246" s="153"/>
      <c r="DY246" s="153"/>
      <c r="DZ246" s="153"/>
    </row>
    <row r="247" ht="15.75" customHeight="1">
      <c r="A247" s="54"/>
      <c r="B247" s="723" t="s">
        <v>347</v>
      </c>
      <c r="C247" s="285"/>
      <c r="D247" s="55">
        <f t="shared" ref="D247:D249" si="117">SUM(E247:X247)</f>
        <v>0</v>
      </c>
      <c r="E247" s="56"/>
      <c r="F247" s="58"/>
      <c r="G247" s="58"/>
      <c r="H247" s="58"/>
      <c r="I247" s="329"/>
      <c r="J247" s="111"/>
      <c r="K247" s="58"/>
      <c r="L247" s="58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693"/>
      <c r="Z247" s="235"/>
      <c r="AA247" s="329"/>
      <c r="AB247" s="329"/>
      <c r="AC247" s="236"/>
      <c r="AD247" s="52" t="str">
        <f t="shared" si="113"/>
        <v/>
      </c>
      <c r="AE247" s="666"/>
      <c r="AF247" s="666"/>
      <c r="AG247" s="666"/>
      <c r="AH247" s="666"/>
      <c r="AI247" s="666"/>
      <c r="AJ247" s="666"/>
      <c r="AK247" s="666"/>
      <c r="AL247" s="666"/>
      <c r="AM247" s="666"/>
      <c r="AN247" s="666"/>
      <c r="AO247" s="666"/>
      <c r="AP247" s="151"/>
      <c r="AQ247" s="151"/>
      <c r="AR247" s="151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3"/>
      <c r="BG247" s="153"/>
      <c r="BH247" s="153"/>
      <c r="BI247" s="153"/>
      <c r="BJ247" s="153"/>
      <c r="BK247" s="153"/>
      <c r="BL247" s="153"/>
      <c r="BM247" s="153"/>
      <c r="BN247" s="153"/>
      <c r="BO247" s="153"/>
      <c r="BP247" s="153"/>
      <c r="BQ247" s="153"/>
      <c r="BR247" s="153"/>
      <c r="BS247" s="153"/>
      <c r="BT247" s="153"/>
      <c r="BU247" s="153"/>
      <c r="BV247" s="153"/>
      <c r="BW247" s="153"/>
      <c r="BX247" s="153"/>
      <c r="BY247" s="153"/>
      <c r="BZ247" s="153"/>
      <c r="CA247" s="152" t="str">
        <f t="shared" si="114"/>
        <v/>
      </c>
      <c r="CB247" s="152"/>
      <c r="CC247" s="152"/>
      <c r="CD247" s="152"/>
      <c r="CE247" s="152"/>
      <c r="CF247" s="152"/>
      <c r="CG247" s="525">
        <f t="shared" si="115"/>
        <v>0</v>
      </c>
      <c r="CH247" s="525"/>
      <c r="CI247" s="525"/>
      <c r="CJ247" s="525"/>
      <c r="CK247" s="525"/>
      <c r="CL247" s="525"/>
      <c r="CM247" s="525"/>
      <c r="CN247" s="525"/>
      <c r="CO247" s="525"/>
      <c r="CP247" s="152"/>
      <c r="CQ247" s="152"/>
      <c r="CR247" s="152"/>
      <c r="CS247" s="152"/>
      <c r="CT247" s="152"/>
      <c r="CU247" s="152"/>
      <c r="CV247" s="152"/>
      <c r="CW247" s="152"/>
      <c r="CX247" s="152"/>
      <c r="CY247" s="152"/>
      <c r="CZ247" s="152"/>
      <c r="DA247" s="153"/>
      <c r="DB247" s="153"/>
      <c r="DC247" s="153"/>
      <c r="DD247" s="153"/>
      <c r="DE247" s="153"/>
      <c r="DF247" s="153"/>
      <c r="DG247" s="153"/>
      <c r="DH247" s="153"/>
      <c r="DI247" s="153"/>
      <c r="DJ247" s="153"/>
      <c r="DK247" s="153"/>
      <c r="DL247" s="153"/>
      <c r="DM247" s="153"/>
      <c r="DN247" s="153"/>
      <c r="DO247" s="153"/>
      <c r="DP247" s="153"/>
      <c r="DQ247" s="153"/>
      <c r="DR247" s="153"/>
      <c r="DS247" s="153"/>
      <c r="DT247" s="153"/>
      <c r="DU247" s="153"/>
      <c r="DV247" s="153"/>
      <c r="DW247" s="153"/>
      <c r="DX247" s="153"/>
      <c r="DY247" s="153"/>
      <c r="DZ247" s="153"/>
    </row>
    <row r="248" ht="15.75" customHeight="1">
      <c r="A248" s="54"/>
      <c r="B248" s="689" t="s">
        <v>348</v>
      </c>
      <c r="C248" s="325"/>
      <c r="D248" s="55">
        <f t="shared" si="117"/>
        <v>0</v>
      </c>
      <c r="E248" s="56"/>
      <c r="F248" s="58"/>
      <c r="G248" s="58"/>
      <c r="H248" s="58"/>
      <c r="I248" s="329"/>
      <c r="J248" s="111"/>
      <c r="K248" s="58"/>
      <c r="L248" s="58"/>
      <c r="M248" s="347"/>
      <c r="N248" s="347"/>
      <c r="O248" s="347"/>
      <c r="P248" s="347"/>
      <c r="Q248" s="347"/>
      <c r="R248" s="347"/>
      <c r="S248" s="347"/>
      <c r="T248" s="347"/>
      <c r="U248" s="347"/>
      <c r="V248" s="347"/>
      <c r="W248" s="347"/>
      <c r="X248" s="347"/>
      <c r="Y248" s="693"/>
      <c r="Z248" s="235"/>
      <c r="AA248" s="329"/>
      <c r="AB248" s="329"/>
      <c r="AC248" s="236"/>
      <c r="AD248" s="52" t="str">
        <f t="shared" si="113"/>
        <v/>
      </c>
      <c r="AE248" s="666"/>
      <c r="AF248" s="666"/>
      <c r="AG248" s="666"/>
      <c r="AH248" s="666"/>
      <c r="AI248" s="666"/>
      <c r="AJ248" s="666"/>
      <c r="AK248" s="666"/>
      <c r="AL248" s="666"/>
      <c r="AM248" s="666"/>
      <c r="AN248" s="666"/>
      <c r="AO248" s="666"/>
      <c r="AP248" s="151"/>
      <c r="AQ248" s="151"/>
      <c r="AR248" s="151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3"/>
      <c r="BG248" s="153"/>
      <c r="BH248" s="153"/>
      <c r="BI248" s="153"/>
      <c r="BJ248" s="153"/>
      <c r="BK248" s="153"/>
      <c r="BL248" s="153"/>
      <c r="BM248" s="153"/>
      <c r="BN248" s="153"/>
      <c r="BO248" s="153"/>
      <c r="BP248" s="153"/>
      <c r="BQ248" s="153"/>
      <c r="BR248" s="153"/>
      <c r="BS248" s="153"/>
      <c r="BT248" s="153"/>
      <c r="BU248" s="153"/>
      <c r="BV248" s="153"/>
      <c r="BW248" s="153"/>
      <c r="BX248" s="153"/>
      <c r="BY248" s="153"/>
      <c r="BZ248" s="153"/>
      <c r="CA248" s="152" t="str">
        <f t="shared" si="114"/>
        <v/>
      </c>
      <c r="CB248" s="152"/>
      <c r="CC248" s="152"/>
      <c r="CD248" s="152"/>
      <c r="CE248" s="152"/>
      <c r="CF248" s="152"/>
      <c r="CG248" s="525">
        <f t="shared" si="115"/>
        <v>0</v>
      </c>
      <c r="CH248" s="525"/>
      <c r="CI248" s="525"/>
      <c r="CJ248" s="525"/>
      <c r="CK248" s="525"/>
      <c r="CL248" s="525"/>
      <c r="CM248" s="525"/>
      <c r="CN248" s="525"/>
      <c r="CO248" s="525"/>
      <c r="CP248" s="152"/>
      <c r="CQ248" s="152"/>
      <c r="CR248" s="152"/>
      <c r="CS248" s="152"/>
      <c r="CT248" s="152"/>
      <c r="CU248" s="152"/>
      <c r="CV248" s="152"/>
      <c r="CW248" s="152"/>
      <c r="CX248" s="152"/>
      <c r="CY248" s="152"/>
      <c r="CZ248" s="152"/>
      <c r="DA248" s="153"/>
      <c r="DB248" s="153"/>
      <c r="DC248" s="153"/>
      <c r="DD248" s="153"/>
      <c r="DE248" s="153"/>
      <c r="DF248" s="153"/>
      <c r="DG248" s="153"/>
      <c r="DH248" s="153"/>
      <c r="DI248" s="153"/>
      <c r="DJ248" s="153"/>
      <c r="DK248" s="153"/>
      <c r="DL248" s="153"/>
      <c r="DM248" s="153"/>
      <c r="DN248" s="153"/>
      <c r="DO248" s="153"/>
      <c r="DP248" s="153"/>
      <c r="DQ248" s="153"/>
      <c r="DR248" s="153"/>
      <c r="DS248" s="153"/>
      <c r="DT248" s="153"/>
      <c r="DU248" s="153"/>
      <c r="DV248" s="153"/>
      <c r="DW248" s="153"/>
      <c r="DX248" s="153"/>
      <c r="DY248" s="153"/>
      <c r="DZ248" s="153"/>
    </row>
    <row r="249" ht="15.75" customHeight="1">
      <c r="A249" s="133"/>
      <c r="B249" s="724" t="s">
        <v>349</v>
      </c>
      <c r="C249" s="332"/>
      <c r="D249" s="72">
        <f t="shared" si="117"/>
        <v>0</v>
      </c>
      <c r="E249" s="75"/>
      <c r="F249" s="77"/>
      <c r="G249" s="77"/>
      <c r="H249" s="77"/>
      <c r="I249" s="138"/>
      <c r="J249" s="137"/>
      <c r="K249" s="77"/>
      <c r="L249" s="77"/>
      <c r="M249" s="725"/>
      <c r="N249" s="725"/>
      <c r="O249" s="725"/>
      <c r="P249" s="725"/>
      <c r="Q249" s="725"/>
      <c r="R249" s="725"/>
      <c r="S249" s="725"/>
      <c r="T249" s="725"/>
      <c r="U249" s="725"/>
      <c r="V249" s="725"/>
      <c r="W249" s="725"/>
      <c r="X249" s="725"/>
      <c r="Y249" s="726"/>
      <c r="Z249" s="278"/>
      <c r="AA249" s="138"/>
      <c r="AB249" s="138"/>
      <c r="AC249" s="279"/>
      <c r="AD249" s="52" t="str">
        <f t="shared" si="113"/>
        <v/>
      </c>
      <c r="AE249" s="666"/>
      <c r="AF249" s="666"/>
      <c r="AG249" s="666"/>
      <c r="AH249" s="666"/>
      <c r="AI249" s="666"/>
      <c r="AJ249" s="666"/>
      <c r="AK249" s="666"/>
      <c r="AL249" s="666"/>
      <c r="AM249" s="666"/>
      <c r="AN249" s="666"/>
      <c r="AO249" s="666"/>
      <c r="AP249" s="151"/>
      <c r="AQ249" s="151"/>
      <c r="AR249" s="151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3"/>
      <c r="BG249" s="153"/>
      <c r="BH249" s="153"/>
      <c r="BI249" s="153"/>
      <c r="BJ249" s="153"/>
      <c r="BK249" s="153"/>
      <c r="BL249" s="153"/>
      <c r="BM249" s="153"/>
      <c r="BN249" s="153"/>
      <c r="BO249" s="153"/>
      <c r="BP249" s="153"/>
      <c r="BQ249" s="153"/>
      <c r="BR249" s="153"/>
      <c r="BS249" s="153"/>
      <c r="BT249" s="153"/>
      <c r="BU249" s="153"/>
      <c r="BV249" s="153"/>
      <c r="BW249" s="153"/>
      <c r="BX249" s="153"/>
      <c r="BY249" s="153"/>
      <c r="BZ249" s="153"/>
      <c r="CA249" s="152" t="str">
        <f t="shared" si="114"/>
        <v/>
      </c>
      <c r="CB249" s="152"/>
      <c r="CC249" s="152"/>
      <c r="CD249" s="152"/>
      <c r="CE249" s="152"/>
      <c r="CF249" s="152"/>
      <c r="CG249" s="525">
        <f t="shared" si="115"/>
        <v>0</v>
      </c>
      <c r="CH249" s="525"/>
      <c r="CI249" s="525"/>
      <c r="CJ249" s="525"/>
      <c r="CK249" s="525"/>
      <c r="CL249" s="525"/>
      <c r="CM249" s="525"/>
      <c r="CN249" s="525"/>
      <c r="CO249" s="525"/>
      <c r="CP249" s="152"/>
      <c r="CQ249" s="152"/>
      <c r="CR249" s="152"/>
      <c r="CS249" s="152"/>
      <c r="CT249" s="152"/>
      <c r="CU249" s="152"/>
      <c r="CV249" s="152"/>
      <c r="CW249" s="152"/>
      <c r="CX249" s="152"/>
      <c r="CY249" s="152"/>
      <c r="CZ249" s="152"/>
      <c r="DA249" s="153"/>
      <c r="DB249" s="153"/>
      <c r="DC249" s="153"/>
      <c r="DD249" s="153"/>
      <c r="DE249" s="153"/>
      <c r="DF249" s="153"/>
      <c r="DG249" s="153"/>
      <c r="DH249" s="153"/>
      <c r="DI249" s="153"/>
      <c r="DJ249" s="153"/>
      <c r="DK249" s="153"/>
      <c r="DL249" s="153"/>
      <c r="DM249" s="153"/>
      <c r="DN249" s="153"/>
      <c r="DO249" s="153"/>
      <c r="DP249" s="153"/>
      <c r="DQ249" s="153"/>
      <c r="DR249" s="153"/>
      <c r="DS249" s="153"/>
      <c r="DT249" s="153"/>
      <c r="DU249" s="153"/>
      <c r="DV249" s="153"/>
      <c r="DW249" s="153"/>
      <c r="DX249" s="153"/>
      <c r="DY249" s="153"/>
      <c r="DZ249" s="153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</row>
    <row r="251" ht="15.75" customHeight="1">
      <c r="A251" s="727" t="s">
        <v>350</v>
      </c>
      <c r="B251" s="728"/>
      <c r="C251" s="728"/>
      <c r="D251" s="728"/>
      <c r="E251" s="728"/>
      <c r="F251" s="728"/>
      <c r="G251" s="729"/>
      <c r="H251" s="729"/>
      <c r="I251" s="567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</row>
    <row r="252" ht="15.75" customHeight="1">
      <c r="A252" s="98" t="s">
        <v>316</v>
      </c>
      <c r="B252" s="6"/>
      <c r="C252" s="99"/>
      <c r="D252" s="730" t="s">
        <v>8</v>
      </c>
      <c r="E252" s="214" t="s">
        <v>263</v>
      </c>
      <c r="F252" s="32" t="s">
        <v>351</v>
      </c>
      <c r="G252" s="32" t="s">
        <v>265</v>
      </c>
      <c r="H252" s="655" t="s">
        <v>352</v>
      </c>
      <c r="I252" s="731" t="s">
        <v>266</v>
      </c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</row>
    <row r="253" ht="15.75" customHeight="1">
      <c r="A253" s="732" t="s">
        <v>353</v>
      </c>
      <c r="B253" s="657" t="s">
        <v>330</v>
      </c>
      <c r="C253" s="462"/>
      <c r="D253" s="466">
        <f t="shared" ref="D253:D279" si="118">SUM(E253:H253)</f>
        <v>0</v>
      </c>
      <c r="E253" s="531"/>
      <c r="F253" s="658"/>
      <c r="G253" s="658"/>
      <c r="H253" s="733"/>
      <c r="I253" s="73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</row>
    <row r="254" ht="15.75" customHeight="1">
      <c r="A254" s="95"/>
      <c r="B254" s="404" t="s">
        <v>331</v>
      </c>
      <c r="C254" s="668" t="s">
        <v>332</v>
      </c>
      <c r="D254" s="466">
        <f t="shared" si="118"/>
        <v>0</v>
      </c>
      <c r="E254" s="44"/>
      <c r="F254" s="45"/>
      <c r="G254" s="45"/>
      <c r="H254" s="610"/>
      <c r="I254" s="646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</row>
    <row r="255" ht="15.75" customHeight="1">
      <c r="A255" s="95"/>
      <c r="B255" s="95"/>
      <c r="C255" s="735" t="s">
        <v>333</v>
      </c>
      <c r="D255" s="62">
        <f t="shared" si="118"/>
        <v>0</v>
      </c>
      <c r="E255" s="56"/>
      <c r="F255" s="58"/>
      <c r="G255" s="58"/>
      <c r="H255" s="347"/>
      <c r="I255" s="648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</row>
    <row r="256" ht="15.75" customHeight="1">
      <c r="A256" s="95"/>
      <c r="B256" s="95"/>
      <c r="C256" s="735" t="s">
        <v>334</v>
      </c>
      <c r="D256" s="55">
        <f t="shared" si="118"/>
        <v>0</v>
      </c>
      <c r="E256" s="56"/>
      <c r="F256" s="58"/>
      <c r="G256" s="58"/>
      <c r="H256" s="347"/>
      <c r="I256" s="648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</row>
    <row r="257" ht="15.75" customHeight="1">
      <c r="A257" s="95"/>
      <c r="B257" s="27"/>
      <c r="C257" s="736" t="s">
        <v>335</v>
      </c>
      <c r="D257" s="681">
        <f t="shared" si="118"/>
        <v>0</v>
      </c>
      <c r="E257" s="682"/>
      <c r="F257" s="683"/>
      <c r="G257" s="683"/>
      <c r="H257" s="737"/>
      <c r="I257" s="738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</row>
    <row r="258" ht="15.75" customHeight="1">
      <c r="A258" s="95"/>
      <c r="B258" s="250" t="s">
        <v>336</v>
      </c>
      <c r="C258" s="325"/>
      <c r="D258" s="672">
        <f t="shared" si="118"/>
        <v>0</v>
      </c>
      <c r="E258" s="124"/>
      <c r="F258" s="670"/>
      <c r="G258" s="670"/>
      <c r="H258" s="343"/>
      <c r="I258" s="739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</row>
    <row r="259" ht="15.75" customHeight="1">
      <c r="A259" s="95"/>
      <c r="B259" s="255" t="s">
        <v>337</v>
      </c>
      <c r="C259" s="291"/>
      <c r="D259" s="62">
        <f t="shared" si="118"/>
        <v>0</v>
      </c>
      <c r="E259" s="56"/>
      <c r="F259" s="58"/>
      <c r="G259" s="58"/>
      <c r="H259" s="347"/>
      <c r="I259" s="648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</row>
    <row r="260" ht="15.75" customHeight="1">
      <c r="A260" s="95"/>
      <c r="B260" s="255" t="s">
        <v>338</v>
      </c>
      <c r="C260" s="291"/>
      <c r="D260" s="62">
        <f t="shared" si="118"/>
        <v>0</v>
      </c>
      <c r="E260" s="56"/>
      <c r="F260" s="58"/>
      <c r="G260" s="58"/>
      <c r="H260" s="347"/>
      <c r="I260" s="648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</row>
    <row r="261" ht="15.75" customHeight="1">
      <c r="A261" s="95"/>
      <c r="B261" s="255" t="s">
        <v>354</v>
      </c>
      <c r="C261" s="291"/>
      <c r="D261" s="62">
        <f t="shared" si="118"/>
        <v>0</v>
      </c>
      <c r="E261" s="56"/>
      <c r="F261" s="58"/>
      <c r="G261" s="58"/>
      <c r="H261" s="347"/>
      <c r="I261" s="648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</row>
    <row r="262" ht="15.75" customHeight="1">
      <c r="A262" s="95"/>
      <c r="B262" s="255" t="s">
        <v>355</v>
      </c>
      <c r="C262" s="291"/>
      <c r="D262" s="62">
        <f t="shared" si="118"/>
        <v>0</v>
      </c>
      <c r="E262" s="56"/>
      <c r="F262" s="58"/>
      <c r="G262" s="58"/>
      <c r="H262" s="347"/>
      <c r="I262" s="648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</row>
    <row r="263" ht="15.75" customHeight="1">
      <c r="A263" s="95"/>
      <c r="B263" s="255" t="s">
        <v>356</v>
      </c>
      <c r="C263" s="291"/>
      <c r="D263" s="62">
        <f t="shared" si="118"/>
        <v>0</v>
      </c>
      <c r="E263" s="68"/>
      <c r="F263" s="65"/>
      <c r="G263" s="65"/>
      <c r="H263" s="66"/>
      <c r="I263" s="740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</row>
    <row r="264" ht="19.5" customHeight="1">
      <c r="A264" s="95"/>
      <c r="B264" s="255" t="s">
        <v>357</v>
      </c>
      <c r="C264" s="291"/>
      <c r="D264" s="62">
        <f t="shared" si="118"/>
        <v>0</v>
      </c>
      <c r="E264" s="68"/>
      <c r="F264" s="65"/>
      <c r="G264" s="65"/>
      <c r="H264" s="66"/>
      <c r="I264" s="740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</row>
    <row r="265" ht="15.75" customHeight="1">
      <c r="A265" s="95"/>
      <c r="B265" s="741" t="s">
        <v>339</v>
      </c>
      <c r="C265" s="695"/>
      <c r="D265" s="62">
        <f t="shared" si="118"/>
        <v>0</v>
      </c>
      <c r="E265" s="68"/>
      <c r="F265" s="65"/>
      <c r="G265" s="65"/>
      <c r="H265" s="66"/>
      <c r="I265" s="740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</row>
    <row r="266" ht="15.75" customHeight="1">
      <c r="A266" s="95"/>
      <c r="B266" s="404" t="s">
        <v>340</v>
      </c>
      <c r="C266" s="742" t="s">
        <v>341</v>
      </c>
      <c r="D266" s="41">
        <f t="shared" si="118"/>
        <v>0</v>
      </c>
      <c r="E266" s="48"/>
      <c r="F266" s="45"/>
      <c r="G266" s="45"/>
      <c r="H266" s="610"/>
      <c r="I266" s="646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</row>
    <row r="267" ht="15.75" customHeight="1">
      <c r="A267" s="95"/>
      <c r="B267" s="95"/>
      <c r="C267" s="743" t="s">
        <v>342</v>
      </c>
      <c r="D267" s="55">
        <f t="shared" si="118"/>
        <v>0</v>
      </c>
      <c r="E267" s="111"/>
      <c r="F267" s="58"/>
      <c r="G267" s="58"/>
      <c r="H267" s="347"/>
      <c r="I267" s="648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</row>
    <row r="268" ht="15.75" customHeight="1">
      <c r="A268" s="95"/>
      <c r="B268" s="27"/>
      <c r="C268" s="713" t="s">
        <v>343</v>
      </c>
      <c r="D268" s="114">
        <f t="shared" si="118"/>
        <v>0</v>
      </c>
      <c r="E268" s="118"/>
      <c r="F268" s="624"/>
      <c r="G268" s="624"/>
      <c r="H268" s="629"/>
      <c r="I268" s="74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</row>
    <row r="269" ht="15.75" customHeight="1">
      <c r="A269" s="95"/>
      <c r="B269" s="404" t="s">
        <v>344</v>
      </c>
      <c r="C269" s="668" t="s">
        <v>345</v>
      </c>
      <c r="D269" s="466">
        <f t="shared" si="118"/>
        <v>0</v>
      </c>
      <c r="E269" s="44"/>
      <c r="F269" s="45"/>
      <c r="G269" s="45"/>
      <c r="H269" s="610"/>
      <c r="I269" s="646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</row>
    <row r="270" ht="15.75" customHeight="1">
      <c r="A270" s="95"/>
      <c r="B270" s="95"/>
      <c r="C270" s="721" t="s">
        <v>346</v>
      </c>
      <c r="D270" s="62">
        <f t="shared" si="118"/>
        <v>0</v>
      </c>
      <c r="E270" s="56"/>
      <c r="F270" s="58"/>
      <c r="G270" s="58"/>
      <c r="H270" s="347"/>
      <c r="I270" s="648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</row>
    <row r="271" ht="15.75" customHeight="1">
      <c r="A271" s="95"/>
      <c r="B271" s="27"/>
      <c r="C271" s="713" t="s">
        <v>343</v>
      </c>
      <c r="D271" s="114">
        <f t="shared" si="118"/>
        <v>0</v>
      </c>
      <c r="E271" s="120"/>
      <c r="F271" s="624"/>
      <c r="G271" s="624"/>
      <c r="H271" s="629"/>
      <c r="I271" s="74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</row>
    <row r="272" ht="15.75" customHeight="1">
      <c r="A272" s="95"/>
      <c r="B272" s="255" t="s">
        <v>358</v>
      </c>
      <c r="C272" s="291"/>
      <c r="D272" s="62">
        <f t="shared" si="118"/>
        <v>0</v>
      </c>
      <c r="E272" s="56"/>
      <c r="F272" s="58"/>
      <c r="G272" s="58"/>
      <c r="H272" s="347"/>
      <c r="I272" s="648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</row>
    <row r="273" ht="15.75" customHeight="1">
      <c r="A273" s="95"/>
      <c r="B273" s="404" t="s">
        <v>359</v>
      </c>
      <c r="C273" s="745" t="s">
        <v>360</v>
      </c>
      <c r="D273" s="62">
        <f t="shared" si="118"/>
        <v>0</v>
      </c>
      <c r="E273" s="56"/>
      <c r="F273" s="58"/>
      <c r="G273" s="58"/>
      <c r="H273" s="347"/>
      <c r="I273" s="648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</row>
    <row r="274" ht="15.75" customHeight="1">
      <c r="A274" s="95"/>
      <c r="B274" s="27"/>
      <c r="C274" s="745" t="s">
        <v>361</v>
      </c>
      <c r="D274" s="62">
        <f t="shared" si="118"/>
        <v>0</v>
      </c>
      <c r="E274" s="56"/>
      <c r="F274" s="58"/>
      <c r="G274" s="58"/>
      <c r="H274" s="347"/>
      <c r="I274" s="648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</row>
    <row r="275" ht="15.75" customHeight="1">
      <c r="A275" s="95"/>
      <c r="B275" s="746" t="s">
        <v>347</v>
      </c>
      <c r="C275" s="99"/>
      <c r="D275" s="62">
        <f t="shared" si="118"/>
        <v>0</v>
      </c>
      <c r="E275" s="56"/>
      <c r="F275" s="58"/>
      <c r="G275" s="58"/>
      <c r="H275" s="347"/>
      <c r="I275" s="648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</row>
    <row r="276" ht="15.75" customHeight="1">
      <c r="A276" s="95"/>
      <c r="B276" s="747" t="s">
        <v>348</v>
      </c>
      <c r="C276" s="291"/>
      <c r="D276" s="62">
        <f t="shared" si="118"/>
        <v>0</v>
      </c>
      <c r="E276" s="56"/>
      <c r="F276" s="58"/>
      <c r="G276" s="58"/>
      <c r="H276" s="347"/>
      <c r="I276" s="648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</row>
    <row r="277" ht="15.75" customHeight="1">
      <c r="A277" s="95"/>
      <c r="B277" s="255" t="s">
        <v>362</v>
      </c>
      <c r="C277" s="291"/>
      <c r="D277" s="62">
        <f t="shared" si="118"/>
        <v>0</v>
      </c>
      <c r="E277" s="68"/>
      <c r="F277" s="65"/>
      <c r="G277" s="65"/>
      <c r="H277" s="66"/>
      <c r="I277" s="740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</row>
    <row r="278" ht="15.75" customHeight="1">
      <c r="A278" s="95"/>
      <c r="B278" s="741" t="s">
        <v>349</v>
      </c>
      <c r="C278" s="695"/>
      <c r="D278" s="62">
        <f t="shared" si="118"/>
        <v>0</v>
      </c>
      <c r="E278" s="68"/>
      <c r="F278" s="65"/>
      <c r="G278" s="65"/>
      <c r="H278" s="66"/>
      <c r="I278" s="74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</row>
    <row r="279" ht="15.75" customHeight="1">
      <c r="A279" s="27"/>
      <c r="B279" s="748" t="s">
        <v>8</v>
      </c>
      <c r="C279" s="423"/>
      <c r="D279" s="749">
        <f t="shared" si="118"/>
        <v>0</v>
      </c>
      <c r="E279" s="319">
        <f t="shared" ref="E279:I279" si="119">SUM(E253:E278)</f>
        <v>0</v>
      </c>
      <c r="F279" s="750">
        <f t="shared" si="119"/>
        <v>0</v>
      </c>
      <c r="G279" s="750">
        <f t="shared" si="119"/>
        <v>0</v>
      </c>
      <c r="H279" s="751">
        <f t="shared" si="119"/>
        <v>0</v>
      </c>
      <c r="I279" s="752">
        <f t="shared" si="119"/>
        <v>0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</row>
    <row r="283" ht="21.75" customHeight="1">
      <c r="A283" s="517" t="s">
        <v>363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  <c r="AG283" s="153"/>
      <c r="AH283" s="153"/>
      <c r="AI283" s="153"/>
      <c r="AJ283" s="153"/>
      <c r="AK283" s="153"/>
      <c r="AL283" s="153"/>
      <c r="AM283" s="153"/>
      <c r="AN283" s="153"/>
      <c r="AO283" s="153"/>
      <c r="AP283" s="153"/>
      <c r="AQ283" s="153"/>
      <c r="AR283" s="153"/>
      <c r="AS283" s="153"/>
      <c r="AT283" s="153"/>
      <c r="AU283" s="153"/>
      <c r="AV283" s="153"/>
      <c r="AW283" s="153"/>
      <c r="AX283" s="153"/>
      <c r="AY283" s="153"/>
      <c r="AZ283" s="153"/>
      <c r="BA283" s="153"/>
      <c r="BB283" s="153"/>
      <c r="BC283" s="153"/>
      <c r="BD283" s="153"/>
      <c r="BE283" s="153"/>
      <c r="BF283" s="153"/>
      <c r="BG283" s="153"/>
      <c r="BH283" s="153"/>
      <c r="BI283" s="153"/>
      <c r="BJ283" s="153"/>
      <c r="BK283" s="153"/>
      <c r="BL283" s="153"/>
      <c r="BM283" s="153"/>
      <c r="BN283" s="153"/>
      <c r="BO283" s="153"/>
      <c r="BP283" s="153"/>
      <c r="BQ283" s="153"/>
      <c r="BR283" s="153"/>
      <c r="BS283" s="153"/>
      <c r="BT283" s="153"/>
      <c r="BU283" s="153"/>
      <c r="BV283" s="153"/>
      <c r="BW283" s="153"/>
      <c r="BX283" s="153"/>
      <c r="BY283" s="153"/>
      <c r="BZ283" s="153"/>
      <c r="CA283" s="152"/>
      <c r="CB283" s="152"/>
      <c r="CC283" s="152"/>
      <c r="CD283" s="152"/>
      <c r="CE283" s="152"/>
      <c r="CF283" s="152"/>
      <c r="CG283" s="525"/>
      <c r="CH283" s="525"/>
      <c r="CI283" s="525"/>
      <c r="CJ283" s="525"/>
      <c r="CK283" s="525"/>
      <c r="CL283" s="525"/>
      <c r="CM283" s="525"/>
      <c r="CN283" s="525"/>
      <c r="CO283" s="525"/>
      <c r="CP283" s="152"/>
      <c r="CQ283" s="152"/>
      <c r="CR283" s="152"/>
      <c r="CS283" s="152"/>
      <c r="CT283" s="152"/>
      <c r="CU283" s="152"/>
      <c r="CV283" s="152"/>
      <c r="CW283" s="152"/>
      <c r="CX283" s="152"/>
      <c r="CY283" s="152"/>
      <c r="CZ283" s="152"/>
      <c r="DA283" s="153"/>
      <c r="DB283" s="153"/>
      <c r="DC283" s="153"/>
      <c r="DD283" s="153"/>
      <c r="DE283" s="153"/>
      <c r="DF283" s="153"/>
      <c r="DG283" s="153"/>
      <c r="DH283" s="153"/>
      <c r="DI283" s="153"/>
      <c r="DJ283" s="153"/>
      <c r="DK283" s="153"/>
      <c r="DL283" s="153"/>
      <c r="DM283" s="153"/>
      <c r="DN283" s="153"/>
      <c r="DO283" s="153"/>
      <c r="DP283" s="153"/>
      <c r="DQ283" s="153"/>
      <c r="DR283" s="153"/>
      <c r="DS283" s="153"/>
      <c r="DT283" s="153"/>
      <c r="DU283" s="153"/>
      <c r="DV283" s="153"/>
      <c r="DW283" s="153"/>
      <c r="DX283" s="153"/>
      <c r="DY283" s="153"/>
      <c r="DZ283" s="153"/>
    </row>
    <row r="284" ht="27.0" customHeight="1">
      <c r="A284" s="208" t="s">
        <v>364</v>
      </c>
      <c r="B284" s="209" t="s">
        <v>365</v>
      </c>
      <c r="C284" s="209" t="s">
        <v>366</v>
      </c>
      <c r="D284" s="18" t="s">
        <v>367</v>
      </c>
      <c r="E284" s="16"/>
      <c r="F284" s="16"/>
      <c r="G284" s="16"/>
      <c r="H284" s="16"/>
      <c r="I284" s="16"/>
      <c r="J284" s="210"/>
      <c r="K284" s="442" t="s">
        <v>368</v>
      </c>
      <c r="L284" s="211" t="s">
        <v>369</v>
      </c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  <c r="AG284" s="153"/>
      <c r="AH284" s="153"/>
      <c r="AI284" s="153"/>
      <c r="AJ284" s="153"/>
      <c r="AK284" s="153"/>
      <c r="AL284" s="153"/>
      <c r="AM284" s="153"/>
      <c r="AN284" s="153"/>
      <c r="AO284" s="153"/>
      <c r="AP284" s="153"/>
      <c r="AQ284" s="153"/>
      <c r="AR284" s="153"/>
      <c r="AS284" s="153"/>
      <c r="AT284" s="153"/>
      <c r="AU284" s="153"/>
      <c r="AV284" s="153"/>
      <c r="AW284" s="153"/>
      <c r="AX284" s="153"/>
      <c r="AY284" s="153"/>
      <c r="AZ284" s="153"/>
      <c r="BA284" s="153"/>
      <c r="BB284" s="153"/>
      <c r="BC284" s="153"/>
      <c r="BD284" s="153"/>
      <c r="BE284" s="153"/>
      <c r="BF284" s="153"/>
      <c r="BG284" s="153"/>
      <c r="BH284" s="153"/>
      <c r="BI284" s="153"/>
      <c r="BJ284" s="153"/>
      <c r="BK284" s="153"/>
      <c r="BL284" s="153"/>
      <c r="BM284" s="153"/>
      <c r="BN284" s="153"/>
      <c r="BO284" s="153"/>
      <c r="BP284" s="153"/>
      <c r="BQ284" s="153"/>
      <c r="BR284" s="153"/>
      <c r="BS284" s="153"/>
      <c r="BT284" s="153"/>
      <c r="BU284" s="153"/>
      <c r="BV284" s="153"/>
      <c r="BW284" s="153"/>
      <c r="BX284" s="153"/>
      <c r="BY284" s="153"/>
      <c r="BZ284" s="153"/>
      <c r="CA284" s="152"/>
      <c r="CB284" s="152"/>
      <c r="CC284" s="152"/>
      <c r="CD284" s="152"/>
      <c r="CE284" s="152"/>
      <c r="CF284" s="152"/>
      <c r="CG284" s="525"/>
      <c r="CH284" s="525"/>
      <c r="CI284" s="525"/>
      <c r="CJ284" s="525"/>
      <c r="CK284" s="525"/>
      <c r="CL284" s="525"/>
      <c r="CM284" s="525"/>
      <c r="CN284" s="525"/>
      <c r="CO284" s="525"/>
      <c r="CP284" s="152"/>
      <c r="CQ284" s="152"/>
      <c r="CR284" s="152"/>
      <c r="CS284" s="152"/>
      <c r="CT284" s="152"/>
      <c r="CU284" s="152"/>
      <c r="CV284" s="152"/>
      <c r="CW284" s="152"/>
      <c r="CX284" s="152"/>
      <c r="CY284" s="152"/>
      <c r="CZ284" s="152"/>
      <c r="DA284" s="153"/>
      <c r="DB284" s="153"/>
      <c r="DC284" s="153"/>
      <c r="DD284" s="153"/>
      <c r="DE284" s="153"/>
      <c r="DF284" s="153"/>
      <c r="DG284" s="153"/>
      <c r="DH284" s="153"/>
      <c r="DI284" s="153"/>
      <c r="DJ284" s="153"/>
      <c r="DK284" s="153"/>
      <c r="DL284" s="153"/>
      <c r="DM284" s="153"/>
      <c r="DN284" s="153"/>
      <c r="DO284" s="153"/>
      <c r="DP284" s="153"/>
      <c r="DQ284" s="153"/>
      <c r="DR284" s="153"/>
      <c r="DS284" s="153"/>
      <c r="DT284" s="153"/>
      <c r="DU284" s="153"/>
      <c r="DV284" s="153"/>
      <c r="DW284" s="153"/>
      <c r="DX284" s="153"/>
      <c r="DY284" s="153"/>
      <c r="DZ284" s="153"/>
    </row>
    <row r="285" ht="55.5" customHeight="1">
      <c r="A285" s="26"/>
      <c r="B285" s="27"/>
      <c r="C285" s="27"/>
      <c r="D285" s="214" t="s">
        <v>370</v>
      </c>
      <c r="E285" s="408" t="s">
        <v>371</v>
      </c>
      <c r="F285" s="408" t="s">
        <v>372</v>
      </c>
      <c r="G285" s="408" t="s">
        <v>373</v>
      </c>
      <c r="H285" s="408" t="s">
        <v>374</v>
      </c>
      <c r="I285" s="753" t="s">
        <v>375</v>
      </c>
      <c r="J285" s="653" t="s">
        <v>376</v>
      </c>
      <c r="K285" s="160"/>
      <c r="L285" s="216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  <c r="AG285" s="153"/>
      <c r="AH285" s="153"/>
      <c r="AI285" s="153"/>
      <c r="AJ285" s="153"/>
      <c r="AK285" s="153"/>
      <c r="AL285" s="153"/>
      <c r="AM285" s="153"/>
      <c r="AN285" s="153"/>
      <c r="AO285" s="153"/>
      <c r="AP285" s="153"/>
      <c r="AQ285" s="153"/>
      <c r="AR285" s="153"/>
      <c r="AS285" s="153"/>
      <c r="AT285" s="153"/>
      <c r="AU285" s="153"/>
      <c r="AV285" s="153"/>
      <c r="AW285" s="153"/>
      <c r="AX285" s="153"/>
      <c r="AY285" s="153"/>
      <c r="AZ285" s="153"/>
      <c r="BA285" s="153"/>
      <c r="BB285" s="153"/>
      <c r="BC285" s="153"/>
      <c r="BD285" s="153"/>
      <c r="BE285" s="153"/>
      <c r="BF285" s="153"/>
      <c r="BG285" s="153"/>
      <c r="BH285" s="153"/>
      <c r="BI285" s="153"/>
      <c r="BJ285" s="153"/>
      <c r="BK285" s="153"/>
      <c r="BL285" s="153"/>
      <c r="BM285" s="153"/>
      <c r="BN285" s="153"/>
      <c r="BO285" s="153"/>
      <c r="BP285" s="153"/>
      <c r="BQ285" s="153"/>
      <c r="BR285" s="153"/>
      <c r="BS285" s="153"/>
      <c r="BT285" s="153"/>
      <c r="BU285" s="153"/>
      <c r="BV285" s="153"/>
      <c r="BW285" s="153"/>
      <c r="BX285" s="153"/>
      <c r="BY285" s="153"/>
      <c r="BZ285" s="153"/>
      <c r="CA285" s="152"/>
      <c r="CB285" s="152"/>
      <c r="CC285" s="152"/>
      <c r="CD285" s="152"/>
      <c r="CE285" s="152"/>
      <c r="CF285" s="152"/>
      <c r="CG285" s="525"/>
      <c r="CH285" s="525"/>
      <c r="CI285" s="525"/>
      <c r="CJ285" s="525"/>
      <c r="CK285" s="525"/>
      <c r="CL285" s="525"/>
      <c r="CM285" s="525"/>
      <c r="CN285" s="525"/>
      <c r="CO285" s="525"/>
      <c r="CP285" s="152"/>
      <c r="CQ285" s="152"/>
      <c r="CR285" s="152"/>
      <c r="CS285" s="152"/>
      <c r="CT285" s="152"/>
      <c r="CU285" s="152"/>
      <c r="CV285" s="152"/>
      <c r="CW285" s="152"/>
      <c r="CX285" s="152"/>
      <c r="CY285" s="152"/>
      <c r="CZ285" s="152"/>
      <c r="DA285" s="153"/>
      <c r="DB285" s="153"/>
      <c r="DC285" s="153"/>
      <c r="DD285" s="153"/>
      <c r="DE285" s="153"/>
      <c r="DF285" s="153"/>
      <c r="DG285" s="153"/>
      <c r="DH285" s="153"/>
      <c r="DI285" s="153"/>
      <c r="DJ285" s="153"/>
      <c r="DK285" s="153"/>
      <c r="DL285" s="153"/>
      <c r="DM285" s="153"/>
      <c r="DN285" s="153"/>
      <c r="DO285" s="153"/>
      <c r="DP285" s="153"/>
      <c r="DQ285" s="153"/>
      <c r="DR285" s="153"/>
      <c r="DS285" s="153"/>
      <c r="DT285" s="153"/>
      <c r="DU285" s="153"/>
      <c r="DV285" s="153"/>
      <c r="DW285" s="153"/>
      <c r="DX285" s="153"/>
      <c r="DY285" s="153"/>
      <c r="DZ285" s="153"/>
    </row>
    <row r="286" ht="19.5" customHeight="1">
      <c r="A286" s="40" t="s">
        <v>377</v>
      </c>
      <c r="B286" s="225" t="s">
        <v>378</v>
      </c>
      <c r="C286" s="466">
        <f t="shared" ref="C286:C297" si="120">SUM(D286:J286)</f>
        <v>0</v>
      </c>
      <c r="D286" s="531"/>
      <c r="E286" s="658"/>
      <c r="F286" s="658"/>
      <c r="G286" s="658"/>
      <c r="H286" s="658"/>
      <c r="I286" s="733"/>
      <c r="J286" s="535"/>
      <c r="K286" s="754"/>
      <c r="L286" s="755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  <c r="AG286" s="153"/>
      <c r="AH286" s="153"/>
      <c r="AI286" s="153"/>
      <c r="AJ286" s="153"/>
      <c r="AK286" s="153"/>
      <c r="AL286" s="153"/>
      <c r="AM286" s="153"/>
      <c r="AN286" s="153"/>
      <c r="AO286" s="153"/>
      <c r="AP286" s="153"/>
      <c r="AQ286" s="153"/>
      <c r="AR286" s="153"/>
      <c r="AS286" s="153"/>
      <c r="AT286" s="153"/>
      <c r="AU286" s="153"/>
      <c r="AV286" s="153"/>
      <c r="AW286" s="153"/>
      <c r="AX286" s="153"/>
      <c r="AY286" s="153"/>
      <c r="AZ286" s="153"/>
      <c r="BA286" s="153"/>
      <c r="BB286" s="153"/>
      <c r="BC286" s="153"/>
      <c r="BD286" s="153"/>
      <c r="BE286" s="153"/>
      <c r="BF286" s="153"/>
      <c r="BG286" s="153"/>
      <c r="BH286" s="153"/>
      <c r="BI286" s="153"/>
      <c r="BJ286" s="153"/>
      <c r="BK286" s="153"/>
      <c r="BL286" s="153"/>
      <c r="BM286" s="153"/>
      <c r="BN286" s="153"/>
      <c r="BO286" s="153"/>
      <c r="BP286" s="153"/>
      <c r="BQ286" s="153"/>
      <c r="BR286" s="153"/>
      <c r="BS286" s="153"/>
      <c r="BT286" s="153"/>
      <c r="BU286" s="153"/>
      <c r="BV286" s="153"/>
      <c r="BW286" s="153"/>
      <c r="BX286" s="153"/>
      <c r="BY286" s="153"/>
      <c r="BZ286" s="153"/>
      <c r="CA286" s="152"/>
      <c r="CB286" s="152"/>
      <c r="CC286" s="152"/>
      <c r="CD286" s="152"/>
      <c r="CE286" s="152"/>
      <c r="CF286" s="152"/>
      <c r="CG286" s="525"/>
      <c r="CH286" s="525"/>
      <c r="CI286" s="525"/>
      <c r="CJ286" s="525"/>
      <c r="CK286" s="525"/>
      <c r="CL286" s="525"/>
      <c r="CM286" s="525"/>
      <c r="CN286" s="525"/>
      <c r="CO286" s="525"/>
      <c r="CP286" s="152"/>
      <c r="CQ286" s="152"/>
      <c r="CR286" s="152"/>
      <c r="CS286" s="152"/>
      <c r="CT286" s="152"/>
      <c r="CU286" s="152"/>
      <c r="CV286" s="152"/>
      <c r="CW286" s="152"/>
      <c r="CX286" s="152"/>
      <c r="CY286" s="152"/>
      <c r="CZ286" s="152"/>
      <c r="DA286" s="153"/>
      <c r="DB286" s="153"/>
      <c r="DC286" s="153"/>
      <c r="DD286" s="153"/>
      <c r="DE286" s="153"/>
      <c r="DF286" s="153"/>
      <c r="DG286" s="153"/>
      <c r="DH286" s="153"/>
      <c r="DI286" s="153"/>
      <c r="DJ286" s="153"/>
      <c r="DK286" s="153"/>
      <c r="DL286" s="153"/>
      <c r="DM286" s="153"/>
      <c r="DN286" s="153"/>
      <c r="DO286" s="153"/>
      <c r="DP286" s="153"/>
      <c r="DQ286" s="153"/>
      <c r="DR286" s="153"/>
      <c r="DS286" s="153"/>
      <c r="DT286" s="153"/>
      <c r="DU286" s="153"/>
      <c r="DV286" s="153"/>
      <c r="DW286" s="153"/>
      <c r="DX286" s="153"/>
      <c r="DY286" s="153"/>
      <c r="DZ286" s="153"/>
    </row>
    <row r="287" ht="19.5" customHeight="1">
      <c r="A287" s="54"/>
      <c r="B287" s="237" t="s">
        <v>379</v>
      </c>
      <c r="C287" s="55">
        <f t="shared" si="120"/>
        <v>0</v>
      </c>
      <c r="D287" s="56"/>
      <c r="E287" s="58"/>
      <c r="F287" s="58"/>
      <c r="G287" s="58"/>
      <c r="H287" s="58"/>
      <c r="I287" s="347"/>
      <c r="J287" s="235"/>
      <c r="K287" s="111"/>
      <c r="L287" s="11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  <c r="AG287" s="153"/>
      <c r="AH287" s="153"/>
      <c r="AI287" s="153"/>
      <c r="AJ287" s="153"/>
      <c r="AK287" s="153"/>
      <c r="AL287" s="153"/>
      <c r="AM287" s="153"/>
      <c r="AN287" s="153"/>
      <c r="AO287" s="153"/>
      <c r="AP287" s="153"/>
      <c r="AQ287" s="153"/>
      <c r="AR287" s="153"/>
      <c r="AS287" s="153"/>
      <c r="AT287" s="153"/>
      <c r="AU287" s="153"/>
      <c r="AV287" s="153"/>
      <c r="AW287" s="153"/>
      <c r="AX287" s="153"/>
      <c r="AY287" s="153"/>
      <c r="AZ287" s="153"/>
      <c r="BA287" s="153"/>
      <c r="BB287" s="153"/>
      <c r="BC287" s="153"/>
      <c r="BD287" s="153"/>
      <c r="BE287" s="153"/>
      <c r="BF287" s="153"/>
      <c r="BG287" s="153"/>
      <c r="BH287" s="153"/>
      <c r="BI287" s="153"/>
      <c r="BJ287" s="153"/>
      <c r="BK287" s="153"/>
      <c r="BL287" s="153"/>
      <c r="BM287" s="153"/>
      <c r="BN287" s="153"/>
      <c r="BO287" s="153"/>
      <c r="BP287" s="153"/>
      <c r="BQ287" s="153"/>
      <c r="BR287" s="153"/>
      <c r="BS287" s="153"/>
      <c r="BT287" s="153"/>
      <c r="BU287" s="153"/>
      <c r="BV287" s="153"/>
      <c r="BW287" s="153"/>
      <c r="BX287" s="153"/>
      <c r="BY287" s="153"/>
      <c r="BZ287" s="153"/>
      <c r="CA287" s="152"/>
      <c r="CB287" s="152"/>
      <c r="CC287" s="152"/>
      <c r="CD287" s="152"/>
      <c r="CE287" s="152"/>
      <c r="CF287" s="152"/>
      <c r="CG287" s="525"/>
      <c r="CH287" s="525"/>
      <c r="CI287" s="525"/>
      <c r="CJ287" s="525"/>
      <c r="CK287" s="525"/>
      <c r="CL287" s="525"/>
      <c r="CM287" s="525"/>
      <c r="CN287" s="525"/>
      <c r="CO287" s="525"/>
      <c r="CP287" s="152"/>
      <c r="CQ287" s="152"/>
      <c r="CR287" s="152"/>
      <c r="CS287" s="152"/>
      <c r="CT287" s="152"/>
      <c r="CU287" s="152"/>
      <c r="CV287" s="152"/>
      <c r="CW287" s="152"/>
      <c r="CX287" s="152"/>
      <c r="CY287" s="152"/>
      <c r="CZ287" s="152"/>
      <c r="DA287" s="153"/>
      <c r="DB287" s="153"/>
      <c r="DC287" s="153"/>
      <c r="DD287" s="153"/>
      <c r="DE287" s="153"/>
      <c r="DF287" s="153"/>
      <c r="DG287" s="153"/>
      <c r="DH287" s="153"/>
      <c r="DI287" s="153"/>
      <c r="DJ287" s="153"/>
      <c r="DK287" s="153"/>
      <c r="DL287" s="153"/>
      <c r="DM287" s="153"/>
      <c r="DN287" s="153"/>
      <c r="DO287" s="153"/>
      <c r="DP287" s="153"/>
      <c r="DQ287" s="153"/>
      <c r="DR287" s="153"/>
      <c r="DS287" s="153"/>
      <c r="DT287" s="153"/>
      <c r="DU287" s="153"/>
      <c r="DV287" s="153"/>
      <c r="DW287" s="153"/>
      <c r="DX287" s="153"/>
      <c r="DY287" s="153"/>
      <c r="DZ287" s="153"/>
    </row>
    <row r="288" ht="19.5" customHeight="1">
      <c r="A288" s="26"/>
      <c r="B288" s="241" t="s">
        <v>380</v>
      </c>
      <c r="C288" s="114">
        <f t="shared" si="120"/>
        <v>0</v>
      </c>
      <c r="D288" s="682"/>
      <c r="E288" s="683"/>
      <c r="F288" s="683"/>
      <c r="G288" s="683"/>
      <c r="H288" s="683"/>
      <c r="I288" s="737"/>
      <c r="J288" s="685"/>
      <c r="K288" s="686"/>
      <c r="L288" s="756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3"/>
      <c r="BG288" s="153"/>
      <c r="BH288" s="153"/>
      <c r="BI288" s="153"/>
      <c r="BJ288" s="153"/>
      <c r="BK288" s="153"/>
      <c r="BL288" s="153"/>
      <c r="BM288" s="153"/>
      <c r="BN288" s="153"/>
      <c r="BO288" s="153"/>
      <c r="BP288" s="153"/>
      <c r="BQ288" s="153"/>
      <c r="BR288" s="153"/>
      <c r="BS288" s="153"/>
      <c r="BT288" s="153"/>
      <c r="BU288" s="153"/>
      <c r="BV288" s="153"/>
      <c r="BW288" s="153"/>
      <c r="BX288" s="153"/>
      <c r="BY288" s="153"/>
      <c r="BZ288" s="153"/>
      <c r="CA288" s="152"/>
      <c r="CB288" s="152"/>
      <c r="CC288" s="152"/>
      <c r="CD288" s="152"/>
      <c r="CE288" s="152"/>
      <c r="CF288" s="152"/>
      <c r="CG288" s="525"/>
      <c r="CH288" s="525"/>
      <c r="CI288" s="525"/>
      <c r="CJ288" s="525"/>
      <c r="CK288" s="525"/>
      <c r="CL288" s="525"/>
      <c r="CM288" s="525"/>
      <c r="CN288" s="525"/>
      <c r="CO288" s="525"/>
      <c r="CP288" s="152"/>
      <c r="CQ288" s="152"/>
      <c r="CR288" s="152"/>
      <c r="CS288" s="152"/>
      <c r="CT288" s="152"/>
      <c r="CU288" s="152"/>
      <c r="CV288" s="152"/>
      <c r="CW288" s="152"/>
      <c r="CX288" s="152"/>
      <c r="CY288" s="152"/>
      <c r="CZ288" s="152"/>
      <c r="DA288" s="153"/>
      <c r="DB288" s="153"/>
      <c r="DC288" s="153"/>
      <c r="DD288" s="153"/>
      <c r="DE288" s="153"/>
      <c r="DF288" s="153"/>
      <c r="DG288" s="153"/>
      <c r="DH288" s="153"/>
      <c r="DI288" s="153"/>
      <c r="DJ288" s="153"/>
      <c r="DK288" s="153"/>
      <c r="DL288" s="153"/>
      <c r="DM288" s="153"/>
      <c r="DN288" s="153"/>
      <c r="DO288" s="153"/>
      <c r="DP288" s="153"/>
      <c r="DQ288" s="153"/>
      <c r="DR288" s="153"/>
      <c r="DS288" s="153"/>
      <c r="DT288" s="153"/>
      <c r="DU288" s="153"/>
      <c r="DV288" s="153"/>
      <c r="DW288" s="153"/>
      <c r="DX288" s="153"/>
      <c r="DY288" s="153"/>
      <c r="DZ288" s="153"/>
    </row>
    <row r="289" ht="19.5" customHeight="1">
      <c r="A289" s="40" t="s">
        <v>381</v>
      </c>
      <c r="B289" s="225" t="s">
        <v>378</v>
      </c>
      <c r="C289" s="41">
        <f t="shared" si="120"/>
        <v>0</v>
      </c>
      <c r="D289" s="44"/>
      <c r="E289" s="45"/>
      <c r="F289" s="45"/>
      <c r="G289" s="45"/>
      <c r="H289" s="45"/>
      <c r="I289" s="610"/>
      <c r="J289" s="249"/>
      <c r="K289" s="48"/>
      <c r="L289" s="107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3"/>
      <c r="BG289" s="153"/>
      <c r="BH289" s="153"/>
      <c r="BI289" s="153"/>
      <c r="BJ289" s="153"/>
      <c r="BK289" s="153"/>
      <c r="BL289" s="153"/>
      <c r="BM289" s="153"/>
      <c r="BN289" s="153"/>
      <c r="BO289" s="153"/>
      <c r="BP289" s="153"/>
      <c r="BQ289" s="153"/>
      <c r="BR289" s="153"/>
      <c r="BS289" s="153"/>
      <c r="BT289" s="153"/>
      <c r="BU289" s="153"/>
      <c r="BV289" s="153"/>
      <c r="BW289" s="153"/>
      <c r="BX289" s="153"/>
      <c r="BY289" s="153"/>
      <c r="BZ289" s="153"/>
      <c r="CA289" s="152"/>
      <c r="CB289" s="152"/>
      <c r="CC289" s="152"/>
      <c r="CD289" s="152"/>
      <c r="CE289" s="152"/>
      <c r="CF289" s="152"/>
      <c r="CG289" s="525"/>
      <c r="CH289" s="525"/>
      <c r="CI289" s="525"/>
      <c r="CJ289" s="525"/>
      <c r="CK289" s="525"/>
      <c r="CL289" s="525"/>
      <c r="CM289" s="525"/>
      <c r="CN289" s="525"/>
      <c r="CO289" s="525"/>
      <c r="CP289" s="152"/>
      <c r="CQ289" s="152"/>
      <c r="CR289" s="152"/>
      <c r="CS289" s="152"/>
      <c r="CT289" s="152"/>
      <c r="CU289" s="152"/>
      <c r="CV289" s="152"/>
      <c r="CW289" s="152"/>
      <c r="CX289" s="152"/>
      <c r="CY289" s="152"/>
      <c r="CZ289" s="152"/>
      <c r="DA289" s="153"/>
      <c r="DB289" s="153"/>
      <c r="DC289" s="153"/>
      <c r="DD289" s="153"/>
      <c r="DE289" s="153"/>
      <c r="DF289" s="153"/>
      <c r="DG289" s="153"/>
      <c r="DH289" s="153"/>
      <c r="DI289" s="153"/>
      <c r="DJ289" s="153"/>
      <c r="DK289" s="153"/>
      <c r="DL289" s="153"/>
      <c r="DM289" s="153"/>
      <c r="DN289" s="153"/>
      <c r="DO289" s="153"/>
      <c r="DP289" s="153"/>
      <c r="DQ289" s="153"/>
      <c r="DR289" s="153"/>
      <c r="DS289" s="153"/>
      <c r="DT289" s="153"/>
      <c r="DU289" s="153"/>
      <c r="DV289" s="153"/>
      <c r="DW289" s="153"/>
      <c r="DX289" s="153"/>
      <c r="DY289" s="153"/>
      <c r="DZ289" s="153"/>
    </row>
    <row r="290" ht="19.5" customHeight="1">
      <c r="A290" s="54"/>
      <c r="B290" s="237" t="s">
        <v>379</v>
      </c>
      <c r="C290" s="55">
        <f t="shared" si="120"/>
        <v>0</v>
      </c>
      <c r="D290" s="56"/>
      <c r="E290" s="58"/>
      <c r="F290" s="58"/>
      <c r="G290" s="58"/>
      <c r="H290" s="58"/>
      <c r="I290" s="347"/>
      <c r="J290" s="235"/>
      <c r="K290" s="111"/>
      <c r="L290" s="11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3"/>
      <c r="BG290" s="153"/>
      <c r="BH290" s="153"/>
      <c r="BI290" s="153"/>
      <c r="BJ290" s="153"/>
      <c r="BK290" s="153"/>
      <c r="BL290" s="153"/>
      <c r="BM290" s="153"/>
      <c r="BN290" s="153"/>
      <c r="BO290" s="153"/>
      <c r="BP290" s="153"/>
      <c r="BQ290" s="153"/>
      <c r="BR290" s="153"/>
      <c r="BS290" s="153"/>
      <c r="BT290" s="153"/>
      <c r="BU290" s="153"/>
      <c r="BV290" s="153"/>
      <c r="BW290" s="153"/>
      <c r="BX290" s="153"/>
      <c r="BY290" s="153"/>
      <c r="BZ290" s="153"/>
      <c r="CA290" s="152"/>
      <c r="CB290" s="152"/>
      <c r="CC290" s="152"/>
      <c r="CD290" s="152"/>
      <c r="CE290" s="152"/>
      <c r="CF290" s="152"/>
      <c r="CG290" s="525"/>
      <c r="CH290" s="525"/>
      <c r="CI290" s="525"/>
      <c r="CJ290" s="525"/>
      <c r="CK290" s="525"/>
      <c r="CL290" s="525"/>
      <c r="CM290" s="525"/>
      <c r="CN290" s="525"/>
      <c r="CO290" s="525"/>
      <c r="CP290" s="152"/>
      <c r="CQ290" s="152"/>
      <c r="CR290" s="152"/>
      <c r="CS290" s="152"/>
      <c r="CT290" s="152"/>
      <c r="CU290" s="152"/>
      <c r="CV290" s="152"/>
      <c r="CW290" s="152"/>
      <c r="CX290" s="152"/>
      <c r="CY290" s="152"/>
      <c r="CZ290" s="152"/>
      <c r="DA290" s="153"/>
      <c r="DB290" s="153"/>
      <c r="DC290" s="153"/>
      <c r="DD290" s="153"/>
      <c r="DE290" s="153"/>
      <c r="DF290" s="153"/>
      <c r="DG290" s="153"/>
      <c r="DH290" s="153"/>
      <c r="DI290" s="153"/>
      <c r="DJ290" s="153"/>
      <c r="DK290" s="153"/>
      <c r="DL290" s="153"/>
      <c r="DM290" s="153"/>
      <c r="DN290" s="153"/>
      <c r="DO290" s="153"/>
      <c r="DP290" s="153"/>
      <c r="DQ290" s="153"/>
      <c r="DR290" s="153"/>
      <c r="DS290" s="153"/>
      <c r="DT290" s="153"/>
      <c r="DU290" s="153"/>
      <c r="DV290" s="153"/>
      <c r="DW290" s="153"/>
      <c r="DX290" s="153"/>
      <c r="DY290" s="153"/>
      <c r="DZ290" s="153"/>
    </row>
    <row r="291" ht="19.5" customHeight="1">
      <c r="A291" s="26"/>
      <c r="B291" s="241" t="s">
        <v>380</v>
      </c>
      <c r="C291" s="114">
        <f t="shared" si="120"/>
        <v>0</v>
      </c>
      <c r="D291" s="120"/>
      <c r="E291" s="624"/>
      <c r="F291" s="624"/>
      <c r="G291" s="624"/>
      <c r="H291" s="624"/>
      <c r="I291" s="629"/>
      <c r="J291" s="246"/>
      <c r="K291" s="118"/>
      <c r="L291" s="121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  <c r="AG291" s="153"/>
      <c r="AH291" s="153"/>
      <c r="AI291" s="153"/>
      <c r="AJ291" s="153"/>
      <c r="AK291" s="153"/>
      <c r="AL291" s="153"/>
      <c r="AM291" s="153"/>
      <c r="AN291" s="153"/>
      <c r="AO291" s="153"/>
      <c r="AP291" s="153"/>
      <c r="AQ291" s="153"/>
      <c r="AR291" s="153"/>
      <c r="AS291" s="153"/>
      <c r="AT291" s="153"/>
      <c r="AU291" s="153"/>
      <c r="AV291" s="153"/>
      <c r="AW291" s="153"/>
      <c r="AX291" s="153"/>
      <c r="AY291" s="153"/>
      <c r="AZ291" s="153"/>
      <c r="BA291" s="153"/>
      <c r="BB291" s="153"/>
      <c r="BC291" s="153"/>
      <c r="BD291" s="153"/>
      <c r="BE291" s="153"/>
      <c r="BF291" s="153"/>
      <c r="BG291" s="153"/>
      <c r="BH291" s="153"/>
      <c r="BI291" s="153"/>
      <c r="BJ291" s="153"/>
      <c r="BK291" s="153"/>
      <c r="BL291" s="153"/>
      <c r="BM291" s="153"/>
      <c r="BN291" s="153"/>
      <c r="BO291" s="153"/>
      <c r="BP291" s="153"/>
      <c r="BQ291" s="153"/>
      <c r="BR291" s="153"/>
      <c r="BS291" s="153"/>
      <c r="BT291" s="153"/>
      <c r="BU291" s="153"/>
      <c r="BV291" s="153"/>
      <c r="BW291" s="153"/>
      <c r="BX291" s="153"/>
      <c r="BY291" s="153"/>
      <c r="BZ291" s="153"/>
      <c r="CA291" s="152"/>
      <c r="CB291" s="152"/>
      <c r="CC291" s="152"/>
      <c r="CD291" s="152"/>
      <c r="CE291" s="152"/>
      <c r="CF291" s="152"/>
      <c r="CG291" s="525"/>
      <c r="CH291" s="525"/>
      <c r="CI291" s="525"/>
      <c r="CJ291" s="525"/>
      <c r="CK291" s="525"/>
      <c r="CL291" s="525"/>
      <c r="CM291" s="525"/>
      <c r="CN291" s="525"/>
      <c r="CO291" s="525"/>
      <c r="CP291" s="152"/>
      <c r="CQ291" s="152"/>
      <c r="CR291" s="152"/>
      <c r="CS291" s="152"/>
      <c r="CT291" s="152"/>
      <c r="CU291" s="152"/>
      <c r="CV291" s="152"/>
      <c r="CW291" s="152"/>
      <c r="CX291" s="152"/>
      <c r="CY291" s="152"/>
      <c r="CZ291" s="152"/>
      <c r="DA291" s="153"/>
      <c r="DB291" s="153"/>
      <c r="DC291" s="153"/>
      <c r="DD291" s="153"/>
      <c r="DE291" s="153"/>
      <c r="DF291" s="153"/>
      <c r="DG291" s="153"/>
      <c r="DH291" s="153"/>
      <c r="DI291" s="153"/>
      <c r="DJ291" s="153"/>
      <c r="DK291" s="153"/>
      <c r="DL291" s="153"/>
      <c r="DM291" s="153"/>
      <c r="DN291" s="153"/>
      <c r="DO291" s="153"/>
      <c r="DP291" s="153"/>
      <c r="DQ291" s="153"/>
      <c r="DR291" s="153"/>
      <c r="DS291" s="153"/>
      <c r="DT291" s="153"/>
      <c r="DU291" s="153"/>
      <c r="DV291" s="153"/>
      <c r="DW291" s="153"/>
      <c r="DX291" s="153"/>
      <c r="DY291" s="153"/>
      <c r="DZ291" s="153"/>
    </row>
    <row r="292" ht="19.5" customHeight="1">
      <c r="A292" s="40" t="s">
        <v>382</v>
      </c>
      <c r="B292" s="225" t="s">
        <v>378</v>
      </c>
      <c r="C292" s="41">
        <f t="shared" si="120"/>
        <v>0</v>
      </c>
      <c r="D292" s="44"/>
      <c r="E292" s="45"/>
      <c r="F292" s="45"/>
      <c r="G292" s="45"/>
      <c r="H292" s="45"/>
      <c r="I292" s="610"/>
      <c r="J292" s="249"/>
      <c r="K292" s="48"/>
      <c r="L292" s="107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3"/>
      <c r="AP292" s="153"/>
      <c r="AQ292" s="153"/>
      <c r="AR292" s="153"/>
      <c r="AS292" s="153"/>
      <c r="AT292" s="153"/>
      <c r="AU292" s="153"/>
      <c r="AV292" s="153"/>
      <c r="AW292" s="153"/>
      <c r="AX292" s="153"/>
      <c r="AY292" s="153"/>
      <c r="AZ292" s="153"/>
      <c r="BA292" s="153"/>
      <c r="BB292" s="153"/>
      <c r="BC292" s="153"/>
      <c r="BD292" s="153"/>
      <c r="BE292" s="153"/>
      <c r="BF292" s="153"/>
      <c r="BG292" s="153"/>
      <c r="BH292" s="153"/>
      <c r="BI292" s="153"/>
      <c r="BJ292" s="153"/>
      <c r="BK292" s="153"/>
      <c r="BL292" s="153"/>
      <c r="BM292" s="153"/>
      <c r="BN292" s="153"/>
      <c r="BO292" s="153"/>
      <c r="BP292" s="153"/>
      <c r="BQ292" s="153"/>
      <c r="BR292" s="153"/>
      <c r="BS292" s="153"/>
      <c r="BT292" s="153"/>
      <c r="BU292" s="153"/>
      <c r="BV292" s="153"/>
      <c r="BW292" s="153"/>
      <c r="BX292" s="153"/>
      <c r="BY292" s="153"/>
      <c r="BZ292" s="153"/>
      <c r="CA292" s="152"/>
      <c r="CB292" s="152"/>
      <c r="CC292" s="152"/>
      <c r="CD292" s="152"/>
      <c r="CE292" s="152"/>
      <c r="CF292" s="152"/>
      <c r="CG292" s="525"/>
      <c r="CH292" s="525"/>
      <c r="CI292" s="525"/>
      <c r="CJ292" s="525"/>
      <c r="CK292" s="525"/>
      <c r="CL292" s="525"/>
      <c r="CM292" s="525"/>
      <c r="CN292" s="525"/>
      <c r="CO292" s="525"/>
      <c r="CP292" s="152"/>
      <c r="CQ292" s="152"/>
      <c r="CR292" s="152"/>
      <c r="CS292" s="152"/>
      <c r="CT292" s="152"/>
      <c r="CU292" s="152"/>
      <c r="CV292" s="152"/>
      <c r="CW292" s="152"/>
      <c r="CX292" s="152"/>
      <c r="CY292" s="152"/>
      <c r="CZ292" s="152"/>
      <c r="DA292" s="153"/>
      <c r="DB292" s="153"/>
      <c r="DC292" s="153"/>
      <c r="DD292" s="153"/>
      <c r="DE292" s="153"/>
      <c r="DF292" s="153"/>
      <c r="DG292" s="153"/>
      <c r="DH292" s="153"/>
      <c r="DI292" s="153"/>
      <c r="DJ292" s="153"/>
      <c r="DK292" s="153"/>
      <c r="DL292" s="153"/>
      <c r="DM292" s="153"/>
      <c r="DN292" s="153"/>
      <c r="DO292" s="153"/>
      <c r="DP292" s="153"/>
      <c r="DQ292" s="153"/>
      <c r="DR292" s="153"/>
      <c r="DS292" s="153"/>
      <c r="DT292" s="153"/>
      <c r="DU292" s="153"/>
      <c r="DV292" s="153"/>
      <c r="DW292" s="153"/>
      <c r="DX292" s="153"/>
      <c r="DY292" s="153"/>
      <c r="DZ292" s="153"/>
    </row>
    <row r="293" ht="19.5" customHeight="1">
      <c r="A293" s="54"/>
      <c r="B293" s="237" t="s">
        <v>379</v>
      </c>
      <c r="C293" s="55">
        <f t="shared" si="120"/>
        <v>0</v>
      </c>
      <c r="D293" s="56"/>
      <c r="E293" s="58"/>
      <c r="F293" s="58"/>
      <c r="G293" s="58"/>
      <c r="H293" s="58"/>
      <c r="I293" s="347"/>
      <c r="J293" s="235"/>
      <c r="K293" s="111"/>
      <c r="L293" s="11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  <c r="AG293" s="153"/>
      <c r="AH293" s="153"/>
      <c r="AI293" s="153"/>
      <c r="AJ293" s="153"/>
      <c r="AK293" s="153"/>
      <c r="AL293" s="153"/>
      <c r="AM293" s="153"/>
      <c r="AN293" s="153"/>
      <c r="AO293" s="153"/>
      <c r="AP293" s="153"/>
      <c r="AQ293" s="153"/>
      <c r="AR293" s="153"/>
      <c r="AS293" s="153"/>
      <c r="AT293" s="153"/>
      <c r="AU293" s="153"/>
      <c r="AV293" s="153"/>
      <c r="AW293" s="153"/>
      <c r="AX293" s="153"/>
      <c r="AY293" s="153"/>
      <c r="AZ293" s="153"/>
      <c r="BA293" s="153"/>
      <c r="BB293" s="153"/>
      <c r="BC293" s="153"/>
      <c r="BD293" s="153"/>
      <c r="BE293" s="153"/>
      <c r="BF293" s="153"/>
      <c r="BG293" s="153"/>
      <c r="BH293" s="153"/>
      <c r="BI293" s="153"/>
      <c r="BJ293" s="153"/>
      <c r="BK293" s="153"/>
      <c r="BL293" s="153"/>
      <c r="BM293" s="153"/>
      <c r="BN293" s="153"/>
      <c r="BO293" s="153"/>
      <c r="BP293" s="153"/>
      <c r="BQ293" s="153"/>
      <c r="BR293" s="153"/>
      <c r="BS293" s="153"/>
      <c r="BT293" s="153"/>
      <c r="BU293" s="153"/>
      <c r="BV293" s="153"/>
      <c r="BW293" s="153"/>
      <c r="BX293" s="153"/>
      <c r="BY293" s="153"/>
      <c r="BZ293" s="153"/>
      <c r="CA293" s="152"/>
      <c r="CB293" s="152"/>
      <c r="CC293" s="152"/>
      <c r="CD293" s="152"/>
      <c r="CE293" s="152"/>
      <c r="CF293" s="152"/>
      <c r="CG293" s="525"/>
      <c r="CH293" s="525"/>
      <c r="CI293" s="525"/>
      <c r="CJ293" s="525"/>
      <c r="CK293" s="525"/>
      <c r="CL293" s="525"/>
      <c r="CM293" s="525"/>
      <c r="CN293" s="525"/>
      <c r="CO293" s="525"/>
      <c r="CP293" s="152"/>
      <c r="CQ293" s="152"/>
      <c r="CR293" s="152"/>
      <c r="CS293" s="152"/>
      <c r="CT293" s="152"/>
      <c r="CU293" s="152"/>
      <c r="CV293" s="152"/>
      <c r="CW293" s="152"/>
      <c r="CX293" s="152"/>
      <c r="CY293" s="152"/>
      <c r="CZ293" s="152"/>
      <c r="DA293" s="153"/>
      <c r="DB293" s="153"/>
      <c r="DC293" s="153"/>
      <c r="DD293" s="153"/>
      <c r="DE293" s="153"/>
      <c r="DF293" s="153"/>
      <c r="DG293" s="153"/>
      <c r="DH293" s="153"/>
      <c r="DI293" s="153"/>
      <c r="DJ293" s="153"/>
      <c r="DK293" s="153"/>
      <c r="DL293" s="153"/>
      <c r="DM293" s="153"/>
      <c r="DN293" s="153"/>
      <c r="DO293" s="153"/>
      <c r="DP293" s="153"/>
      <c r="DQ293" s="153"/>
      <c r="DR293" s="153"/>
      <c r="DS293" s="153"/>
      <c r="DT293" s="153"/>
      <c r="DU293" s="153"/>
      <c r="DV293" s="153"/>
      <c r="DW293" s="153"/>
      <c r="DX293" s="153"/>
      <c r="DY293" s="153"/>
      <c r="DZ293" s="153"/>
    </row>
    <row r="294" ht="19.5" customHeight="1">
      <c r="A294" s="26"/>
      <c r="B294" s="241" t="s">
        <v>380</v>
      </c>
      <c r="C294" s="114">
        <f t="shared" si="120"/>
        <v>0</v>
      </c>
      <c r="D294" s="120"/>
      <c r="E294" s="624"/>
      <c r="F294" s="624"/>
      <c r="G294" s="624"/>
      <c r="H294" s="624"/>
      <c r="I294" s="629"/>
      <c r="J294" s="246"/>
      <c r="K294" s="118"/>
      <c r="L294" s="121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  <c r="AG294" s="153"/>
      <c r="AH294" s="153"/>
      <c r="AI294" s="153"/>
      <c r="AJ294" s="153"/>
      <c r="AK294" s="153"/>
      <c r="AL294" s="153"/>
      <c r="AM294" s="153"/>
      <c r="AN294" s="153"/>
      <c r="AO294" s="153"/>
      <c r="AP294" s="153"/>
      <c r="AQ294" s="153"/>
      <c r="AR294" s="153"/>
      <c r="AS294" s="153"/>
      <c r="AT294" s="153"/>
      <c r="AU294" s="153"/>
      <c r="AV294" s="153"/>
      <c r="AW294" s="153"/>
      <c r="AX294" s="153"/>
      <c r="AY294" s="153"/>
      <c r="AZ294" s="153"/>
      <c r="BA294" s="153"/>
      <c r="BB294" s="153"/>
      <c r="BC294" s="153"/>
      <c r="BD294" s="153"/>
      <c r="BE294" s="153"/>
      <c r="BF294" s="153"/>
      <c r="BG294" s="153"/>
      <c r="BH294" s="153"/>
      <c r="BI294" s="153"/>
      <c r="BJ294" s="153"/>
      <c r="BK294" s="153"/>
      <c r="BL294" s="153"/>
      <c r="BM294" s="153"/>
      <c r="BN294" s="153"/>
      <c r="BO294" s="153"/>
      <c r="BP294" s="153"/>
      <c r="BQ294" s="153"/>
      <c r="BR294" s="153"/>
      <c r="BS294" s="153"/>
      <c r="BT294" s="153"/>
      <c r="BU294" s="153"/>
      <c r="BV294" s="153"/>
      <c r="BW294" s="153"/>
      <c r="BX294" s="153"/>
      <c r="BY294" s="153"/>
      <c r="BZ294" s="153"/>
      <c r="CA294" s="152"/>
      <c r="CB294" s="152"/>
      <c r="CC294" s="152"/>
      <c r="CD294" s="152"/>
      <c r="CE294" s="152"/>
      <c r="CF294" s="152"/>
      <c r="CG294" s="525"/>
      <c r="CH294" s="525"/>
      <c r="CI294" s="525"/>
      <c r="CJ294" s="525"/>
      <c r="CK294" s="525"/>
      <c r="CL294" s="525"/>
      <c r="CM294" s="525"/>
      <c r="CN294" s="525"/>
      <c r="CO294" s="525"/>
      <c r="CP294" s="152"/>
      <c r="CQ294" s="152"/>
      <c r="CR294" s="152"/>
      <c r="CS294" s="152"/>
      <c r="CT294" s="152"/>
      <c r="CU294" s="152"/>
      <c r="CV294" s="152"/>
      <c r="CW294" s="152"/>
      <c r="CX294" s="152"/>
      <c r="CY294" s="152"/>
      <c r="CZ294" s="152"/>
      <c r="DA294" s="153"/>
      <c r="DB294" s="153"/>
      <c r="DC294" s="153"/>
      <c r="DD294" s="153"/>
      <c r="DE294" s="153"/>
      <c r="DF294" s="153"/>
      <c r="DG294" s="153"/>
      <c r="DH294" s="153"/>
      <c r="DI294" s="153"/>
      <c r="DJ294" s="153"/>
      <c r="DK294" s="153"/>
      <c r="DL294" s="153"/>
      <c r="DM294" s="153"/>
      <c r="DN294" s="153"/>
      <c r="DO294" s="153"/>
      <c r="DP294" s="153"/>
      <c r="DQ294" s="153"/>
      <c r="DR294" s="153"/>
      <c r="DS294" s="153"/>
      <c r="DT294" s="153"/>
      <c r="DU294" s="153"/>
      <c r="DV294" s="153"/>
      <c r="DW294" s="153"/>
      <c r="DX294" s="153"/>
      <c r="DY294" s="153"/>
      <c r="DZ294" s="153"/>
    </row>
    <row r="295" ht="19.5" customHeight="1">
      <c r="A295" s="40" t="s">
        <v>383</v>
      </c>
      <c r="B295" s="225" t="s">
        <v>378</v>
      </c>
      <c r="C295" s="41">
        <f t="shared" si="120"/>
        <v>0</v>
      </c>
      <c r="D295" s="44"/>
      <c r="E295" s="45"/>
      <c r="F295" s="45"/>
      <c r="G295" s="45"/>
      <c r="H295" s="45"/>
      <c r="I295" s="610"/>
      <c r="J295" s="249"/>
      <c r="K295" s="48"/>
      <c r="L295" s="107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  <c r="AG295" s="153"/>
      <c r="AH295" s="153"/>
      <c r="AI295" s="153"/>
      <c r="AJ295" s="153"/>
      <c r="AK295" s="153"/>
      <c r="AL295" s="153"/>
      <c r="AM295" s="153"/>
      <c r="AN295" s="153"/>
      <c r="AO295" s="153"/>
      <c r="AP295" s="153"/>
      <c r="AQ295" s="153"/>
      <c r="AR295" s="153"/>
      <c r="AS295" s="153"/>
      <c r="AT295" s="153"/>
      <c r="AU295" s="153"/>
      <c r="AV295" s="153"/>
      <c r="AW295" s="153"/>
      <c r="AX295" s="153"/>
      <c r="AY295" s="153"/>
      <c r="AZ295" s="153"/>
      <c r="BA295" s="153"/>
      <c r="BB295" s="153"/>
      <c r="BC295" s="153"/>
      <c r="BD295" s="153"/>
      <c r="BE295" s="153"/>
      <c r="BF295" s="153"/>
      <c r="BG295" s="153"/>
      <c r="BH295" s="153"/>
      <c r="BI295" s="153"/>
      <c r="BJ295" s="153"/>
      <c r="BK295" s="153"/>
      <c r="BL295" s="153"/>
      <c r="BM295" s="153"/>
      <c r="BN295" s="153"/>
      <c r="BO295" s="153"/>
      <c r="BP295" s="153"/>
      <c r="BQ295" s="153"/>
      <c r="BR295" s="153"/>
      <c r="BS295" s="153"/>
      <c r="BT295" s="153"/>
      <c r="BU295" s="153"/>
      <c r="BV295" s="153"/>
      <c r="BW295" s="153"/>
      <c r="BX295" s="153"/>
      <c r="BY295" s="153"/>
      <c r="BZ295" s="153"/>
      <c r="CA295" s="152"/>
      <c r="CB295" s="152"/>
      <c r="CC295" s="152"/>
      <c r="CD295" s="152"/>
      <c r="CE295" s="152"/>
      <c r="CF295" s="152"/>
      <c r="CG295" s="525"/>
      <c r="CH295" s="525"/>
      <c r="CI295" s="525"/>
      <c r="CJ295" s="525"/>
      <c r="CK295" s="525"/>
      <c r="CL295" s="525"/>
      <c r="CM295" s="525"/>
      <c r="CN295" s="525"/>
      <c r="CO295" s="525"/>
      <c r="CP295" s="152"/>
      <c r="CQ295" s="152"/>
      <c r="CR295" s="152"/>
      <c r="CS295" s="152"/>
      <c r="CT295" s="152"/>
      <c r="CU295" s="152"/>
      <c r="CV295" s="152"/>
      <c r="CW295" s="152"/>
      <c r="CX295" s="152"/>
      <c r="CY295" s="152"/>
      <c r="CZ295" s="152"/>
      <c r="DA295" s="153"/>
      <c r="DB295" s="153"/>
      <c r="DC295" s="153"/>
      <c r="DD295" s="153"/>
      <c r="DE295" s="153"/>
      <c r="DF295" s="153"/>
      <c r="DG295" s="153"/>
      <c r="DH295" s="153"/>
      <c r="DI295" s="153"/>
      <c r="DJ295" s="153"/>
      <c r="DK295" s="153"/>
      <c r="DL295" s="153"/>
      <c r="DM295" s="153"/>
      <c r="DN295" s="153"/>
      <c r="DO295" s="153"/>
      <c r="DP295" s="153"/>
      <c r="DQ295" s="153"/>
      <c r="DR295" s="153"/>
      <c r="DS295" s="153"/>
      <c r="DT295" s="153"/>
      <c r="DU295" s="153"/>
      <c r="DV295" s="153"/>
      <c r="DW295" s="153"/>
      <c r="DX295" s="153"/>
      <c r="DY295" s="153"/>
      <c r="DZ295" s="153"/>
    </row>
    <row r="296" ht="19.5" customHeight="1">
      <c r="A296" s="54"/>
      <c r="B296" s="237" t="s">
        <v>379</v>
      </c>
      <c r="C296" s="55">
        <f t="shared" si="120"/>
        <v>0</v>
      </c>
      <c r="D296" s="56"/>
      <c r="E296" s="58"/>
      <c r="F296" s="58"/>
      <c r="G296" s="58"/>
      <c r="H296" s="58"/>
      <c r="I296" s="347"/>
      <c r="J296" s="235"/>
      <c r="K296" s="111"/>
      <c r="L296" s="11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53"/>
      <c r="AZ296" s="153"/>
      <c r="BA296" s="153"/>
      <c r="BB296" s="153"/>
      <c r="BC296" s="153"/>
      <c r="BD296" s="153"/>
      <c r="BE296" s="153"/>
      <c r="BF296" s="153"/>
      <c r="BG296" s="153"/>
      <c r="BH296" s="153"/>
      <c r="BI296" s="153"/>
      <c r="BJ296" s="153"/>
      <c r="BK296" s="153"/>
      <c r="BL296" s="153"/>
      <c r="BM296" s="153"/>
      <c r="BN296" s="153"/>
      <c r="BO296" s="153"/>
      <c r="BP296" s="153"/>
      <c r="BQ296" s="153"/>
      <c r="BR296" s="153"/>
      <c r="BS296" s="153"/>
      <c r="BT296" s="153"/>
      <c r="BU296" s="153"/>
      <c r="BV296" s="153"/>
      <c r="BW296" s="153"/>
      <c r="BX296" s="153"/>
      <c r="BY296" s="153"/>
      <c r="BZ296" s="153"/>
      <c r="CA296" s="152"/>
      <c r="CB296" s="152"/>
      <c r="CC296" s="152"/>
      <c r="CD296" s="152"/>
      <c r="CE296" s="152"/>
      <c r="CF296" s="152"/>
      <c r="CG296" s="525"/>
      <c r="CH296" s="525"/>
      <c r="CI296" s="525"/>
      <c r="CJ296" s="525"/>
      <c r="CK296" s="525"/>
      <c r="CL296" s="525"/>
      <c r="CM296" s="525"/>
      <c r="CN296" s="525"/>
      <c r="CO296" s="525"/>
      <c r="CP296" s="152"/>
      <c r="CQ296" s="152"/>
      <c r="CR296" s="152"/>
      <c r="CS296" s="152"/>
      <c r="CT296" s="152"/>
      <c r="CU296" s="152"/>
      <c r="CV296" s="152"/>
      <c r="CW296" s="152"/>
      <c r="CX296" s="152"/>
      <c r="CY296" s="152"/>
      <c r="CZ296" s="152"/>
      <c r="DA296" s="153"/>
      <c r="DB296" s="153"/>
      <c r="DC296" s="153"/>
      <c r="DD296" s="153"/>
      <c r="DE296" s="153"/>
      <c r="DF296" s="153"/>
      <c r="DG296" s="153"/>
      <c r="DH296" s="153"/>
      <c r="DI296" s="153"/>
      <c r="DJ296" s="153"/>
      <c r="DK296" s="153"/>
      <c r="DL296" s="153"/>
      <c r="DM296" s="153"/>
      <c r="DN296" s="153"/>
      <c r="DO296" s="153"/>
      <c r="DP296" s="153"/>
      <c r="DQ296" s="153"/>
      <c r="DR296" s="153"/>
      <c r="DS296" s="153"/>
      <c r="DT296" s="153"/>
      <c r="DU296" s="153"/>
      <c r="DV296" s="153"/>
      <c r="DW296" s="153"/>
      <c r="DX296" s="153"/>
      <c r="DY296" s="153"/>
      <c r="DZ296" s="153"/>
    </row>
    <row r="297" ht="19.5" customHeight="1">
      <c r="A297" s="26"/>
      <c r="B297" s="241" t="s">
        <v>380</v>
      </c>
      <c r="C297" s="114">
        <f t="shared" si="120"/>
        <v>0</v>
      </c>
      <c r="D297" s="120"/>
      <c r="E297" s="624"/>
      <c r="F297" s="624"/>
      <c r="G297" s="624"/>
      <c r="H297" s="624"/>
      <c r="I297" s="629"/>
      <c r="J297" s="246"/>
      <c r="K297" s="118"/>
      <c r="L297" s="121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3"/>
      <c r="BG297" s="153"/>
      <c r="BH297" s="153"/>
      <c r="BI297" s="153"/>
      <c r="BJ297" s="153"/>
      <c r="BK297" s="153"/>
      <c r="BL297" s="153"/>
      <c r="BM297" s="153"/>
      <c r="BN297" s="153"/>
      <c r="BO297" s="153"/>
      <c r="BP297" s="153"/>
      <c r="BQ297" s="153"/>
      <c r="BR297" s="153"/>
      <c r="BS297" s="153"/>
      <c r="BT297" s="153"/>
      <c r="BU297" s="153"/>
      <c r="BV297" s="153"/>
      <c r="BW297" s="153"/>
      <c r="BX297" s="153"/>
      <c r="BY297" s="153"/>
      <c r="BZ297" s="153"/>
      <c r="CA297" s="152"/>
      <c r="CB297" s="152"/>
      <c r="CC297" s="152"/>
      <c r="CD297" s="152"/>
      <c r="CE297" s="152"/>
      <c r="CF297" s="152"/>
      <c r="CG297" s="525"/>
      <c r="CH297" s="525"/>
      <c r="CI297" s="525"/>
      <c r="CJ297" s="525"/>
      <c r="CK297" s="525"/>
      <c r="CL297" s="525"/>
      <c r="CM297" s="525"/>
      <c r="CN297" s="525"/>
      <c r="CO297" s="525"/>
      <c r="CP297" s="152"/>
      <c r="CQ297" s="152"/>
      <c r="CR297" s="152"/>
      <c r="CS297" s="152"/>
      <c r="CT297" s="152"/>
      <c r="CU297" s="152"/>
      <c r="CV297" s="152"/>
      <c r="CW297" s="152"/>
      <c r="CX297" s="152"/>
      <c r="CY297" s="152"/>
      <c r="CZ297" s="152"/>
      <c r="DA297" s="153"/>
      <c r="DB297" s="153"/>
      <c r="DC297" s="153"/>
      <c r="DD297" s="153"/>
      <c r="DE297" s="153"/>
      <c r="DF297" s="153"/>
      <c r="DG297" s="153"/>
      <c r="DH297" s="153"/>
      <c r="DI297" s="153"/>
      <c r="DJ297" s="153"/>
      <c r="DK297" s="153"/>
      <c r="DL297" s="153"/>
      <c r="DM297" s="153"/>
      <c r="DN297" s="153"/>
      <c r="DO297" s="153"/>
      <c r="DP297" s="153"/>
      <c r="DQ297" s="153"/>
      <c r="DR297" s="153"/>
      <c r="DS297" s="153"/>
      <c r="DT297" s="153"/>
      <c r="DU297" s="153"/>
      <c r="DV297" s="153"/>
      <c r="DW297" s="153"/>
      <c r="DX297" s="153"/>
      <c r="DY297" s="153"/>
      <c r="DZ297" s="153"/>
    </row>
    <row r="298" ht="19.5" customHeight="1">
      <c r="A298" s="757"/>
      <c r="B298" s="758"/>
      <c r="C298" s="759"/>
      <c r="D298" s="363"/>
      <c r="E298" s="363"/>
      <c r="F298" s="363"/>
      <c r="G298" s="363"/>
      <c r="H298" s="363"/>
      <c r="I298" s="363"/>
      <c r="J298" s="363"/>
      <c r="K298" s="363"/>
      <c r="L298" s="417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3"/>
      <c r="BG298" s="153"/>
      <c r="BH298" s="153"/>
      <c r="BI298" s="153"/>
      <c r="BJ298" s="153"/>
      <c r="BK298" s="153"/>
      <c r="BL298" s="153"/>
      <c r="BM298" s="153"/>
      <c r="BN298" s="153"/>
      <c r="BO298" s="153"/>
      <c r="BP298" s="153"/>
      <c r="BQ298" s="153"/>
      <c r="BR298" s="153"/>
      <c r="BS298" s="153"/>
      <c r="BT298" s="153"/>
      <c r="BU298" s="153"/>
      <c r="BV298" s="153"/>
      <c r="BW298" s="153"/>
      <c r="BX298" s="153"/>
      <c r="BY298" s="153"/>
      <c r="BZ298" s="153"/>
      <c r="CA298" s="152"/>
      <c r="CB298" s="152"/>
      <c r="CC298" s="152"/>
      <c r="CD298" s="152"/>
      <c r="CE298" s="152"/>
      <c r="CF298" s="152"/>
      <c r="CG298" s="525"/>
      <c r="CH298" s="525"/>
      <c r="CI298" s="525"/>
      <c r="CJ298" s="525"/>
      <c r="CK298" s="525"/>
      <c r="CL298" s="525"/>
      <c r="CM298" s="525"/>
      <c r="CN298" s="525"/>
      <c r="CO298" s="525"/>
      <c r="CP298" s="152"/>
      <c r="CQ298" s="152"/>
      <c r="CR298" s="152"/>
      <c r="CS298" s="152"/>
      <c r="CT298" s="152"/>
      <c r="CU298" s="152"/>
      <c r="CV298" s="152"/>
      <c r="CW298" s="152"/>
      <c r="CX298" s="152"/>
      <c r="CY298" s="152"/>
      <c r="CZ298" s="152"/>
      <c r="DA298" s="153"/>
      <c r="DB298" s="153"/>
      <c r="DC298" s="153"/>
      <c r="DD298" s="153"/>
      <c r="DE298" s="153"/>
      <c r="DF298" s="153"/>
      <c r="DG298" s="153"/>
      <c r="DH298" s="153"/>
      <c r="DI298" s="153"/>
      <c r="DJ298" s="153"/>
      <c r="DK298" s="153"/>
      <c r="DL298" s="153"/>
      <c r="DM298" s="153"/>
      <c r="DN298" s="153"/>
      <c r="DO298" s="153"/>
      <c r="DP298" s="153"/>
      <c r="DQ298" s="153"/>
      <c r="DR298" s="153"/>
      <c r="DS298" s="153"/>
      <c r="DT298" s="153"/>
      <c r="DU298" s="153"/>
      <c r="DV298" s="153"/>
      <c r="DW298" s="153"/>
      <c r="DX298" s="153"/>
      <c r="DY298" s="153"/>
      <c r="DZ298" s="153"/>
    </row>
    <row r="299" ht="19.5" customHeight="1">
      <c r="A299" s="398"/>
      <c r="B299" s="367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  <c r="AN299" s="145"/>
      <c r="AO299" s="145"/>
      <c r="AP299" s="145"/>
      <c r="AQ299" s="145"/>
      <c r="AR299" s="145"/>
      <c r="AS299" s="145"/>
      <c r="AT299" s="145"/>
      <c r="AU299" s="145"/>
      <c r="AV299" s="145"/>
      <c r="AW299" s="145"/>
      <c r="AX299" s="145"/>
      <c r="AY299" s="145"/>
      <c r="AZ299" s="145"/>
      <c r="BA299" s="145"/>
      <c r="BB299" s="145"/>
      <c r="BC299" s="145"/>
      <c r="BD299" s="145"/>
      <c r="BE299" s="145"/>
      <c r="BF299" s="145"/>
      <c r="BG299" s="145"/>
      <c r="BH299" s="145"/>
      <c r="BI299" s="145"/>
      <c r="BJ299" s="145"/>
      <c r="BK299" s="145"/>
      <c r="BL299" s="145"/>
      <c r="BM299" s="145"/>
      <c r="BN299" s="145"/>
      <c r="BO299" s="145"/>
      <c r="BP299" s="145"/>
      <c r="BQ299" s="145"/>
      <c r="BR299" s="145"/>
      <c r="BS299" s="145"/>
      <c r="BT299" s="145"/>
      <c r="BU299" s="145"/>
      <c r="BV299" s="145"/>
      <c r="BW299" s="145"/>
      <c r="BX299" s="145"/>
      <c r="BY299" s="145"/>
      <c r="BZ299" s="145"/>
      <c r="CA299" s="145"/>
      <c r="CB299" s="145"/>
      <c r="CC299" s="145"/>
      <c r="CD299" s="145"/>
      <c r="CE299" s="145"/>
      <c r="CF299" s="145"/>
      <c r="CG299" s="145"/>
      <c r="CH299" s="145"/>
      <c r="CI299" s="145"/>
      <c r="CJ299" s="145"/>
      <c r="CK299" s="145"/>
      <c r="CL299" s="145"/>
      <c r="CM299" s="145"/>
      <c r="CN299" s="145"/>
      <c r="CO299" s="145"/>
      <c r="CP299" s="145"/>
      <c r="CQ299" s="145"/>
      <c r="CR299" s="145"/>
      <c r="CS299" s="145"/>
      <c r="CT299" s="145"/>
      <c r="CU299" s="145"/>
      <c r="CV299" s="145"/>
      <c r="CW299" s="145"/>
      <c r="CX299" s="145"/>
      <c r="CY299" s="145"/>
      <c r="CZ299" s="145"/>
      <c r="DA299" s="145"/>
      <c r="DB299" s="145"/>
      <c r="DC299" s="145"/>
      <c r="DD299" s="145"/>
      <c r="DE299" s="145"/>
      <c r="DF299" s="145"/>
      <c r="DG299" s="145"/>
      <c r="DH299" s="145"/>
      <c r="DI299" s="145"/>
      <c r="DJ299" s="145"/>
      <c r="DK299" s="145"/>
      <c r="DL299" s="145"/>
      <c r="DM299" s="145"/>
      <c r="DN299" s="145"/>
      <c r="DO299" s="145"/>
      <c r="DP299" s="145"/>
      <c r="DQ299" s="145"/>
      <c r="DR299" s="145"/>
      <c r="DS299" s="145"/>
      <c r="DT299" s="145"/>
      <c r="DU299" s="145"/>
      <c r="DV299" s="145"/>
      <c r="DW299" s="145"/>
      <c r="DX299" s="145"/>
      <c r="DY299" s="145"/>
      <c r="DZ299" s="145"/>
    </row>
    <row r="300" ht="15.75" customHeight="1">
      <c r="A300" s="517" t="s">
        <v>384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  <c r="AG300" s="153"/>
      <c r="AH300" s="153"/>
      <c r="AI300" s="153"/>
      <c r="AJ300" s="153"/>
      <c r="AK300" s="153"/>
      <c r="AL300" s="153"/>
      <c r="AM300" s="153"/>
      <c r="AN300" s="153"/>
      <c r="AO300" s="153"/>
      <c r="AP300" s="153"/>
      <c r="AQ300" s="153"/>
      <c r="AR300" s="153"/>
      <c r="AS300" s="153"/>
      <c r="AT300" s="153"/>
      <c r="AU300" s="153"/>
      <c r="AV300" s="153"/>
      <c r="AW300" s="153"/>
      <c r="AX300" s="153"/>
      <c r="AY300" s="153"/>
      <c r="AZ300" s="153"/>
      <c r="BA300" s="153"/>
      <c r="BB300" s="153"/>
      <c r="BC300" s="153"/>
      <c r="BD300" s="153"/>
      <c r="BE300" s="153"/>
      <c r="BF300" s="153"/>
      <c r="BG300" s="153"/>
      <c r="BH300" s="153"/>
      <c r="BI300" s="153"/>
      <c r="BJ300" s="153"/>
      <c r="BK300" s="153"/>
      <c r="BL300" s="153"/>
      <c r="BM300" s="153"/>
      <c r="BN300" s="153"/>
      <c r="BO300" s="153"/>
      <c r="BP300" s="153"/>
      <c r="BQ300" s="153"/>
      <c r="BR300" s="153"/>
      <c r="BS300" s="153"/>
      <c r="BT300" s="153"/>
      <c r="BU300" s="153"/>
      <c r="BV300" s="153"/>
      <c r="BW300" s="153"/>
      <c r="BX300" s="153"/>
      <c r="BY300" s="153"/>
      <c r="BZ300" s="153"/>
      <c r="CA300" s="152"/>
      <c r="CB300" s="152"/>
      <c r="CC300" s="152"/>
      <c r="CD300" s="152"/>
      <c r="CE300" s="152"/>
      <c r="CF300" s="152"/>
      <c r="CG300" s="525"/>
      <c r="CH300" s="525"/>
      <c r="CI300" s="525"/>
      <c r="CJ300" s="525"/>
      <c r="CK300" s="525"/>
      <c r="CL300" s="525"/>
      <c r="CM300" s="525"/>
      <c r="CN300" s="525"/>
      <c r="CO300" s="525"/>
      <c r="CP300" s="152"/>
      <c r="CQ300" s="152"/>
      <c r="CR300" s="152"/>
      <c r="CS300" s="152"/>
      <c r="CT300" s="152"/>
      <c r="CU300" s="152"/>
      <c r="CV300" s="152"/>
      <c r="CW300" s="152"/>
      <c r="CX300" s="152"/>
      <c r="CY300" s="152"/>
      <c r="CZ300" s="152"/>
      <c r="DA300" s="153"/>
      <c r="DB300" s="153"/>
      <c r="DC300" s="153"/>
      <c r="DD300" s="153"/>
      <c r="DE300" s="153"/>
      <c r="DF300" s="153"/>
      <c r="DG300" s="153"/>
      <c r="DH300" s="153"/>
      <c r="DI300" s="153"/>
      <c r="DJ300" s="153"/>
      <c r="DK300" s="153"/>
      <c r="DL300" s="153"/>
      <c r="DM300" s="153"/>
      <c r="DN300" s="153"/>
      <c r="DO300" s="153"/>
      <c r="DP300" s="153"/>
      <c r="DQ300" s="153"/>
      <c r="DR300" s="153"/>
      <c r="DS300" s="153"/>
      <c r="DT300" s="153"/>
      <c r="DU300" s="153"/>
      <c r="DV300" s="153"/>
      <c r="DW300" s="153"/>
      <c r="DX300" s="153"/>
      <c r="DY300" s="153"/>
      <c r="DZ300" s="153"/>
    </row>
    <row r="301" ht="50.25" customHeight="1">
      <c r="A301" s="509" t="s">
        <v>385</v>
      </c>
      <c r="B301" s="569" t="s">
        <v>366</v>
      </c>
      <c r="C301" s="510" t="s">
        <v>386</v>
      </c>
      <c r="D301" s="512" t="s">
        <v>387</v>
      </c>
      <c r="E301" s="512" t="s">
        <v>388</v>
      </c>
      <c r="F301" s="512" t="s">
        <v>389</v>
      </c>
      <c r="G301" s="512" t="s">
        <v>390</v>
      </c>
      <c r="H301" s="760" t="s">
        <v>391</v>
      </c>
      <c r="I301" s="638"/>
      <c r="J301" s="761"/>
      <c r="K301" s="761"/>
      <c r="L301" s="761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  <c r="AG301" s="153"/>
      <c r="AH301" s="153"/>
      <c r="AI301" s="153"/>
      <c r="AJ301" s="153"/>
      <c r="AK301" s="153"/>
      <c r="AL301" s="153"/>
      <c r="AM301" s="153"/>
      <c r="AN301" s="153"/>
      <c r="AO301" s="153"/>
      <c r="AP301" s="153"/>
      <c r="AQ301" s="153"/>
      <c r="AR301" s="153"/>
      <c r="AS301" s="153"/>
      <c r="AT301" s="153"/>
      <c r="AU301" s="153"/>
      <c r="AV301" s="153"/>
      <c r="AW301" s="153"/>
      <c r="AX301" s="153"/>
      <c r="AY301" s="153"/>
      <c r="AZ301" s="153"/>
      <c r="BA301" s="153"/>
      <c r="BB301" s="153"/>
      <c r="BC301" s="153"/>
      <c r="BD301" s="153"/>
      <c r="BE301" s="153"/>
      <c r="BF301" s="153"/>
      <c r="BG301" s="153"/>
      <c r="BH301" s="153"/>
      <c r="BI301" s="153"/>
      <c r="BJ301" s="153"/>
      <c r="BK301" s="153"/>
      <c r="BL301" s="153"/>
      <c r="BM301" s="153"/>
      <c r="BN301" s="153"/>
      <c r="BO301" s="153"/>
      <c r="BP301" s="153"/>
      <c r="BQ301" s="153"/>
      <c r="BR301" s="153"/>
      <c r="BS301" s="153"/>
      <c r="BT301" s="153"/>
      <c r="BU301" s="153"/>
      <c r="BV301" s="153"/>
      <c r="BW301" s="153"/>
      <c r="BX301" s="153"/>
      <c r="BY301" s="153"/>
      <c r="BZ301" s="153"/>
      <c r="CA301" s="152"/>
      <c r="CB301" s="152"/>
      <c r="CC301" s="152"/>
      <c r="CD301" s="152"/>
      <c r="CE301" s="152"/>
      <c r="CF301" s="152"/>
      <c r="CG301" s="525"/>
      <c r="CH301" s="525"/>
      <c r="CI301" s="525"/>
      <c r="CJ301" s="525"/>
      <c r="CK301" s="525"/>
      <c r="CL301" s="525"/>
      <c r="CM301" s="525"/>
      <c r="CN301" s="525"/>
      <c r="CO301" s="525"/>
      <c r="CP301" s="152"/>
      <c r="CQ301" s="152"/>
      <c r="CR301" s="152"/>
      <c r="CS301" s="152"/>
      <c r="CT301" s="152"/>
      <c r="CU301" s="152"/>
      <c r="CV301" s="152"/>
      <c r="CW301" s="152"/>
      <c r="CX301" s="152"/>
      <c r="CY301" s="152"/>
      <c r="CZ301" s="152"/>
      <c r="DA301" s="153"/>
      <c r="DB301" s="153"/>
      <c r="DC301" s="153"/>
      <c r="DD301" s="153"/>
      <c r="DE301" s="153"/>
      <c r="DF301" s="153"/>
      <c r="DG301" s="153"/>
      <c r="DH301" s="153"/>
      <c r="DI301" s="153"/>
      <c r="DJ301" s="153"/>
      <c r="DK301" s="153"/>
      <c r="DL301" s="153"/>
      <c r="DM301" s="153"/>
      <c r="DN301" s="153"/>
      <c r="DO301" s="153"/>
      <c r="DP301" s="153"/>
      <c r="DQ301" s="153"/>
      <c r="DR301" s="153"/>
      <c r="DS301" s="153"/>
      <c r="DT301" s="153"/>
      <c r="DU301" s="153"/>
      <c r="DV301" s="153"/>
      <c r="DW301" s="153"/>
      <c r="DX301" s="153"/>
      <c r="DY301" s="153"/>
      <c r="DZ301" s="153"/>
    </row>
    <row r="302" ht="19.5" customHeight="1">
      <c r="A302" s="762" t="s">
        <v>392</v>
      </c>
      <c r="B302" s="41">
        <f t="shared" ref="B302:B305" si="121">SUM(C302:H302)</f>
        <v>0</v>
      </c>
      <c r="C302" s="44"/>
      <c r="D302" s="45"/>
      <c r="E302" s="45"/>
      <c r="F302" s="45"/>
      <c r="G302" s="45"/>
      <c r="H302" s="289"/>
      <c r="I302" s="323"/>
      <c r="J302" s="323"/>
      <c r="K302" s="323"/>
      <c r="L302" s="32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  <c r="AG302" s="153"/>
      <c r="AH302" s="153"/>
      <c r="AI302" s="153"/>
      <c r="AJ302" s="153"/>
      <c r="AK302" s="153"/>
      <c r="AL302" s="153"/>
      <c r="AM302" s="153"/>
      <c r="AN302" s="153"/>
      <c r="AO302" s="153"/>
      <c r="AP302" s="153"/>
      <c r="AQ302" s="153"/>
      <c r="AR302" s="153"/>
      <c r="AS302" s="153"/>
      <c r="AT302" s="153"/>
      <c r="AU302" s="153"/>
      <c r="AV302" s="153"/>
      <c r="AW302" s="153"/>
      <c r="AX302" s="153"/>
      <c r="AY302" s="153"/>
      <c r="AZ302" s="153"/>
      <c r="BA302" s="153"/>
      <c r="BB302" s="153"/>
      <c r="BC302" s="153"/>
      <c r="BD302" s="153"/>
      <c r="BE302" s="153"/>
      <c r="BF302" s="153"/>
      <c r="BG302" s="153"/>
      <c r="BH302" s="153"/>
      <c r="BI302" s="153"/>
      <c r="BJ302" s="153"/>
      <c r="BK302" s="153"/>
      <c r="BL302" s="153"/>
      <c r="BM302" s="153"/>
      <c r="BN302" s="153"/>
      <c r="BO302" s="153"/>
      <c r="BP302" s="153"/>
      <c r="BQ302" s="153"/>
      <c r="BR302" s="153"/>
      <c r="BS302" s="153"/>
      <c r="BT302" s="153"/>
      <c r="BU302" s="153"/>
      <c r="BV302" s="153"/>
      <c r="BW302" s="153"/>
      <c r="BX302" s="153"/>
      <c r="BY302" s="153"/>
      <c r="BZ302" s="153"/>
      <c r="CA302" s="153"/>
      <c r="CB302" s="152"/>
      <c r="CC302" s="152"/>
      <c r="CD302" s="152"/>
      <c r="CE302" s="152"/>
      <c r="CF302" s="152"/>
      <c r="CG302" s="152"/>
      <c r="CH302" s="152"/>
      <c r="CI302" s="152"/>
      <c r="CJ302" s="152"/>
      <c r="CK302" s="152"/>
      <c r="CL302" s="152"/>
      <c r="CM302" s="152"/>
      <c r="CN302" s="152"/>
      <c r="CO302" s="152"/>
      <c r="CP302" s="152"/>
      <c r="CQ302" s="152"/>
      <c r="CR302" s="152"/>
      <c r="CS302" s="152"/>
      <c r="CT302" s="152"/>
      <c r="CU302" s="152"/>
      <c r="CV302" s="152"/>
      <c r="CW302" s="152"/>
      <c r="CX302" s="152"/>
      <c r="CY302" s="152"/>
      <c r="CZ302" s="152"/>
      <c r="DA302" s="153"/>
      <c r="DB302" s="153"/>
      <c r="DC302" s="153"/>
      <c r="DD302" s="153"/>
      <c r="DE302" s="153"/>
      <c r="DF302" s="153"/>
      <c r="DG302" s="153"/>
      <c r="DH302" s="153"/>
      <c r="DI302" s="153"/>
      <c r="DJ302" s="153"/>
      <c r="DK302" s="153"/>
      <c r="DL302" s="153"/>
      <c r="DM302" s="153"/>
      <c r="DN302" s="153"/>
      <c r="DO302" s="153"/>
      <c r="DP302" s="153"/>
      <c r="DQ302" s="153"/>
      <c r="DR302" s="153"/>
      <c r="DS302" s="153"/>
      <c r="DT302" s="153"/>
      <c r="DU302" s="153"/>
      <c r="DV302" s="153"/>
      <c r="DW302" s="153"/>
      <c r="DX302" s="153"/>
      <c r="DY302" s="153"/>
      <c r="DZ302" s="153"/>
    </row>
    <row r="303" ht="19.5" customHeight="1">
      <c r="A303" s="502" t="s">
        <v>379</v>
      </c>
      <c r="B303" s="55">
        <f t="shared" si="121"/>
        <v>0</v>
      </c>
      <c r="C303" s="56"/>
      <c r="D303" s="58"/>
      <c r="E303" s="58"/>
      <c r="F303" s="58"/>
      <c r="G303" s="58"/>
      <c r="H303" s="330"/>
      <c r="I303" s="323"/>
      <c r="J303" s="323"/>
      <c r="K303" s="323"/>
      <c r="L303" s="32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  <c r="AG303" s="153"/>
      <c r="AH303" s="153"/>
      <c r="AI303" s="153"/>
      <c r="AJ303" s="153"/>
      <c r="AK303" s="153"/>
      <c r="AL303" s="153"/>
      <c r="AM303" s="153"/>
      <c r="AN303" s="153"/>
      <c r="AO303" s="153"/>
      <c r="AP303" s="153"/>
      <c r="AQ303" s="153"/>
      <c r="AR303" s="153"/>
      <c r="AS303" s="153"/>
      <c r="AT303" s="153"/>
      <c r="AU303" s="153"/>
      <c r="AV303" s="153"/>
      <c r="AW303" s="153"/>
      <c r="AX303" s="153"/>
      <c r="AY303" s="153"/>
      <c r="AZ303" s="153"/>
      <c r="BA303" s="153"/>
      <c r="BB303" s="153"/>
      <c r="BC303" s="153"/>
      <c r="BD303" s="153"/>
      <c r="BE303" s="153"/>
      <c r="BF303" s="153"/>
      <c r="BG303" s="153"/>
      <c r="BH303" s="153"/>
      <c r="BI303" s="153"/>
      <c r="BJ303" s="153"/>
      <c r="BK303" s="153"/>
      <c r="BL303" s="153"/>
      <c r="BM303" s="153"/>
      <c r="BN303" s="153"/>
      <c r="BO303" s="153"/>
      <c r="BP303" s="153"/>
      <c r="BQ303" s="153"/>
      <c r="BR303" s="153"/>
      <c r="BS303" s="153"/>
      <c r="BT303" s="153"/>
      <c r="BU303" s="153"/>
      <c r="BV303" s="153"/>
      <c r="BW303" s="153"/>
      <c r="BX303" s="153"/>
      <c r="BY303" s="153"/>
      <c r="BZ303" s="153"/>
      <c r="CA303" s="153"/>
      <c r="CB303" s="152"/>
      <c r="CC303" s="152"/>
      <c r="CD303" s="152"/>
      <c r="CE303" s="152"/>
      <c r="CF303" s="152"/>
      <c r="CG303" s="152"/>
      <c r="CH303" s="152"/>
      <c r="CI303" s="152"/>
      <c r="CJ303" s="152"/>
      <c r="CK303" s="152"/>
      <c r="CL303" s="152"/>
      <c r="CM303" s="152"/>
      <c r="CN303" s="152"/>
      <c r="CO303" s="152"/>
      <c r="CP303" s="152"/>
      <c r="CQ303" s="152"/>
      <c r="CR303" s="152"/>
      <c r="CS303" s="152"/>
      <c r="CT303" s="152"/>
      <c r="CU303" s="152"/>
      <c r="CV303" s="152"/>
      <c r="CW303" s="152"/>
      <c r="CX303" s="152"/>
      <c r="CY303" s="152"/>
      <c r="CZ303" s="152"/>
      <c r="DA303" s="153"/>
      <c r="DB303" s="153"/>
      <c r="DC303" s="153"/>
      <c r="DD303" s="153"/>
      <c r="DE303" s="153"/>
      <c r="DF303" s="153"/>
      <c r="DG303" s="153"/>
      <c r="DH303" s="153"/>
      <c r="DI303" s="153"/>
      <c r="DJ303" s="153"/>
      <c r="DK303" s="153"/>
      <c r="DL303" s="153"/>
      <c r="DM303" s="153"/>
      <c r="DN303" s="153"/>
      <c r="DO303" s="153"/>
      <c r="DP303" s="153"/>
      <c r="DQ303" s="153"/>
      <c r="DR303" s="153"/>
      <c r="DS303" s="153"/>
      <c r="DT303" s="153"/>
      <c r="DU303" s="153"/>
      <c r="DV303" s="153"/>
      <c r="DW303" s="153"/>
      <c r="DX303" s="153"/>
      <c r="DY303" s="153"/>
      <c r="DZ303" s="153"/>
    </row>
    <row r="304" ht="19.5" customHeight="1">
      <c r="A304" s="763" t="s">
        <v>393</v>
      </c>
      <c r="B304" s="55">
        <f t="shared" si="121"/>
        <v>0</v>
      </c>
      <c r="C304" s="56"/>
      <c r="D304" s="58"/>
      <c r="E304" s="58"/>
      <c r="F304" s="58"/>
      <c r="G304" s="58"/>
      <c r="H304" s="330"/>
      <c r="I304" s="323"/>
      <c r="J304" s="323"/>
      <c r="K304" s="323"/>
      <c r="L304" s="32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  <c r="AG304" s="153"/>
      <c r="AH304" s="153"/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53"/>
      <c r="AZ304" s="153"/>
      <c r="BA304" s="153"/>
      <c r="BB304" s="153"/>
      <c r="BC304" s="153"/>
      <c r="BD304" s="153"/>
      <c r="BE304" s="153"/>
      <c r="BF304" s="153"/>
      <c r="BG304" s="153"/>
      <c r="BH304" s="153"/>
      <c r="BI304" s="153"/>
      <c r="BJ304" s="153"/>
      <c r="BK304" s="153"/>
      <c r="BL304" s="153"/>
      <c r="BM304" s="153"/>
      <c r="BN304" s="153"/>
      <c r="BO304" s="153"/>
      <c r="BP304" s="153"/>
      <c r="BQ304" s="153"/>
      <c r="BR304" s="153"/>
      <c r="BS304" s="153"/>
      <c r="BT304" s="153"/>
      <c r="BU304" s="153"/>
      <c r="BV304" s="153"/>
      <c r="BW304" s="153"/>
      <c r="BX304" s="153"/>
      <c r="BY304" s="153"/>
      <c r="BZ304" s="153"/>
      <c r="CA304" s="153"/>
      <c r="CB304" s="152"/>
      <c r="CC304" s="152"/>
      <c r="CD304" s="152"/>
      <c r="CE304" s="152"/>
      <c r="CF304" s="152"/>
      <c r="CG304" s="152"/>
      <c r="CH304" s="152"/>
      <c r="CI304" s="152"/>
      <c r="CJ304" s="152"/>
      <c r="CK304" s="152"/>
      <c r="CL304" s="152"/>
      <c r="CM304" s="152"/>
      <c r="CN304" s="152"/>
      <c r="CO304" s="152"/>
      <c r="CP304" s="152"/>
      <c r="CQ304" s="152"/>
      <c r="CR304" s="152"/>
      <c r="CS304" s="152"/>
      <c r="CT304" s="152"/>
      <c r="CU304" s="152"/>
      <c r="CV304" s="152"/>
      <c r="CW304" s="152"/>
      <c r="CX304" s="152"/>
      <c r="CY304" s="152"/>
      <c r="CZ304" s="152"/>
      <c r="DA304" s="153"/>
      <c r="DB304" s="153"/>
      <c r="DC304" s="153"/>
      <c r="DD304" s="153"/>
      <c r="DE304" s="153"/>
      <c r="DF304" s="153"/>
      <c r="DG304" s="153"/>
      <c r="DH304" s="153"/>
      <c r="DI304" s="153"/>
      <c r="DJ304" s="153"/>
      <c r="DK304" s="153"/>
      <c r="DL304" s="153"/>
      <c r="DM304" s="153"/>
      <c r="DN304" s="153"/>
      <c r="DO304" s="153"/>
      <c r="DP304" s="153"/>
      <c r="DQ304" s="153"/>
      <c r="DR304" s="153"/>
      <c r="DS304" s="153"/>
      <c r="DT304" s="153"/>
      <c r="DU304" s="153"/>
      <c r="DV304" s="153"/>
      <c r="DW304" s="153"/>
      <c r="DX304" s="153"/>
      <c r="DY304" s="153"/>
      <c r="DZ304" s="153"/>
    </row>
    <row r="305" ht="19.5" customHeight="1">
      <c r="A305" s="515" t="s">
        <v>343</v>
      </c>
      <c r="B305" s="72">
        <f t="shared" si="121"/>
        <v>0</v>
      </c>
      <c r="C305" s="75"/>
      <c r="D305" s="77"/>
      <c r="E305" s="77"/>
      <c r="F305" s="77"/>
      <c r="G305" s="77"/>
      <c r="H305" s="333"/>
      <c r="I305" s="323"/>
      <c r="J305" s="323"/>
      <c r="K305" s="323"/>
      <c r="L305" s="32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  <c r="AG305" s="153"/>
      <c r="AH305" s="153"/>
      <c r="AI305" s="153"/>
      <c r="AJ305" s="153"/>
      <c r="AK305" s="153"/>
      <c r="AL305" s="153"/>
      <c r="AM305" s="153"/>
      <c r="AN305" s="153"/>
      <c r="AO305" s="153"/>
      <c r="AP305" s="153"/>
      <c r="AQ305" s="153"/>
      <c r="AR305" s="153"/>
      <c r="AS305" s="153"/>
      <c r="AT305" s="153"/>
      <c r="AU305" s="153"/>
      <c r="AV305" s="153"/>
      <c r="AW305" s="153"/>
      <c r="AX305" s="153"/>
      <c r="AY305" s="153"/>
      <c r="AZ305" s="153"/>
      <c r="BA305" s="153"/>
      <c r="BB305" s="153"/>
      <c r="BC305" s="153"/>
      <c r="BD305" s="153"/>
      <c r="BE305" s="153"/>
      <c r="BF305" s="153"/>
      <c r="BG305" s="153"/>
      <c r="BH305" s="153"/>
      <c r="BI305" s="153"/>
      <c r="BJ305" s="153"/>
      <c r="BK305" s="153"/>
      <c r="BL305" s="153"/>
      <c r="BM305" s="153"/>
      <c r="BN305" s="153"/>
      <c r="BO305" s="153"/>
      <c r="BP305" s="153"/>
      <c r="BQ305" s="153"/>
      <c r="BR305" s="153"/>
      <c r="BS305" s="153"/>
      <c r="BT305" s="153"/>
      <c r="BU305" s="153"/>
      <c r="BV305" s="153"/>
      <c r="BW305" s="153"/>
      <c r="BX305" s="153"/>
      <c r="BY305" s="153"/>
      <c r="BZ305" s="153"/>
      <c r="CA305" s="152"/>
      <c r="CB305" s="152"/>
      <c r="CC305" s="152"/>
      <c r="CD305" s="152"/>
      <c r="CE305" s="152"/>
      <c r="CF305" s="152"/>
      <c r="CG305" s="152"/>
      <c r="CH305" s="152"/>
      <c r="CI305" s="152"/>
      <c r="CJ305" s="152"/>
      <c r="CK305" s="152"/>
      <c r="CL305" s="152"/>
      <c r="CM305" s="152"/>
      <c r="CN305" s="152"/>
      <c r="CO305" s="152"/>
      <c r="CP305" s="152"/>
      <c r="CQ305" s="152"/>
      <c r="CR305" s="152"/>
      <c r="CS305" s="152"/>
      <c r="CT305" s="152"/>
      <c r="CU305" s="152"/>
      <c r="CV305" s="152"/>
      <c r="CW305" s="152"/>
      <c r="CX305" s="152"/>
      <c r="CY305" s="152"/>
      <c r="CZ305" s="152"/>
      <c r="DA305" s="153"/>
      <c r="DB305" s="153"/>
      <c r="DC305" s="153"/>
      <c r="DD305" s="153"/>
      <c r="DE305" s="153"/>
      <c r="DF305" s="153"/>
      <c r="DG305" s="153"/>
      <c r="DH305" s="153"/>
      <c r="DI305" s="153"/>
      <c r="DJ305" s="153"/>
      <c r="DK305" s="153"/>
      <c r="DL305" s="153"/>
      <c r="DM305" s="153"/>
      <c r="DN305" s="153"/>
      <c r="DO305" s="153"/>
      <c r="DP305" s="153"/>
      <c r="DQ305" s="153"/>
      <c r="DR305" s="153"/>
      <c r="DS305" s="153"/>
      <c r="DT305" s="153"/>
      <c r="DU305" s="153"/>
      <c r="DV305" s="153"/>
      <c r="DW305" s="153"/>
      <c r="DX305" s="153"/>
      <c r="DY305" s="153"/>
      <c r="DZ305" s="153"/>
    </row>
    <row r="306" ht="15.75" customHeight="1"/>
    <row r="307" ht="15.75" customHeight="1">
      <c r="A307" s="144" t="s">
        <v>394</v>
      </c>
    </row>
    <row r="308" ht="15.75" customHeight="1">
      <c r="A308" s="208" t="s">
        <v>395</v>
      </c>
      <c r="B308" s="764" t="s">
        <v>396</v>
      </c>
      <c r="C308" s="765"/>
    </row>
    <row r="309" ht="19.5" customHeight="1">
      <c r="A309" s="133"/>
      <c r="B309" s="72" t="s">
        <v>397</v>
      </c>
      <c r="C309" s="766"/>
    </row>
  </sheetData>
  <mergeCells count="324">
    <mergeCell ref="J133:K133"/>
    <mergeCell ref="L133:M133"/>
    <mergeCell ref="F144:O144"/>
    <mergeCell ref="F145:G145"/>
    <mergeCell ref="H145:I145"/>
    <mergeCell ref="J145:K145"/>
    <mergeCell ref="L145:M145"/>
    <mergeCell ref="N145:O145"/>
    <mergeCell ref="A123:A125"/>
    <mergeCell ref="B123:D124"/>
    <mergeCell ref="C131:E133"/>
    <mergeCell ref="F131:O132"/>
    <mergeCell ref="F133:G133"/>
    <mergeCell ref="H133:I133"/>
    <mergeCell ref="N133:O133"/>
    <mergeCell ref="A131:B134"/>
    <mergeCell ref="A135:A137"/>
    <mergeCell ref="A138:A141"/>
    <mergeCell ref="A144:B146"/>
    <mergeCell ref="C144:E145"/>
    <mergeCell ref="A147:B147"/>
    <mergeCell ref="A151:A152"/>
    <mergeCell ref="AO165:AP167"/>
    <mergeCell ref="AQ165:AQ168"/>
    <mergeCell ref="AR165:AR168"/>
    <mergeCell ref="AS165:AS168"/>
    <mergeCell ref="AT165:AT168"/>
    <mergeCell ref="F167:G167"/>
    <mergeCell ref="H167:I167"/>
    <mergeCell ref="J167:K167"/>
    <mergeCell ref="L167:M167"/>
    <mergeCell ref="N167:O167"/>
    <mergeCell ref="P167:Q167"/>
    <mergeCell ref="V167:W167"/>
    <mergeCell ref="X167:Y167"/>
    <mergeCell ref="Z167:AA167"/>
    <mergeCell ref="AB167:AC167"/>
    <mergeCell ref="AD167:AE167"/>
    <mergeCell ref="AF167:AG167"/>
    <mergeCell ref="AH167:AI167"/>
    <mergeCell ref="AJ167:AK167"/>
    <mergeCell ref="B151:B152"/>
    <mergeCell ref="C151:D151"/>
    <mergeCell ref="A165:A168"/>
    <mergeCell ref="B165:B168"/>
    <mergeCell ref="C165:E167"/>
    <mergeCell ref="F165:AM166"/>
    <mergeCell ref="AN165:AN168"/>
    <mergeCell ref="AL167:AM167"/>
    <mergeCell ref="R167:S167"/>
    <mergeCell ref="T167:U167"/>
    <mergeCell ref="A169:A172"/>
    <mergeCell ref="A173:A176"/>
    <mergeCell ref="A177:A180"/>
    <mergeCell ref="A181:A184"/>
    <mergeCell ref="A186:A188"/>
    <mergeCell ref="A191:B191"/>
    <mergeCell ref="A192:B192"/>
    <mergeCell ref="A193:B193"/>
    <mergeCell ref="A194:B194"/>
    <mergeCell ref="A195:B195"/>
    <mergeCell ref="A196:B196"/>
    <mergeCell ref="A197:B197"/>
    <mergeCell ref="A230:C231"/>
    <mergeCell ref="B232:C232"/>
    <mergeCell ref="B237:C237"/>
    <mergeCell ref="B238:C238"/>
    <mergeCell ref="B239:C239"/>
    <mergeCell ref="B240:C240"/>
    <mergeCell ref="B233:B236"/>
    <mergeCell ref="B241:B243"/>
    <mergeCell ref="B247:C247"/>
    <mergeCell ref="B248:C248"/>
    <mergeCell ref="B249:C249"/>
    <mergeCell ref="A252:C252"/>
    <mergeCell ref="B253:C253"/>
    <mergeCell ref="B264:C264"/>
    <mergeCell ref="B265:C265"/>
    <mergeCell ref="B266:B268"/>
    <mergeCell ref="B269:B271"/>
    <mergeCell ref="B272:C272"/>
    <mergeCell ref="B273:B274"/>
    <mergeCell ref="B275:C275"/>
    <mergeCell ref="A292:A294"/>
    <mergeCell ref="A295:A297"/>
    <mergeCell ref="A308:A309"/>
    <mergeCell ref="B276:C276"/>
    <mergeCell ref="B277:C277"/>
    <mergeCell ref="A284:A285"/>
    <mergeCell ref="B284:B285"/>
    <mergeCell ref="C284:C285"/>
    <mergeCell ref="A286:A288"/>
    <mergeCell ref="A289:A291"/>
    <mergeCell ref="A198:B198"/>
    <mergeCell ref="A199:B199"/>
    <mergeCell ref="A200:B200"/>
    <mergeCell ref="A201:B201"/>
    <mergeCell ref="A204:B204"/>
    <mergeCell ref="A205:B205"/>
    <mergeCell ref="A206:B206"/>
    <mergeCell ref="C218:G218"/>
    <mergeCell ref="H218:I219"/>
    <mergeCell ref="C219:C220"/>
    <mergeCell ref="D219:F219"/>
    <mergeCell ref="G219:G220"/>
    <mergeCell ref="A207:B207"/>
    <mergeCell ref="A208:B208"/>
    <mergeCell ref="A209:A211"/>
    <mergeCell ref="A212:B212"/>
    <mergeCell ref="A213:B213"/>
    <mergeCell ref="A214:B214"/>
    <mergeCell ref="A218:B220"/>
    <mergeCell ref="D230:D231"/>
    <mergeCell ref="E230:I230"/>
    <mergeCell ref="J230:X230"/>
    <mergeCell ref="Y230:Z230"/>
    <mergeCell ref="AA230:AA231"/>
    <mergeCell ref="AB230:AB231"/>
    <mergeCell ref="AC230:AC231"/>
    <mergeCell ref="A232:A249"/>
    <mergeCell ref="A253:A279"/>
    <mergeCell ref="A221:B221"/>
    <mergeCell ref="A222:B222"/>
    <mergeCell ref="A223:B223"/>
    <mergeCell ref="A224:B224"/>
    <mergeCell ref="A225:B225"/>
    <mergeCell ref="A226:B226"/>
    <mergeCell ref="B244:B246"/>
    <mergeCell ref="B278:C278"/>
    <mergeCell ref="B279:C279"/>
    <mergeCell ref="D284:J284"/>
    <mergeCell ref="K284:K285"/>
    <mergeCell ref="L284:L285"/>
    <mergeCell ref="B254:B257"/>
    <mergeCell ref="B258:C258"/>
    <mergeCell ref="B259:C259"/>
    <mergeCell ref="B260:C260"/>
    <mergeCell ref="B261:C261"/>
    <mergeCell ref="B262:C262"/>
    <mergeCell ref="B263:C263"/>
    <mergeCell ref="R32:S32"/>
    <mergeCell ref="T32:U32"/>
    <mergeCell ref="V32:W32"/>
    <mergeCell ref="X32:Y32"/>
    <mergeCell ref="F31:Y31"/>
    <mergeCell ref="F32:G32"/>
    <mergeCell ref="H32:I32"/>
    <mergeCell ref="J32:K32"/>
    <mergeCell ref="L32:M32"/>
    <mergeCell ref="N32:O32"/>
    <mergeCell ref="P32:Q32"/>
    <mergeCell ref="B2:C2"/>
    <mergeCell ref="D2:J2"/>
    <mergeCell ref="B3:C3"/>
    <mergeCell ref="D3:J3"/>
    <mergeCell ref="B4:C4"/>
    <mergeCell ref="D4:J4"/>
    <mergeCell ref="B6:AL6"/>
    <mergeCell ref="AL8:AL9"/>
    <mergeCell ref="AN16:AN18"/>
    <mergeCell ref="AL17:AM17"/>
    <mergeCell ref="A8:A9"/>
    <mergeCell ref="B8:B9"/>
    <mergeCell ref="C8:E8"/>
    <mergeCell ref="F8:AH8"/>
    <mergeCell ref="AI8:AI9"/>
    <mergeCell ref="AJ8:AK8"/>
    <mergeCell ref="F16:AM16"/>
    <mergeCell ref="Z17:AA17"/>
    <mergeCell ref="AB17:AC17"/>
    <mergeCell ref="AD17:AE17"/>
    <mergeCell ref="AF17:AG17"/>
    <mergeCell ref="AH17:AI17"/>
    <mergeCell ref="AJ17:AK17"/>
    <mergeCell ref="A10:A12"/>
    <mergeCell ref="A16:A18"/>
    <mergeCell ref="B16:B18"/>
    <mergeCell ref="C16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A19:A23"/>
    <mergeCell ref="A24:A28"/>
    <mergeCell ref="A31:B33"/>
    <mergeCell ref="C31:E32"/>
    <mergeCell ref="A34:B34"/>
    <mergeCell ref="A35:A36"/>
    <mergeCell ref="A39:A41"/>
    <mergeCell ref="C39:E40"/>
    <mergeCell ref="F39:Q39"/>
    <mergeCell ref="R39:R41"/>
    <mergeCell ref="F40:G40"/>
    <mergeCell ref="H40:I40"/>
    <mergeCell ref="J40:K40"/>
    <mergeCell ref="P40:Q40"/>
    <mergeCell ref="N63:O63"/>
    <mergeCell ref="P63:Q63"/>
    <mergeCell ref="L40:M40"/>
    <mergeCell ref="N40:O40"/>
    <mergeCell ref="F62:Q62"/>
    <mergeCell ref="F63:G63"/>
    <mergeCell ref="H63:I63"/>
    <mergeCell ref="J63:K63"/>
    <mergeCell ref="L63:M63"/>
    <mergeCell ref="B39:B41"/>
    <mergeCell ref="A42:B42"/>
    <mergeCell ref="A43:A46"/>
    <mergeCell ref="A47:A55"/>
    <mergeCell ref="A56:A57"/>
    <mergeCell ref="A58:A60"/>
    <mergeCell ref="C62:E63"/>
    <mergeCell ref="F70:I70"/>
    <mergeCell ref="F71:G71"/>
    <mergeCell ref="H71:I71"/>
    <mergeCell ref="A62:B64"/>
    <mergeCell ref="A65:B65"/>
    <mergeCell ref="A66:B66"/>
    <mergeCell ref="A67:B67"/>
    <mergeCell ref="A68:B68"/>
    <mergeCell ref="A70:B72"/>
    <mergeCell ref="C70:E71"/>
    <mergeCell ref="F79:G79"/>
    <mergeCell ref="H79:I79"/>
    <mergeCell ref="C104:E105"/>
    <mergeCell ref="F105:G105"/>
    <mergeCell ref="V105:V106"/>
    <mergeCell ref="W105:W106"/>
    <mergeCell ref="A98:A99"/>
    <mergeCell ref="A100:A101"/>
    <mergeCell ref="A104:B106"/>
    <mergeCell ref="F104:O104"/>
    <mergeCell ref="P104:Q105"/>
    <mergeCell ref="R104:S105"/>
    <mergeCell ref="T104:W104"/>
    <mergeCell ref="J79:K79"/>
    <mergeCell ref="L79:M79"/>
    <mergeCell ref="A73:B73"/>
    <mergeCell ref="A74:B74"/>
    <mergeCell ref="A75:B75"/>
    <mergeCell ref="A76:B76"/>
    <mergeCell ref="C78:E79"/>
    <mergeCell ref="F78:O78"/>
    <mergeCell ref="N79:O79"/>
    <mergeCell ref="A78:B80"/>
    <mergeCell ref="A81:B81"/>
    <mergeCell ref="A82:B82"/>
    <mergeCell ref="A83:B83"/>
    <mergeCell ref="A84:B84"/>
    <mergeCell ref="A85:B85"/>
    <mergeCell ref="C88:C89"/>
    <mergeCell ref="H105:I105"/>
    <mergeCell ref="J105:K105"/>
    <mergeCell ref="L105:M105"/>
    <mergeCell ref="N105:O105"/>
    <mergeCell ref="T105:T106"/>
    <mergeCell ref="U105:U106"/>
    <mergeCell ref="A88:B89"/>
    <mergeCell ref="A90:B90"/>
    <mergeCell ref="A91:B91"/>
    <mergeCell ref="A92:B92"/>
    <mergeCell ref="A93:B93"/>
    <mergeCell ref="A94:B94"/>
    <mergeCell ref="A97:B97"/>
    <mergeCell ref="AE118:AF118"/>
    <mergeCell ref="AG118:AH118"/>
    <mergeCell ref="AI118:AJ118"/>
    <mergeCell ref="AK118:AL118"/>
    <mergeCell ref="AO123:AO125"/>
    <mergeCell ref="AP123:AP125"/>
    <mergeCell ref="AI124:AJ124"/>
    <mergeCell ref="AK124:AL124"/>
    <mergeCell ref="AM124:AN124"/>
    <mergeCell ref="AM118:AN118"/>
    <mergeCell ref="E123:AN123"/>
    <mergeCell ref="A117:A119"/>
    <mergeCell ref="E117:AN117"/>
    <mergeCell ref="AO117:AO119"/>
    <mergeCell ref="AP117:AP119"/>
    <mergeCell ref="AQ117:AQ119"/>
    <mergeCell ref="AR117:AR119"/>
    <mergeCell ref="AS117:AS119"/>
    <mergeCell ref="B117:D118"/>
    <mergeCell ref="E118:F118"/>
    <mergeCell ref="E124:F124"/>
    <mergeCell ref="G124:H124"/>
    <mergeCell ref="I124:J124"/>
    <mergeCell ref="K124:L124"/>
    <mergeCell ref="M124:N124"/>
    <mergeCell ref="AC124:AD124"/>
    <mergeCell ref="AE124:AF124"/>
    <mergeCell ref="AG124:AH124"/>
    <mergeCell ref="O124:P124"/>
    <mergeCell ref="Q124:R124"/>
    <mergeCell ref="S124:T124"/>
    <mergeCell ref="U124:V124"/>
    <mergeCell ref="W124:X124"/>
    <mergeCell ref="Y124:Z124"/>
    <mergeCell ref="AA124:AB124"/>
    <mergeCell ref="G118:H118"/>
    <mergeCell ref="I118:J118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107:B107"/>
    <mergeCell ref="A109:B110"/>
    <mergeCell ref="C109:D109"/>
    <mergeCell ref="A111:B111"/>
    <mergeCell ref="A112:B112"/>
    <mergeCell ref="A113:B113"/>
    <mergeCell ref="A114:B114"/>
  </mergeCells>
  <dataValidations>
    <dataValidation type="decimal" allowBlank="1" showErrorMessage="1" sqref="A15:DZ15 A16:C16 AN16:DZ16 F16:F17 H17 J17 L17 N17 P17 R17 T17 V17 X17 Z17 AB17 AD17 AF17 AH17 AJ17 AL17 C18:AM18 AO17:DZ18 A19:DZ19 B20:DZ23 A24:DZ24 B25:DZ28 A116:DZ116 A117:B117 AO117:DZ117 E117:E118 G118 I118 K118 M118 O118 Q118 S118 U118 W118 Y118 AA118 AC118 AE118 AG118 AI118 AK118 AM118 B119:AN119 AT118:DZ119 A120:DZ120 A122:DZ122 A123:B123 AO123:DZ123 E123:E124 G124 I124 K124 M124 O124 Q124 S124 U124 W124 Y124 AA124 AC124 AE124 AG124 AI124 AK124 AM124 B125:AN125 AQ124:DZ125 A126:DZ128 A130:DZ130 A131 C131 F131 F133 H133 J133 L133 N133 P131:DZ133 C134:DZ134 A135:DZ135 B136:DZ137 A138:DZ138 B139:DZ141 A190:DZ190 A191:A201 C191:DZ201 A203:DZ203 A204:A208 C204:DZ208 A209:DZ209 B210:DZ211 A212:A214 C212:DZ214 A215:DZ215 A217:DZ217 A218 C218 H218 C219:D219 G219 J218:DZ219 D220:F220 H220:DZ220 A221:A226 C221:DZ226 A227:DZ227">
      <formula1>0.0</formula1>
      <formula2>1.0E27</formula2>
    </dataValidation>
    <dataValidation type="decimal" allowBlank="1" showInputMessage="1" showErrorMessage="1" prompt="Valor no Permitido" sqref="A164:DZ164 A165:C165 F165 AN165:AO165 AQ165:DZ165 F167 H167 J167 L167 N167 P167 R167 T167 V167 X167 Z167 AB167 AD167 AF167 AH167 AJ167 AL167 C168:AM168 AO168:AP168 AU166:DZ168 A169:DZ169 B170:DZ172 A173:DZ173 B174:DZ176 A177:DZ177 B178:DZ180 A181:DZ181 B182:DZ184 A185:DZ186 B187:DZ188 A283:DZ283 A284:D284 K284:DZ284 D285:J285 M285:DZ285 A286:DZ286 B287:DZ288 A289:DZ289 B290:DZ291 A292:DZ292 B293:DZ294 A295:DZ295 B296:DZ297 A298:DZ305">
      <formula1>0.0</formula1>
      <formula2>1.0E30</formula2>
    </dataValidation>
    <dataValidation type="decimal" allowBlank="1" showErrorMessage="1" sqref="A30:DZ30 A31 C31 F31:F32 H32 J32 L32 N32 P32 R32 T32 V32 X32 Z31:DZ32 A34 C33:DZ34 A35:DZ35 B36:DZ36 A37:DZ38 A39:C39 R39:DZ39 F39:F40 H40 J40 L40 N40 P40 C41:Q41 S40:DZ41 A42 C42:DZ42 A43:DZ43 B44:DZ46 A47:DZ47 B48:DZ55 A56:DZ56 B57:DZ57 A58:DZ58 B59:DZ60 A61:DZ61 A62 C62 F62:F63 H63 J63 L63 N63 P63 R62:DZ63 A65:A68 C64:DZ68 A69:DZ69 A70 C70 F70:F71 H71 J70:DZ71 A73:A76 C72:DZ76 A77:DZ77 A78 C78 F78:F79 H79 J79 L79 N79 P78:DZ79 A81:A85 C80:DZ85 A86:DZ87 A88 C88:DZ88 D89:DZ89 A90:A94 C90:DZ94 A95:DZ96 A97 C97:DZ97 A98:DZ98 B99:DZ99 A100:DZ100 B101:DZ101 A102:DZ103 A104 C104 P104 R104 T104 X104:DZ104 F104:F105 H105 J105 L105 N105 T105:DZ105 C106:S106 X106:DZ106 A107 C107:DZ107 A108:DZ108 A109 C109 E109:DZ109 A111:A114 C110:DZ114">
      <formula1>0.0</formula1>
      <formula2>1.0E29</formula2>
    </dataValidation>
    <dataValidation type="decimal" allowBlank="1" showInputMessage="1" showErrorMessage="1" prompt="Valor no Permitido" sqref="A308:C308 B309:C309">
      <formula1>0.0</formula1>
      <formula2>1.0E26</formula2>
    </dataValidation>
    <dataValidation type="decimal" allowBlank="1" showInputMessage="1" showErrorMessage="1" prompt="Valor no Permitido" sqref="A229:DZ229 A230 D230:E230 J230 Y230 AA230:DZ230 E231:Z231 AD231:DZ231 A232:B232 D232:DZ232 B233:DZ233 C234:DZ236 B237:B240 D237:DZ240 B241:DZ241 C242:DZ243 B244:DZ244 C245:DZ246 B247:B249 D247:DZ249 A251:I251 A252 A253:B253 D252:I253 B254:I254 C255:I257 B258:B265 D258:I265 B266:I266 C267:I268 B269:I269 C270:I271 B272 D272:I272 B273:I273 C274:I274 B275:B279 D275:I279">
      <formula1>0.0</formula1>
      <formula2>1.0E28</formula2>
    </dataValidation>
    <dataValidation type="decimal" allowBlank="1" showErrorMessage="1" sqref="A143:DZ143 A144 C144 F144:F145 H145 J145 L145 N145 P144:DZ145 A147 C146:DZ147 A150:D150 A151:C151 C152:D152 A153:D158 A160:DZ162">
      <formula1>0.0</formula1>
      <formula2>1.0E30</formula2>
    </dataValidation>
  </dataValidations>
  <printOptions/>
  <pageMargins bottom="0.19685039370078738" footer="0.0" header="0.0" left="0.39370078740157477" right="0.0" top="0.19685039370078738"/>
  <pageSetup paperSize="14" scale="57" cellComments="atEnd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4" width="9.38"/>
  </cols>
  <sheetData>
    <row r="3" ht="30.0" customHeight="1">
      <c r="A3" s="767" t="s">
        <v>398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400"/>
      <c r="AB3" s="400"/>
      <c r="AC3" s="400"/>
      <c r="AD3" s="400"/>
      <c r="AE3" s="400"/>
      <c r="AF3" s="400"/>
      <c r="AG3" s="400"/>
      <c r="AH3" s="400"/>
      <c r="AI3" s="400"/>
      <c r="AJ3" s="400"/>
      <c r="AK3" s="400"/>
      <c r="AL3" s="400"/>
      <c r="AM3" s="400"/>
      <c r="AN3" s="400"/>
      <c r="AO3" s="400"/>
      <c r="AP3" s="400"/>
      <c r="AQ3" s="400"/>
      <c r="AR3" s="400"/>
      <c r="AS3" s="768"/>
      <c r="AT3" s="768"/>
      <c r="AU3" s="768"/>
      <c r="AV3" s="374"/>
      <c r="AW3" s="374"/>
      <c r="AX3" s="374"/>
      <c r="AY3" s="374"/>
      <c r="AZ3" s="374"/>
      <c r="BA3" s="490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 t="str">
        <f>IF(AND(([1]A01!#REF!+[1]A01!#REF!+[1]A01!#REF!+[1]A01!#REF!+[1]A01!#REF!+[1]A01!#REF!+[1]A01!#REF!)&lt;&gt;0,D3=0,E3=""),"* Observacion : En A01 existen controles no ingresados, Revisar. ","")</f>
        <v>#ERROR!</v>
      </c>
      <c r="CB3" s="88"/>
      <c r="CC3" s="88"/>
      <c r="CD3" s="88"/>
      <c r="CE3" s="89"/>
      <c r="CF3" s="89"/>
      <c r="CG3" s="89"/>
      <c r="CH3" s="89"/>
      <c r="CI3" s="89"/>
      <c r="CJ3" s="89"/>
      <c r="CK3" s="419"/>
      <c r="CL3" s="419"/>
      <c r="CM3" s="419"/>
      <c r="CN3" s="419"/>
      <c r="CO3" s="419"/>
      <c r="CP3" s="419"/>
      <c r="CQ3" s="419"/>
      <c r="CR3" s="419"/>
      <c r="CS3" s="89"/>
      <c r="CT3" s="89"/>
      <c r="CU3" s="89"/>
      <c r="CV3" s="89"/>
      <c r="CW3" s="89"/>
      <c r="CX3" s="89"/>
      <c r="CY3" s="89"/>
      <c r="CZ3" s="89"/>
    </row>
    <row r="4" ht="33.0" customHeight="1">
      <c r="A4" s="281" t="s">
        <v>399</v>
      </c>
      <c r="B4" s="462"/>
      <c r="C4" s="281" t="s">
        <v>76</v>
      </c>
      <c r="D4" s="769"/>
      <c r="E4" s="462"/>
      <c r="F4" s="770" t="s">
        <v>400</v>
      </c>
      <c r="G4" s="6"/>
      <c r="H4" s="6"/>
      <c r="I4" s="6"/>
      <c r="J4" s="6"/>
      <c r="K4" s="6"/>
      <c r="L4" s="6"/>
      <c r="M4" s="6"/>
      <c r="N4" s="6"/>
      <c r="O4" s="6"/>
      <c r="P4" s="6"/>
      <c r="Q4" s="99"/>
      <c r="R4" s="98" t="s">
        <v>401</v>
      </c>
      <c r="S4" s="99"/>
      <c r="T4" s="98" t="s">
        <v>402</v>
      </c>
      <c r="U4" s="6"/>
      <c r="V4" s="771" t="s">
        <v>403</v>
      </c>
      <c r="W4" s="99"/>
      <c r="X4" s="404" t="s">
        <v>404</v>
      </c>
      <c r="Y4" s="772" t="s">
        <v>405</v>
      </c>
      <c r="Z4" s="462"/>
      <c r="AA4" s="400"/>
      <c r="AB4" s="400"/>
      <c r="AC4" s="400"/>
      <c r="AD4" s="400"/>
      <c r="AE4" s="400"/>
      <c r="AF4" s="400"/>
      <c r="AG4" s="400"/>
      <c r="AH4" s="323"/>
      <c r="AI4" s="323"/>
      <c r="AJ4" s="323"/>
      <c r="AK4" s="323"/>
      <c r="AL4" s="400"/>
      <c r="AM4" s="400"/>
      <c r="AN4" s="323"/>
      <c r="AO4" s="400"/>
      <c r="AP4" s="400"/>
      <c r="AQ4" s="400"/>
      <c r="AR4" s="400"/>
      <c r="AS4" s="768"/>
      <c r="AT4" s="768"/>
      <c r="AU4" s="768"/>
      <c r="AV4" s="374"/>
      <c r="AW4" s="374"/>
      <c r="AX4" s="374"/>
      <c r="AY4" s="374"/>
      <c r="AZ4" s="374"/>
      <c r="BA4" s="490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9"/>
      <c r="CF4" s="89"/>
      <c r="CG4" s="89"/>
      <c r="CH4" s="89"/>
      <c r="CI4" s="89"/>
      <c r="CJ4" s="89"/>
      <c r="CK4" s="419"/>
      <c r="CL4" s="419"/>
      <c r="CM4" s="419"/>
      <c r="CN4" s="419"/>
      <c r="CO4" s="419"/>
      <c r="CP4" s="419"/>
      <c r="CQ4" s="419"/>
      <c r="CR4" s="419"/>
      <c r="CS4" s="89"/>
      <c r="CT4" s="89"/>
      <c r="CU4" s="89"/>
      <c r="CV4" s="89"/>
      <c r="CW4" s="89"/>
      <c r="CX4" s="89"/>
      <c r="CY4" s="89"/>
      <c r="CZ4" s="89"/>
    </row>
    <row r="5" ht="25.5" customHeight="1">
      <c r="A5" s="96"/>
      <c r="B5" s="97"/>
      <c r="C5" s="159"/>
      <c r="D5" s="3"/>
      <c r="E5" s="160"/>
      <c r="F5" s="98" t="s">
        <v>79</v>
      </c>
      <c r="G5" s="99"/>
      <c r="H5" s="98" t="s">
        <v>66</v>
      </c>
      <c r="I5" s="99"/>
      <c r="J5" s="98" t="s">
        <v>67</v>
      </c>
      <c r="K5" s="99"/>
      <c r="L5" s="98" t="s">
        <v>81</v>
      </c>
      <c r="M5" s="99"/>
      <c r="N5" s="98" t="s">
        <v>82</v>
      </c>
      <c r="O5" s="99"/>
      <c r="P5" s="98" t="s">
        <v>83</v>
      </c>
      <c r="Q5" s="99"/>
      <c r="R5" s="98" t="s">
        <v>406</v>
      </c>
      <c r="S5" s="99"/>
      <c r="T5" s="98" t="s">
        <v>407</v>
      </c>
      <c r="U5" s="6"/>
      <c r="V5" s="98" t="s">
        <v>408</v>
      </c>
      <c r="W5" s="99"/>
      <c r="X5" s="95"/>
      <c r="Y5" s="159"/>
      <c r="Z5" s="160"/>
      <c r="AA5" s="400"/>
      <c r="AB5" s="400"/>
      <c r="AC5" s="400"/>
      <c r="AD5" s="400"/>
      <c r="AE5" s="400"/>
      <c r="AF5" s="400"/>
      <c r="AG5" s="400"/>
      <c r="AH5" s="323"/>
      <c r="AI5" s="323"/>
      <c r="AJ5" s="323"/>
      <c r="AK5" s="323"/>
      <c r="AL5" s="400"/>
      <c r="AM5" s="400"/>
      <c r="AN5" s="323"/>
      <c r="AO5" s="400"/>
      <c r="AP5" s="400"/>
      <c r="AQ5" s="400"/>
      <c r="AR5" s="400"/>
      <c r="AS5" s="768"/>
      <c r="AT5" s="768"/>
      <c r="AU5" s="768"/>
      <c r="AV5" s="374"/>
      <c r="AW5" s="374"/>
      <c r="AX5" s="374"/>
      <c r="AY5" s="374"/>
      <c r="AZ5" s="374"/>
      <c r="BA5" s="490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9"/>
      <c r="CF5" s="89"/>
      <c r="CG5" s="89"/>
      <c r="CH5" s="89"/>
      <c r="CI5" s="89"/>
      <c r="CJ5" s="89"/>
      <c r="CK5" s="419"/>
      <c r="CL5" s="419"/>
      <c r="CM5" s="419"/>
      <c r="CN5" s="419"/>
      <c r="CO5" s="419"/>
      <c r="CP5" s="419"/>
      <c r="CQ5" s="419"/>
      <c r="CR5" s="419"/>
      <c r="CS5" s="89"/>
      <c r="CT5" s="89"/>
      <c r="CU5" s="89"/>
      <c r="CV5" s="89"/>
      <c r="CW5" s="89"/>
      <c r="CX5" s="89"/>
      <c r="CY5" s="89"/>
      <c r="CZ5" s="89"/>
    </row>
    <row r="6" ht="35.25" customHeight="1">
      <c r="A6" s="159"/>
      <c r="B6" s="160"/>
      <c r="C6" s="102" t="s">
        <v>13</v>
      </c>
      <c r="D6" s="32" t="s">
        <v>14</v>
      </c>
      <c r="E6" s="280" t="s">
        <v>15</v>
      </c>
      <c r="F6" s="214" t="s">
        <v>14</v>
      </c>
      <c r="G6" s="30" t="s">
        <v>15</v>
      </c>
      <c r="H6" s="214" t="s">
        <v>14</v>
      </c>
      <c r="I6" s="30" t="s">
        <v>15</v>
      </c>
      <c r="J6" s="214" t="s">
        <v>14</v>
      </c>
      <c r="K6" s="30" t="s">
        <v>15</v>
      </c>
      <c r="L6" s="214" t="s">
        <v>14</v>
      </c>
      <c r="M6" s="30" t="s">
        <v>15</v>
      </c>
      <c r="N6" s="214" t="s">
        <v>14</v>
      </c>
      <c r="O6" s="30" t="s">
        <v>15</v>
      </c>
      <c r="P6" s="214" t="s">
        <v>14</v>
      </c>
      <c r="Q6" s="30" t="s">
        <v>15</v>
      </c>
      <c r="R6" s="214" t="s">
        <v>14</v>
      </c>
      <c r="S6" s="30" t="s">
        <v>15</v>
      </c>
      <c r="T6" s="214" t="s">
        <v>14</v>
      </c>
      <c r="U6" s="335" t="s">
        <v>15</v>
      </c>
      <c r="V6" s="730" t="s">
        <v>409</v>
      </c>
      <c r="W6" s="730" t="s">
        <v>410</v>
      </c>
      <c r="X6" s="27"/>
      <c r="Y6" s="730" t="s">
        <v>411</v>
      </c>
      <c r="Z6" s="730" t="s">
        <v>412</v>
      </c>
      <c r="AA6" s="400"/>
      <c r="AB6" s="400"/>
      <c r="AC6" s="400"/>
      <c r="AD6" s="400"/>
      <c r="AE6" s="400"/>
      <c r="AF6" s="400"/>
      <c r="AG6" s="400"/>
      <c r="AH6" s="323"/>
      <c r="AI6" s="323"/>
      <c r="AJ6" s="323"/>
      <c r="AK6" s="323"/>
      <c r="AL6" s="400"/>
      <c r="AM6" s="400"/>
      <c r="AN6" s="323"/>
      <c r="AO6" s="400"/>
      <c r="AP6" s="400"/>
      <c r="AQ6" s="400"/>
      <c r="AR6" s="400"/>
      <c r="AS6" s="400"/>
      <c r="AT6" s="400"/>
      <c r="AU6" s="400"/>
      <c r="AV6" s="400"/>
      <c r="AW6" s="400"/>
      <c r="AX6" s="400"/>
      <c r="AY6" s="400"/>
      <c r="AZ6" s="400"/>
      <c r="BA6" s="490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9"/>
      <c r="CF6" s="89"/>
      <c r="CG6" s="89"/>
      <c r="CH6" s="89"/>
      <c r="CI6" s="89"/>
      <c r="CJ6" s="89"/>
      <c r="CK6" s="419"/>
      <c r="CL6" s="419"/>
      <c r="CM6" s="419"/>
      <c r="CN6" s="419"/>
      <c r="CO6" s="419"/>
      <c r="CP6" s="419"/>
      <c r="CQ6" s="419"/>
      <c r="CR6" s="419"/>
      <c r="CS6" s="89"/>
      <c r="CT6" s="89"/>
      <c r="CU6" s="89"/>
      <c r="CV6" s="89"/>
      <c r="CW6" s="89"/>
      <c r="CX6" s="89"/>
      <c r="CY6" s="89"/>
      <c r="CZ6" s="89"/>
    </row>
    <row r="7" ht="15.75" customHeight="1">
      <c r="A7" s="384" t="s">
        <v>86</v>
      </c>
      <c r="B7" s="285"/>
      <c r="C7" s="467">
        <f t="shared" ref="C7:C10" si="2">SUM(D7:E7)</f>
        <v>0</v>
      </c>
      <c r="D7" s="468">
        <f t="shared" ref="D7:E7" si="1">SUM(F7+H7+J7+L7+N7+P7)</f>
        <v>0</v>
      </c>
      <c r="E7" s="288">
        <f t="shared" si="1"/>
        <v>0</v>
      </c>
      <c r="F7" s="44"/>
      <c r="G7" s="50"/>
      <c r="H7" s="44"/>
      <c r="I7" s="50"/>
      <c r="J7" s="44"/>
      <c r="K7" s="50"/>
      <c r="L7" s="44"/>
      <c r="M7" s="50"/>
      <c r="N7" s="44"/>
      <c r="O7" s="50"/>
      <c r="P7" s="44"/>
      <c r="Q7" s="50"/>
      <c r="R7" s="44"/>
      <c r="S7" s="50"/>
      <c r="T7" s="44"/>
      <c r="U7" s="536"/>
      <c r="V7" s="48"/>
      <c r="W7" s="44"/>
      <c r="X7" s="248"/>
      <c r="Y7" s="248"/>
      <c r="Z7" s="385"/>
      <c r="AA7" s="773"/>
      <c r="AB7" s="400"/>
      <c r="AC7" s="400"/>
      <c r="AD7" s="400"/>
      <c r="AE7" s="400"/>
      <c r="AF7" s="400"/>
      <c r="AG7" s="400"/>
      <c r="AH7" s="323"/>
      <c r="AI7" s="323"/>
      <c r="AJ7" s="323"/>
      <c r="AK7" s="323"/>
      <c r="AL7" s="400"/>
      <c r="AM7" s="400"/>
      <c r="AN7" s="323"/>
      <c r="AO7" s="400"/>
      <c r="AP7" s="400"/>
      <c r="AQ7" s="400"/>
      <c r="AR7" s="400"/>
      <c r="AS7" s="400"/>
      <c r="AT7" s="400"/>
      <c r="AU7" s="400"/>
      <c r="AV7" s="400"/>
      <c r="AW7" s="400"/>
      <c r="AX7" s="400"/>
      <c r="AY7" s="400"/>
      <c r="AZ7" s="400"/>
      <c r="BA7" s="490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9"/>
      <c r="CF7" s="89"/>
      <c r="CG7" s="89">
        <v>0.0</v>
      </c>
      <c r="CH7" s="89">
        <v>0.0</v>
      </c>
      <c r="CI7" s="89"/>
      <c r="CJ7" s="89"/>
      <c r="CK7" s="419"/>
      <c r="CL7" s="419"/>
      <c r="CM7" s="419"/>
      <c r="CN7" s="419"/>
      <c r="CO7" s="419"/>
      <c r="CP7" s="419"/>
      <c r="CQ7" s="419"/>
      <c r="CR7" s="419"/>
      <c r="CS7" s="89"/>
      <c r="CT7" s="89"/>
      <c r="CU7" s="89"/>
      <c r="CV7" s="89"/>
      <c r="CW7" s="89"/>
      <c r="CX7" s="89"/>
      <c r="CY7" s="89"/>
      <c r="CZ7" s="89"/>
    </row>
    <row r="8" ht="15.75" customHeight="1">
      <c r="A8" s="774" t="s">
        <v>87</v>
      </c>
      <c r="B8" s="291"/>
      <c r="C8" s="444">
        <f t="shared" si="2"/>
        <v>0</v>
      </c>
      <c r="D8" s="445">
        <f t="shared" ref="D8:E8" si="3">SUM(F8+H8+J8+L8+N8+P8)</f>
        <v>0</v>
      </c>
      <c r="E8" s="775">
        <f t="shared" si="3"/>
        <v>0</v>
      </c>
      <c r="F8" s="56"/>
      <c r="G8" s="329"/>
      <c r="H8" s="56"/>
      <c r="I8" s="329"/>
      <c r="J8" s="56"/>
      <c r="K8" s="329"/>
      <c r="L8" s="56"/>
      <c r="M8" s="329"/>
      <c r="N8" s="56"/>
      <c r="O8" s="329"/>
      <c r="P8" s="56"/>
      <c r="Q8" s="329"/>
      <c r="R8" s="56"/>
      <c r="S8" s="329"/>
      <c r="T8" s="56"/>
      <c r="U8" s="539"/>
      <c r="V8" s="111"/>
      <c r="W8" s="56"/>
      <c r="X8" s="234"/>
      <c r="Y8" s="234"/>
      <c r="Z8" s="503"/>
      <c r="AA8" s="773"/>
      <c r="AB8" s="400"/>
      <c r="AC8" s="400"/>
      <c r="AD8" s="400"/>
      <c r="AE8" s="400"/>
      <c r="AF8" s="400"/>
      <c r="AG8" s="400"/>
      <c r="AH8" s="323"/>
      <c r="AI8" s="323"/>
      <c r="AJ8" s="323"/>
      <c r="AK8" s="323"/>
      <c r="AL8" s="400"/>
      <c r="AM8" s="400"/>
      <c r="AN8" s="323"/>
      <c r="AO8" s="400"/>
      <c r="AP8" s="400"/>
      <c r="AQ8" s="400"/>
      <c r="AR8" s="400"/>
      <c r="AS8" s="400"/>
      <c r="AT8" s="400"/>
      <c r="AU8" s="400"/>
      <c r="AV8" s="400"/>
      <c r="AW8" s="400"/>
      <c r="AX8" s="400"/>
      <c r="AY8" s="400"/>
      <c r="AZ8" s="400"/>
      <c r="BA8" s="490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9"/>
      <c r="CF8" s="89"/>
      <c r="CG8" s="89"/>
      <c r="CH8" s="89"/>
      <c r="CI8" s="89"/>
      <c r="CJ8" s="89"/>
      <c r="CK8" s="419"/>
      <c r="CL8" s="419"/>
      <c r="CM8" s="419"/>
      <c r="CN8" s="419"/>
      <c r="CO8" s="419"/>
      <c r="CP8" s="419"/>
      <c r="CQ8" s="419"/>
      <c r="CR8" s="419"/>
      <c r="CS8" s="89"/>
      <c r="CT8" s="89"/>
      <c r="CU8" s="89"/>
      <c r="CV8" s="89"/>
      <c r="CW8" s="89"/>
      <c r="CX8" s="89"/>
      <c r="CY8" s="89"/>
      <c r="CZ8" s="89"/>
    </row>
    <row r="9" ht="15.75" customHeight="1">
      <c r="A9" s="774" t="s">
        <v>88</v>
      </c>
      <c r="B9" s="291"/>
      <c r="C9" s="444">
        <f t="shared" si="2"/>
        <v>0</v>
      </c>
      <c r="D9" s="445">
        <f t="shared" ref="D9:E9" si="4">SUM(F9+H9+J9+L9+N9+P9)</f>
        <v>0</v>
      </c>
      <c r="E9" s="775">
        <f t="shared" si="4"/>
        <v>0</v>
      </c>
      <c r="F9" s="56"/>
      <c r="G9" s="329"/>
      <c r="H9" s="56"/>
      <c r="I9" s="329"/>
      <c r="J9" s="56"/>
      <c r="K9" s="329"/>
      <c r="L9" s="56"/>
      <c r="M9" s="329"/>
      <c r="N9" s="56"/>
      <c r="O9" s="329"/>
      <c r="P9" s="56"/>
      <c r="Q9" s="329"/>
      <c r="R9" s="56"/>
      <c r="S9" s="329"/>
      <c r="T9" s="56"/>
      <c r="U9" s="539"/>
      <c r="V9" s="111"/>
      <c r="W9" s="56"/>
      <c r="X9" s="234"/>
      <c r="Y9" s="234"/>
      <c r="Z9" s="503"/>
      <c r="AA9" s="773"/>
      <c r="AB9" s="400"/>
      <c r="AC9" s="400"/>
      <c r="AD9" s="400"/>
      <c r="AE9" s="400"/>
      <c r="AF9" s="400"/>
      <c r="AG9" s="400"/>
      <c r="AH9" s="323"/>
      <c r="AI9" s="323"/>
      <c r="AJ9" s="323"/>
      <c r="AK9" s="323"/>
      <c r="AL9" s="400"/>
      <c r="AM9" s="400"/>
      <c r="AN9" s="323"/>
      <c r="AO9" s="400"/>
      <c r="AP9" s="400"/>
      <c r="AQ9" s="400"/>
      <c r="AR9" s="400"/>
      <c r="AS9" s="400"/>
      <c r="AT9" s="400"/>
      <c r="AU9" s="400"/>
      <c r="AV9" s="400"/>
      <c r="AW9" s="400"/>
      <c r="AX9" s="400"/>
      <c r="AY9" s="400"/>
      <c r="AZ9" s="400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9"/>
      <c r="CF9" s="89"/>
      <c r="CG9" s="89"/>
      <c r="CH9" s="89"/>
      <c r="CI9" s="89"/>
      <c r="CJ9" s="89"/>
      <c r="CK9" s="419"/>
      <c r="CL9" s="419"/>
      <c r="CM9" s="419"/>
      <c r="CN9" s="419"/>
      <c r="CO9" s="419"/>
      <c r="CP9" s="419"/>
      <c r="CQ9" s="419"/>
      <c r="CR9" s="419"/>
      <c r="CS9" s="89"/>
      <c r="CT9" s="89"/>
      <c r="CU9" s="89"/>
      <c r="CV9" s="89"/>
      <c r="CW9" s="89"/>
      <c r="CX9" s="89"/>
      <c r="CY9" s="89"/>
      <c r="CZ9" s="89"/>
    </row>
    <row r="10" ht="18.0" customHeight="1">
      <c r="A10" s="776" t="s">
        <v>103</v>
      </c>
      <c r="B10" s="297"/>
      <c r="C10" s="549">
        <f t="shared" si="2"/>
        <v>0</v>
      </c>
      <c r="D10" s="550">
        <f t="shared" ref="D10:E10" si="5">SUM(F10+H10+J10+L10+N10+P10)</f>
        <v>0</v>
      </c>
      <c r="E10" s="777">
        <f t="shared" si="5"/>
        <v>0</v>
      </c>
      <c r="F10" s="120"/>
      <c r="G10" s="302"/>
      <c r="H10" s="120"/>
      <c r="I10" s="302"/>
      <c r="J10" s="120"/>
      <c r="K10" s="302"/>
      <c r="L10" s="120"/>
      <c r="M10" s="302"/>
      <c r="N10" s="120"/>
      <c r="O10" s="302"/>
      <c r="P10" s="120"/>
      <c r="Q10" s="302"/>
      <c r="R10" s="120"/>
      <c r="S10" s="302"/>
      <c r="T10" s="120"/>
      <c r="U10" s="631"/>
      <c r="V10" s="118"/>
      <c r="W10" s="120"/>
      <c r="X10" s="245"/>
      <c r="Y10" s="778"/>
      <c r="Z10" s="778"/>
      <c r="AA10" s="773"/>
      <c r="AB10" s="400"/>
      <c r="AC10" s="400"/>
      <c r="AD10" s="323"/>
      <c r="AE10" s="323"/>
      <c r="AF10" s="323"/>
      <c r="AG10" s="323"/>
      <c r="AH10" s="400"/>
      <c r="AI10" s="400"/>
      <c r="AJ10" s="323"/>
      <c r="AK10" s="400"/>
      <c r="AL10" s="400"/>
      <c r="AM10" s="400"/>
      <c r="AN10" s="400"/>
      <c r="AO10" s="400"/>
      <c r="AP10" s="400"/>
      <c r="AQ10" s="400"/>
      <c r="AR10" s="400"/>
      <c r="AS10" s="400"/>
      <c r="AT10" s="400"/>
      <c r="AU10" s="400"/>
      <c r="AV10" s="400"/>
      <c r="AW10" s="400"/>
      <c r="AX10" s="400"/>
      <c r="AY10" s="400"/>
      <c r="AZ10" s="400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9"/>
      <c r="CB10" s="89"/>
      <c r="CC10" s="89"/>
      <c r="CD10" s="89"/>
      <c r="CE10" s="89"/>
      <c r="CF10" s="89"/>
      <c r="CG10" s="419"/>
      <c r="CH10" s="419"/>
      <c r="CI10" s="419"/>
      <c r="CJ10" s="419"/>
      <c r="CK10" s="419"/>
      <c r="CL10" s="419"/>
      <c r="CM10" s="419"/>
      <c r="CN10" s="41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</row>
    <row r="11" ht="22.5" customHeight="1">
      <c r="A11" s="767" t="s">
        <v>413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400"/>
      <c r="X11" s="400"/>
      <c r="Y11" s="400"/>
      <c r="Z11" s="400"/>
      <c r="AA11" s="323"/>
      <c r="AB11" s="400"/>
      <c r="AC11" s="400"/>
      <c r="AD11" s="323"/>
      <c r="AE11" s="323"/>
      <c r="AF11" s="323"/>
      <c r="AG11" s="323"/>
      <c r="AH11" s="400"/>
      <c r="AI11" s="400"/>
      <c r="AJ11" s="323"/>
      <c r="AK11" s="400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0"/>
      <c r="AX11" s="400"/>
      <c r="AY11" s="400"/>
      <c r="AZ11" s="400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9"/>
      <c r="CB11" s="89"/>
      <c r="CC11" s="89"/>
      <c r="CD11" s="89"/>
      <c r="CE11" s="89"/>
      <c r="CF11" s="89"/>
      <c r="CG11" s="419"/>
      <c r="CH11" s="419"/>
      <c r="CI11" s="419"/>
      <c r="CJ11" s="419"/>
      <c r="CK11" s="419"/>
      <c r="CL11" s="419"/>
      <c r="CM11" s="419"/>
      <c r="CN11" s="41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</row>
    <row r="12" ht="28.5" customHeight="1">
      <c r="A12" s="281" t="s">
        <v>399</v>
      </c>
      <c r="B12" s="462"/>
      <c r="C12" s="281" t="s">
        <v>76</v>
      </c>
      <c r="D12" s="769"/>
      <c r="E12" s="462"/>
      <c r="F12" s="770" t="s">
        <v>414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212"/>
      <c r="R12" s="779" t="s">
        <v>415</v>
      </c>
      <c r="S12" s="6"/>
      <c r="T12" s="6"/>
      <c r="U12" s="6"/>
      <c r="V12" s="99"/>
      <c r="W12" s="400"/>
      <c r="X12" s="400"/>
      <c r="Y12" s="400"/>
      <c r="Z12" s="400"/>
      <c r="AA12" s="400"/>
      <c r="AB12" s="400"/>
      <c r="AC12" s="400"/>
      <c r="AD12" s="323"/>
      <c r="AE12" s="323"/>
      <c r="AF12" s="323"/>
      <c r="AG12" s="323"/>
      <c r="AH12" s="400"/>
      <c r="AI12" s="400"/>
      <c r="AJ12" s="323"/>
      <c r="AK12" s="400"/>
      <c r="AL12" s="400"/>
      <c r="AM12" s="400"/>
      <c r="AN12" s="400"/>
      <c r="AO12" s="400"/>
      <c r="AP12" s="400"/>
      <c r="AQ12" s="400"/>
      <c r="AR12" s="400"/>
      <c r="AS12" s="400"/>
      <c r="AT12" s="400"/>
      <c r="AU12" s="400"/>
      <c r="AV12" s="400"/>
      <c r="AW12" s="400"/>
      <c r="AX12" s="400"/>
      <c r="AY12" s="400"/>
      <c r="AZ12" s="400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9"/>
      <c r="CB12" s="89"/>
      <c r="CC12" s="89"/>
      <c r="CD12" s="89"/>
      <c r="CE12" s="89"/>
      <c r="CF12" s="89"/>
      <c r="CG12" s="419"/>
      <c r="CH12" s="419"/>
      <c r="CI12" s="419"/>
      <c r="CJ12" s="419"/>
      <c r="CK12" s="419"/>
      <c r="CL12" s="419"/>
      <c r="CM12" s="419"/>
      <c r="CN12" s="41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</row>
    <row r="13" ht="26.25" customHeight="1">
      <c r="A13" s="96"/>
      <c r="B13" s="97"/>
      <c r="C13" s="159"/>
      <c r="D13" s="3"/>
      <c r="E13" s="160"/>
      <c r="F13" s="98" t="s">
        <v>79</v>
      </c>
      <c r="G13" s="99"/>
      <c r="H13" s="98" t="s">
        <v>66</v>
      </c>
      <c r="I13" s="99"/>
      <c r="J13" s="98" t="s">
        <v>67</v>
      </c>
      <c r="K13" s="99"/>
      <c r="L13" s="98" t="s">
        <v>81</v>
      </c>
      <c r="M13" s="99"/>
      <c r="N13" s="98" t="s">
        <v>82</v>
      </c>
      <c r="O13" s="99"/>
      <c r="P13" s="98" t="s">
        <v>83</v>
      </c>
      <c r="Q13" s="212"/>
      <c r="R13" s="335" t="s">
        <v>408</v>
      </c>
      <c r="S13" s="99"/>
      <c r="T13" s="404" t="s">
        <v>404</v>
      </c>
      <c r="U13" s="98" t="s">
        <v>416</v>
      </c>
      <c r="V13" s="99"/>
      <c r="W13" s="400"/>
      <c r="X13" s="400"/>
      <c r="Y13" s="400"/>
      <c r="Z13" s="400"/>
      <c r="AA13" s="400"/>
      <c r="AB13" s="400"/>
      <c r="AC13" s="400"/>
      <c r="AD13" s="323"/>
      <c r="AE13" s="323"/>
      <c r="AF13" s="323"/>
      <c r="AG13" s="323"/>
      <c r="AH13" s="400"/>
      <c r="AI13" s="400"/>
      <c r="AJ13" s="323"/>
      <c r="AK13" s="400"/>
      <c r="AL13" s="400"/>
      <c r="AM13" s="400"/>
      <c r="AN13" s="400"/>
      <c r="AO13" s="400"/>
      <c r="AP13" s="400"/>
      <c r="AQ13" s="400"/>
      <c r="AR13" s="400"/>
      <c r="AS13" s="400"/>
      <c r="AT13" s="400"/>
      <c r="AU13" s="400"/>
      <c r="AV13" s="400"/>
      <c r="AW13" s="400"/>
      <c r="AX13" s="400"/>
      <c r="AY13" s="400"/>
      <c r="AZ13" s="400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9"/>
      <c r="CB13" s="89"/>
      <c r="CC13" s="89"/>
      <c r="CD13" s="89"/>
      <c r="CE13" s="89"/>
      <c r="CF13" s="89"/>
      <c r="CG13" s="419"/>
      <c r="CH13" s="419"/>
      <c r="CI13" s="419"/>
      <c r="CJ13" s="419"/>
      <c r="CK13" s="419"/>
      <c r="CL13" s="419"/>
      <c r="CM13" s="419"/>
      <c r="CN13" s="41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</row>
    <row r="14" ht="27.0" customHeight="1">
      <c r="A14" s="159"/>
      <c r="B14" s="160"/>
      <c r="C14" s="102" t="s">
        <v>13</v>
      </c>
      <c r="D14" s="32" t="s">
        <v>14</v>
      </c>
      <c r="E14" s="280" t="s">
        <v>15</v>
      </c>
      <c r="F14" s="214" t="s">
        <v>14</v>
      </c>
      <c r="G14" s="30" t="s">
        <v>15</v>
      </c>
      <c r="H14" s="214" t="s">
        <v>14</v>
      </c>
      <c r="I14" s="30" t="s">
        <v>15</v>
      </c>
      <c r="J14" s="214" t="s">
        <v>14</v>
      </c>
      <c r="K14" s="30" t="s">
        <v>15</v>
      </c>
      <c r="L14" s="214" t="s">
        <v>14</v>
      </c>
      <c r="M14" s="30" t="s">
        <v>15</v>
      </c>
      <c r="N14" s="214" t="s">
        <v>14</v>
      </c>
      <c r="O14" s="30" t="s">
        <v>15</v>
      </c>
      <c r="P14" s="214" t="s">
        <v>14</v>
      </c>
      <c r="Q14" s="215" t="s">
        <v>15</v>
      </c>
      <c r="R14" s="30" t="s">
        <v>409</v>
      </c>
      <c r="S14" s="730" t="s">
        <v>410</v>
      </c>
      <c r="T14" s="27"/>
      <c r="U14" s="98" t="s">
        <v>411</v>
      </c>
      <c r="V14" s="730" t="s">
        <v>412</v>
      </c>
      <c r="W14" s="400"/>
      <c r="X14" s="400"/>
      <c r="Y14" s="400"/>
      <c r="Z14" s="400"/>
      <c r="AA14" s="400"/>
      <c r="AB14" s="400"/>
      <c r="AC14" s="400"/>
      <c r="AD14" s="323"/>
      <c r="AE14" s="323"/>
      <c r="AF14" s="323"/>
      <c r="AG14" s="323"/>
      <c r="AH14" s="400"/>
      <c r="AI14" s="400"/>
      <c r="AJ14" s="323"/>
      <c r="AK14" s="400"/>
      <c r="AL14" s="400"/>
      <c r="AM14" s="400"/>
      <c r="AN14" s="400"/>
      <c r="AO14" s="400"/>
      <c r="AP14" s="400"/>
      <c r="AQ14" s="400"/>
      <c r="AR14" s="400"/>
      <c r="AS14" s="400"/>
      <c r="AT14" s="400"/>
      <c r="AU14" s="400"/>
      <c r="AV14" s="400"/>
      <c r="AW14" s="400"/>
      <c r="AX14" s="400"/>
      <c r="AY14" s="400"/>
      <c r="AZ14" s="400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9"/>
      <c r="CB14" s="89"/>
      <c r="CC14" s="89"/>
      <c r="CD14" s="89"/>
      <c r="CE14" s="89"/>
      <c r="CF14" s="89"/>
      <c r="CG14" s="419"/>
      <c r="CH14" s="419"/>
      <c r="CI14" s="419"/>
      <c r="CJ14" s="419"/>
      <c r="CK14" s="419"/>
      <c r="CL14" s="419"/>
      <c r="CM14" s="419"/>
      <c r="CN14" s="41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</row>
    <row r="15" ht="15.75" customHeight="1">
      <c r="A15" s="384" t="s">
        <v>86</v>
      </c>
      <c r="B15" s="285"/>
      <c r="C15" s="467">
        <f t="shared" ref="C15:C18" si="7">SUM(D15:E15)</f>
        <v>0</v>
      </c>
      <c r="D15" s="468">
        <f t="shared" ref="D15:E15" si="6">SUM(F15+H15+J15+L15+N15+P15)</f>
        <v>0</v>
      </c>
      <c r="E15" s="288">
        <f t="shared" si="6"/>
        <v>0</v>
      </c>
      <c r="F15" s="44"/>
      <c r="G15" s="50"/>
      <c r="H15" s="44"/>
      <c r="I15" s="50"/>
      <c r="J15" s="44"/>
      <c r="K15" s="50"/>
      <c r="L15" s="44"/>
      <c r="M15" s="50"/>
      <c r="N15" s="44"/>
      <c r="O15" s="50"/>
      <c r="P15" s="44"/>
      <c r="Q15" s="536"/>
      <c r="R15" s="48"/>
      <c r="S15" s="44"/>
      <c r="T15" s="248"/>
      <c r="U15" s="248"/>
      <c r="V15" s="385"/>
      <c r="W15" s="400"/>
      <c r="X15" s="400"/>
      <c r="Y15" s="400"/>
      <c r="Z15" s="400"/>
      <c r="AA15" s="400"/>
      <c r="AB15" s="400"/>
      <c r="AC15" s="400"/>
      <c r="AD15" s="323"/>
      <c r="AE15" s="323"/>
      <c r="AF15" s="323"/>
      <c r="AG15" s="323"/>
      <c r="AH15" s="400"/>
      <c r="AI15" s="400"/>
      <c r="AJ15" s="323"/>
      <c r="AK15" s="400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0"/>
      <c r="AX15" s="400"/>
      <c r="AY15" s="400"/>
      <c r="AZ15" s="400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9"/>
      <c r="CB15" s="89"/>
      <c r="CC15" s="89"/>
      <c r="CD15" s="89"/>
      <c r="CE15" s="89"/>
      <c r="CF15" s="89"/>
      <c r="CG15" s="419"/>
      <c r="CH15" s="419"/>
      <c r="CI15" s="419"/>
      <c r="CJ15" s="419"/>
      <c r="CK15" s="419"/>
      <c r="CL15" s="419"/>
      <c r="CM15" s="419"/>
      <c r="CN15" s="41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</row>
    <row r="16" ht="17.25" customHeight="1">
      <c r="A16" s="774" t="s">
        <v>87</v>
      </c>
      <c r="B16" s="291"/>
      <c r="C16" s="444">
        <f t="shared" si="7"/>
        <v>0</v>
      </c>
      <c r="D16" s="445">
        <f t="shared" ref="D16:E16" si="8">SUM(F16+H16+J16+L16+N16+P16)</f>
        <v>0</v>
      </c>
      <c r="E16" s="775">
        <f t="shared" si="8"/>
        <v>0</v>
      </c>
      <c r="F16" s="56"/>
      <c r="G16" s="329"/>
      <c r="H16" s="56"/>
      <c r="I16" s="329"/>
      <c r="J16" s="56"/>
      <c r="K16" s="329"/>
      <c r="L16" s="56"/>
      <c r="M16" s="329"/>
      <c r="N16" s="56"/>
      <c r="O16" s="329"/>
      <c r="P16" s="56"/>
      <c r="Q16" s="539"/>
      <c r="R16" s="111"/>
      <c r="S16" s="56"/>
      <c r="T16" s="234"/>
      <c r="U16" s="234"/>
      <c r="V16" s="503"/>
      <c r="W16" s="489"/>
      <c r="X16" s="489"/>
      <c r="Y16" s="489"/>
      <c r="Z16" s="490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400"/>
      <c r="AS16" s="400"/>
      <c r="AT16" s="400"/>
      <c r="AU16" s="400"/>
      <c r="AV16" s="400"/>
      <c r="AW16" s="400"/>
      <c r="AX16" s="400"/>
      <c r="AY16" s="400"/>
      <c r="AZ16" s="400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9"/>
      <c r="CB16" s="89"/>
      <c r="CC16" s="89"/>
      <c r="CD16" s="89"/>
      <c r="CE16" s="89"/>
      <c r="CF16" s="89"/>
      <c r="CG16" s="419"/>
      <c r="CH16" s="419"/>
      <c r="CI16" s="419"/>
      <c r="CJ16" s="419"/>
      <c r="CK16" s="419"/>
      <c r="CL16" s="419"/>
      <c r="CM16" s="419"/>
      <c r="CN16" s="41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</row>
    <row r="17" ht="15.75" customHeight="1">
      <c r="A17" s="774" t="s">
        <v>88</v>
      </c>
      <c r="B17" s="291"/>
      <c r="C17" s="444">
        <f t="shared" si="7"/>
        <v>0</v>
      </c>
      <c r="D17" s="445">
        <f t="shared" ref="D17:E17" si="9">SUM(F17+H17+J17+L17+N17+P17)</f>
        <v>0</v>
      </c>
      <c r="E17" s="775">
        <f t="shared" si="9"/>
        <v>0</v>
      </c>
      <c r="F17" s="56"/>
      <c r="G17" s="329"/>
      <c r="H17" s="56"/>
      <c r="I17" s="329"/>
      <c r="J17" s="56"/>
      <c r="K17" s="329"/>
      <c r="L17" s="56"/>
      <c r="M17" s="329"/>
      <c r="N17" s="56"/>
      <c r="O17" s="329"/>
      <c r="P17" s="56"/>
      <c r="Q17" s="539"/>
      <c r="R17" s="111"/>
      <c r="S17" s="56"/>
      <c r="T17" s="234"/>
      <c r="U17" s="234"/>
      <c r="V17" s="503"/>
      <c r="W17" s="489"/>
      <c r="X17" s="489"/>
      <c r="Y17" s="489"/>
      <c r="Z17" s="490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400"/>
      <c r="AS17" s="400"/>
      <c r="AT17" s="400"/>
      <c r="AU17" s="400"/>
      <c r="AV17" s="400"/>
      <c r="AW17" s="400"/>
      <c r="AX17" s="400"/>
      <c r="AY17" s="400"/>
      <c r="AZ17" s="400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9"/>
      <c r="CB17" s="89"/>
      <c r="CC17" s="89"/>
      <c r="CD17" s="89"/>
      <c r="CE17" s="89"/>
      <c r="CF17" s="89"/>
      <c r="CG17" s="419"/>
      <c r="CH17" s="419"/>
      <c r="CI17" s="419"/>
      <c r="CJ17" s="419"/>
      <c r="CK17" s="419"/>
      <c r="CL17" s="419"/>
      <c r="CM17" s="419"/>
      <c r="CN17" s="41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</row>
    <row r="18" ht="15.75" customHeight="1">
      <c r="A18" s="776" t="s">
        <v>103</v>
      </c>
      <c r="B18" s="297"/>
      <c r="C18" s="549">
        <f t="shared" si="7"/>
        <v>0</v>
      </c>
      <c r="D18" s="550">
        <f t="shared" ref="D18:E18" si="10">SUM(F18+H18+J18+L18+N18+P18)</f>
        <v>0</v>
      </c>
      <c r="E18" s="777">
        <f t="shared" si="10"/>
        <v>0</v>
      </c>
      <c r="F18" s="120"/>
      <c r="G18" s="302"/>
      <c r="H18" s="120"/>
      <c r="I18" s="302"/>
      <c r="J18" s="120"/>
      <c r="K18" s="302"/>
      <c r="L18" s="120"/>
      <c r="M18" s="302"/>
      <c r="N18" s="120"/>
      <c r="O18" s="302"/>
      <c r="P18" s="120"/>
      <c r="Q18" s="631"/>
      <c r="R18" s="118"/>
      <c r="S18" s="120"/>
      <c r="T18" s="245"/>
      <c r="U18" s="778"/>
      <c r="V18" s="778"/>
      <c r="W18" s="489"/>
      <c r="X18" s="489"/>
      <c r="Y18" s="489"/>
      <c r="Z18" s="490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400"/>
      <c r="AS18" s="400"/>
      <c r="AT18" s="400"/>
      <c r="AU18" s="400"/>
      <c r="AV18" s="400"/>
      <c r="AW18" s="400"/>
      <c r="AX18" s="400"/>
      <c r="AY18" s="400"/>
      <c r="AZ18" s="400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9"/>
      <c r="CB18" s="89"/>
      <c r="CC18" s="89"/>
      <c r="CD18" s="89"/>
      <c r="CE18" s="89"/>
      <c r="CF18" s="89"/>
      <c r="CG18" s="419"/>
      <c r="CH18" s="419"/>
      <c r="CI18" s="419"/>
      <c r="CJ18" s="419"/>
      <c r="CK18" s="419"/>
      <c r="CL18" s="419"/>
      <c r="CM18" s="419"/>
      <c r="CN18" s="41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</row>
    <row r="20" ht="27.75" customHeight="1">
      <c r="A20" s="780" t="s">
        <v>417</v>
      </c>
      <c r="B20" s="780"/>
      <c r="C20" s="780"/>
      <c r="D20" s="780"/>
      <c r="E20" s="781"/>
      <c r="F20" s="781"/>
      <c r="G20" s="153"/>
      <c r="H20" s="153"/>
      <c r="I20" s="153"/>
      <c r="J20" s="153"/>
      <c r="K20" s="153"/>
      <c r="L20" s="153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2"/>
      <c r="CB20" s="152"/>
      <c r="CC20" s="152"/>
      <c r="CD20" s="152"/>
      <c r="CE20" s="152"/>
      <c r="CF20" s="152"/>
      <c r="CG20" s="525"/>
      <c r="CH20" s="525"/>
      <c r="CI20" s="525"/>
      <c r="CJ20" s="525"/>
      <c r="CK20" s="525"/>
      <c r="CL20" s="525"/>
      <c r="CM20" s="525"/>
      <c r="CN20" s="525"/>
      <c r="CO20" s="525"/>
      <c r="CP20" s="152"/>
      <c r="CQ20" s="152"/>
      <c r="CR20" s="152"/>
      <c r="CS20" s="152"/>
      <c r="CT20" s="152"/>
      <c r="CU20" s="152"/>
      <c r="CV20" s="152"/>
      <c r="CW20" s="152"/>
      <c r="CX20" s="152"/>
      <c r="CY20" s="152"/>
      <c r="CZ20" s="152"/>
    </row>
    <row r="21" ht="29.25" customHeight="1">
      <c r="A21" s="28" t="s">
        <v>418</v>
      </c>
      <c r="B21" s="782" t="s">
        <v>419</v>
      </c>
      <c r="C21" s="280" t="s">
        <v>420</v>
      </c>
      <c r="D21" s="783" t="s">
        <v>421</v>
      </c>
      <c r="E21" s="153"/>
      <c r="F21" s="153"/>
      <c r="G21" s="153"/>
      <c r="H21" s="153"/>
      <c r="I21" s="153"/>
      <c r="J21" s="153"/>
      <c r="K21" s="153"/>
      <c r="L21" s="153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2"/>
      <c r="CB21" s="152"/>
      <c r="CC21" s="152"/>
      <c r="CD21" s="152"/>
      <c r="CE21" s="152"/>
      <c r="CF21" s="152"/>
      <c r="CG21" s="525"/>
      <c r="CH21" s="525"/>
      <c r="CI21" s="525"/>
      <c r="CJ21" s="525"/>
      <c r="CK21" s="525"/>
      <c r="CL21" s="525"/>
      <c r="CM21" s="525"/>
      <c r="CN21" s="525"/>
      <c r="CO21" s="525"/>
      <c r="CP21" s="152"/>
      <c r="CQ21" s="152"/>
      <c r="CR21" s="152"/>
      <c r="CS21" s="152"/>
      <c r="CT21" s="152"/>
      <c r="CU21" s="152"/>
      <c r="CV21" s="152"/>
      <c r="CW21" s="152"/>
      <c r="CX21" s="152"/>
      <c r="CY21" s="152"/>
      <c r="CZ21" s="152"/>
    </row>
    <row r="22" ht="23.25" customHeight="1">
      <c r="A22" s="784" t="s">
        <v>422</v>
      </c>
      <c r="B22" s="785"/>
      <c r="C22" s="177"/>
      <c r="D22" s="562"/>
      <c r="E22" s="786"/>
      <c r="F22" s="153"/>
      <c r="G22" s="153"/>
      <c r="H22" s="153"/>
      <c r="I22" s="153"/>
      <c r="J22" s="153"/>
      <c r="K22" s="153"/>
      <c r="L22" s="153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53"/>
      <c r="CA22" s="152"/>
      <c r="CB22" s="152"/>
      <c r="CC22" s="152"/>
      <c r="CD22" s="152"/>
      <c r="CE22" s="152"/>
      <c r="CF22" s="152"/>
      <c r="CG22" s="525"/>
      <c r="CH22" s="525"/>
      <c r="CI22" s="525"/>
      <c r="CJ22" s="525"/>
      <c r="CK22" s="525"/>
      <c r="CL22" s="525"/>
      <c r="CM22" s="525"/>
      <c r="CN22" s="525"/>
      <c r="CO22" s="525"/>
      <c r="CP22" s="152"/>
      <c r="CQ22" s="152"/>
      <c r="CR22" s="152"/>
      <c r="CS22" s="152"/>
      <c r="CT22" s="152"/>
      <c r="CU22" s="152"/>
      <c r="CV22" s="152"/>
      <c r="CW22" s="152"/>
      <c r="CX22" s="152"/>
      <c r="CY22" s="152"/>
      <c r="CZ22" s="152"/>
    </row>
    <row r="23" ht="15.75" customHeight="1"/>
    <row r="24" ht="24.75" customHeight="1">
      <c r="A24" s="780" t="s">
        <v>423</v>
      </c>
      <c r="B24" s="12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2"/>
      <c r="CB24" s="152"/>
      <c r="CC24" s="152"/>
      <c r="CD24" s="152"/>
      <c r="CE24" s="152"/>
      <c r="CF24" s="152"/>
      <c r="CG24" s="525"/>
      <c r="CH24" s="525"/>
      <c r="CI24" s="525"/>
      <c r="CJ24" s="525"/>
      <c r="CK24" s="525"/>
      <c r="CL24" s="525"/>
      <c r="CM24" s="525"/>
      <c r="CN24" s="525"/>
      <c r="CO24" s="525"/>
      <c r="CP24" s="152"/>
      <c r="CQ24" s="152"/>
      <c r="CR24" s="152"/>
      <c r="CS24" s="152"/>
      <c r="CT24" s="152"/>
      <c r="CU24" s="152"/>
      <c r="CV24" s="152"/>
      <c r="CW24" s="152"/>
      <c r="CX24" s="152"/>
      <c r="CY24" s="152"/>
      <c r="CZ24" s="152"/>
    </row>
    <row r="25" ht="21.0" customHeight="1">
      <c r="A25" s="787" t="s">
        <v>418</v>
      </c>
      <c r="B25" s="788" t="s">
        <v>424</v>
      </c>
      <c r="C25" s="789" t="s">
        <v>425</v>
      </c>
      <c r="D25" s="6"/>
      <c r="E25" s="6"/>
      <c r="F25" s="6"/>
      <c r="G25" s="6"/>
      <c r="H25" s="99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2"/>
      <c r="CB25" s="152"/>
      <c r="CC25" s="152"/>
      <c r="CD25" s="152"/>
      <c r="CE25" s="152"/>
      <c r="CF25" s="152"/>
      <c r="CG25" s="525"/>
      <c r="CH25" s="525"/>
      <c r="CI25" s="525"/>
      <c r="CJ25" s="525"/>
      <c r="CK25" s="525"/>
      <c r="CL25" s="525"/>
      <c r="CM25" s="525"/>
      <c r="CN25" s="525"/>
      <c r="CO25" s="525"/>
      <c r="CP25" s="152"/>
      <c r="CQ25" s="152"/>
      <c r="CR25" s="152"/>
      <c r="CS25" s="152"/>
      <c r="CT25" s="152"/>
      <c r="CU25" s="152"/>
      <c r="CV25" s="152"/>
      <c r="CW25" s="152"/>
      <c r="CX25" s="152"/>
      <c r="CY25" s="152"/>
      <c r="CZ25" s="152"/>
    </row>
    <row r="26" ht="39.75" customHeight="1">
      <c r="A26" s="97"/>
      <c r="B26" s="428"/>
      <c r="C26" s="33" t="s">
        <v>177</v>
      </c>
      <c r="D26" s="32" t="s">
        <v>178</v>
      </c>
      <c r="E26" s="32" t="s">
        <v>179</v>
      </c>
      <c r="F26" s="655" t="s">
        <v>180</v>
      </c>
      <c r="G26" s="33" t="s">
        <v>426</v>
      </c>
      <c r="H26" s="30" t="s">
        <v>78</v>
      </c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  <c r="BX26" s="153"/>
      <c r="BY26" s="153"/>
      <c r="BZ26" s="153"/>
      <c r="CA26" s="152"/>
      <c r="CB26" s="152"/>
      <c r="CC26" s="152"/>
      <c r="CD26" s="152"/>
      <c r="CE26" s="152"/>
      <c r="CF26" s="152"/>
      <c r="CG26" s="525"/>
      <c r="CH26" s="525"/>
      <c r="CI26" s="525"/>
      <c r="CJ26" s="525"/>
      <c r="CK26" s="525"/>
      <c r="CL26" s="525"/>
      <c r="CM26" s="525"/>
      <c r="CN26" s="525"/>
      <c r="CO26" s="525"/>
      <c r="CP26" s="152"/>
      <c r="CQ26" s="152"/>
      <c r="CR26" s="152"/>
      <c r="CS26" s="152"/>
      <c r="CT26" s="152"/>
      <c r="CU26" s="152"/>
      <c r="CV26" s="152"/>
      <c r="CW26" s="152"/>
      <c r="CX26" s="152"/>
      <c r="CY26" s="152"/>
      <c r="CZ26" s="152"/>
    </row>
    <row r="27" ht="41.25" customHeight="1">
      <c r="A27" s="790" t="s">
        <v>427</v>
      </c>
      <c r="B27" s="785"/>
      <c r="C27" s="177"/>
      <c r="D27" s="791"/>
      <c r="E27" s="791"/>
      <c r="F27" s="222"/>
      <c r="G27" s="177"/>
      <c r="H27" s="176"/>
      <c r="I27" s="773" t="str">
        <f>CA27&amp;CB27&amp;CC27&amp;CD27</f>
        <v/>
      </c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3"/>
      <c r="BG27" s="153"/>
      <c r="BH27" s="153"/>
      <c r="BI27" s="153"/>
      <c r="BJ27" s="153"/>
      <c r="BK27" s="153"/>
      <c r="BL27" s="153"/>
      <c r="BM27" s="153"/>
      <c r="BN27" s="153"/>
      <c r="BO27" s="153"/>
      <c r="BP27" s="153"/>
      <c r="BQ27" s="153"/>
      <c r="BR27" s="153"/>
      <c r="BS27" s="153"/>
      <c r="BT27" s="153"/>
      <c r="BU27" s="153"/>
      <c r="BV27" s="153"/>
      <c r="BW27" s="153"/>
      <c r="BX27" s="153"/>
      <c r="BY27" s="153"/>
      <c r="BZ27" s="153"/>
      <c r="CA27" s="152" t="str">
        <f>IF(CG27=1,"* No olvide ingresar la columna Pueblos Originarios (Digite cero si no tiene). ","")</f>
        <v/>
      </c>
      <c r="CB27" s="152" t="str">
        <f>IF(CH27=1,"* No olvide ingresar la columna Migrantes (Digite cero si no tiene). ","")</f>
        <v/>
      </c>
      <c r="CC27" s="152" t="str">
        <f>IF(CI27=1,"* El total de Pueblos Originarios NO DEBE superar la suma por grupo de edad. ","")</f>
        <v/>
      </c>
      <c r="CD27" s="152" t="str">
        <f>IF(CJ27=1,"* El total de Migrantes NO DEBE superar la suma por grupo de edad","")</f>
        <v/>
      </c>
      <c r="CE27" s="152"/>
      <c r="CF27" s="152"/>
      <c r="CG27" s="525">
        <f>IF(AND(G27="",SUM(C27:F27)&lt;&gt;0),1,0)</f>
        <v>0</v>
      </c>
      <c r="CH27" s="525">
        <f>IF(AND(H27="",SUM(C27:F27)&lt;&gt;0),1,0)</f>
        <v>0</v>
      </c>
      <c r="CI27" s="525">
        <f>IF(SUM(C27:F27)&lt;G27,1,0)</f>
        <v>0</v>
      </c>
      <c r="CJ27" s="525">
        <f>IF(SUM(C27:F27)&lt;H27,1,0)</f>
        <v>0</v>
      </c>
      <c r="CK27" s="525"/>
      <c r="CL27" s="525"/>
      <c r="CM27" s="525"/>
      <c r="CN27" s="525"/>
      <c r="CO27" s="525"/>
      <c r="CP27" s="152"/>
      <c r="CQ27" s="152"/>
      <c r="CR27" s="152"/>
      <c r="CS27" s="152"/>
      <c r="CT27" s="152"/>
      <c r="CU27" s="152"/>
      <c r="CV27" s="152"/>
      <c r="CW27" s="152"/>
      <c r="CX27" s="152"/>
      <c r="CY27" s="152"/>
      <c r="CZ27" s="152"/>
    </row>
    <row r="28" ht="15.75" customHeight="1"/>
    <row r="29" ht="15.75" customHeight="1">
      <c r="A29" s="404" t="s">
        <v>395</v>
      </c>
      <c r="B29" s="466" t="s">
        <v>396</v>
      </c>
      <c r="C29" s="56"/>
    </row>
    <row r="30" ht="15.75" customHeight="1">
      <c r="A30" s="27"/>
      <c r="B30" s="114" t="s">
        <v>397</v>
      </c>
      <c r="C30" s="68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A15:B15"/>
    <mergeCell ref="A16:B16"/>
    <mergeCell ref="A17:B17"/>
    <mergeCell ref="A18:B18"/>
    <mergeCell ref="A25:A26"/>
    <mergeCell ref="B25:B26"/>
    <mergeCell ref="C25:H25"/>
    <mergeCell ref="A29:A30"/>
    <mergeCell ref="C4:E5"/>
    <mergeCell ref="F5:G5"/>
    <mergeCell ref="A7:B7"/>
    <mergeCell ref="A8:B8"/>
    <mergeCell ref="A9:B9"/>
    <mergeCell ref="A10:B10"/>
    <mergeCell ref="A12:B14"/>
    <mergeCell ref="H5:I5"/>
    <mergeCell ref="J5:K5"/>
    <mergeCell ref="L5:M5"/>
    <mergeCell ref="N5:O5"/>
    <mergeCell ref="F12:Q12"/>
    <mergeCell ref="R12:V12"/>
    <mergeCell ref="P5:Q5"/>
    <mergeCell ref="R5:S5"/>
    <mergeCell ref="T5:U5"/>
    <mergeCell ref="V5:W5"/>
    <mergeCell ref="A4:B6"/>
    <mergeCell ref="F4:Q4"/>
    <mergeCell ref="R4:S4"/>
    <mergeCell ref="T4:U4"/>
    <mergeCell ref="V4:W4"/>
    <mergeCell ref="X4:X6"/>
    <mergeCell ref="Y4:Z5"/>
    <mergeCell ref="R13:S13"/>
    <mergeCell ref="T13:T14"/>
    <mergeCell ref="U13:V13"/>
    <mergeCell ref="C12:E13"/>
    <mergeCell ref="F13:G13"/>
    <mergeCell ref="H13:I13"/>
    <mergeCell ref="J13:K13"/>
    <mergeCell ref="L13:M13"/>
    <mergeCell ref="N13:O13"/>
    <mergeCell ref="P13:Q13"/>
  </mergeCells>
  <dataValidations>
    <dataValidation type="decimal" allowBlank="1" showInputMessage="1" showErrorMessage="1" prompt="Valor no Permitido" sqref="A29:C29 B30:C30">
      <formula1>0.0</formula1>
      <formula2>1.0E26</formula2>
    </dataValidation>
    <dataValidation type="decimal" allowBlank="1" showInputMessage="1" showErrorMessage="1" prompt="Valor no Permitido" sqref="A20:CZ22 A24:CZ24 A25:C25 I25:CZ25 C26:CZ26 A27:CZ27">
      <formula1>0.0</formula1>
      <formula2>1.0E28</formula2>
    </dataValidation>
    <dataValidation type="decimal" allowBlank="1" showErrorMessage="1" sqref="A3:CZ3 A4 C4 X4:Y4 F4:F5 H5 J5 L5 N5 P5 R4:R5 T4:T5 V4:V5 AA4:CZ5 C6:W6 Y6:CZ6 A7:A10 C7:CZ10 A11:CZ11 A12 C12 F12:F13 H13 J13 L13 N13 P13 R12:R13 T13:U13 W12:CZ13 C14:S14 U14:CZ14 A15:A18 C15:CZ18">
      <formula1>0.0</formula1>
      <formula2>1.0E30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75"/>
    <col customWidth="1" min="3" max="26" width="9.38"/>
  </cols>
  <sheetData>
    <row r="4">
      <c r="A4" s="792" t="s">
        <v>428</v>
      </c>
      <c r="B4" s="793"/>
      <c r="C4" s="793"/>
      <c r="D4" s="794"/>
      <c r="E4" s="794"/>
      <c r="F4" s="794"/>
      <c r="G4" s="794"/>
      <c r="H4" s="794"/>
      <c r="I4" s="794"/>
    </row>
    <row r="5">
      <c r="A5" s="795" t="s">
        <v>429</v>
      </c>
      <c r="B5" s="462"/>
      <c r="C5" s="796" t="s">
        <v>8</v>
      </c>
      <c r="D5" s="797" t="s">
        <v>430</v>
      </c>
      <c r="E5" s="6"/>
      <c r="F5" s="6"/>
      <c r="G5" s="6"/>
      <c r="H5" s="6"/>
      <c r="I5" s="99"/>
    </row>
    <row r="6">
      <c r="A6" s="159"/>
      <c r="B6" s="160"/>
      <c r="C6" s="27"/>
      <c r="D6" s="798" t="s">
        <v>431</v>
      </c>
      <c r="E6" s="799" t="s">
        <v>432</v>
      </c>
      <c r="F6" s="800" t="s">
        <v>433</v>
      </c>
      <c r="G6" s="800" t="s">
        <v>434</v>
      </c>
      <c r="H6" s="800" t="s">
        <v>435</v>
      </c>
      <c r="I6" s="801" t="s">
        <v>436</v>
      </c>
    </row>
    <row r="7">
      <c r="A7" s="802" t="s">
        <v>437</v>
      </c>
      <c r="B7" s="285"/>
      <c r="C7" s="803">
        <v>0.0</v>
      </c>
      <c r="D7" s="804"/>
      <c r="E7" s="805"/>
      <c r="F7" s="805"/>
      <c r="G7" s="805"/>
      <c r="H7" s="805"/>
      <c r="I7" s="806"/>
    </row>
    <row r="8">
      <c r="A8" s="807" t="s">
        <v>438</v>
      </c>
      <c r="B8" s="695"/>
      <c r="C8" s="803">
        <v>0.0</v>
      </c>
      <c r="D8" s="808"/>
      <c r="E8" s="809"/>
      <c r="F8" s="809"/>
      <c r="G8" s="809"/>
      <c r="H8" s="809"/>
      <c r="I8" s="810"/>
    </row>
    <row r="9" ht="23.25" customHeight="1">
      <c r="A9" s="811" t="s">
        <v>439</v>
      </c>
      <c r="B9" s="297"/>
      <c r="C9" s="812">
        <v>0.0</v>
      </c>
      <c r="D9" s="813"/>
      <c r="E9" s="814"/>
      <c r="F9" s="815"/>
      <c r="G9" s="815"/>
      <c r="H9" s="815"/>
      <c r="I9" s="8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5:B6"/>
    <mergeCell ref="C5:C6"/>
    <mergeCell ref="D5:I5"/>
    <mergeCell ref="A7:B7"/>
    <mergeCell ref="A8:B8"/>
    <mergeCell ref="A9:B9"/>
  </mergeCells>
  <printOptions/>
  <pageMargins bottom="0.75" footer="0.0" header="0.0" left="0.7" right="0.7" top="0.75"/>
  <pageSetup orientation="landscape"/>
  <drawing r:id="rId1"/>
</worksheet>
</file>