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Sheet1!$C$4:$D$27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1000</definedName>
    <definedName name="solver_lhs1" localSheetId="0" hidden="1">Sheet1!$C$4:$D$27</definedName>
    <definedName name="solver_lhs10" localSheetId="0" hidden="1">Sheet1!$E$9</definedName>
    <definedName name="solver_lhs11" localSheetId="0" hidden="1">Sheet1!$E$10</definedName>
    <definedName name="solver_lhs12" localSheetId="0" hidden="1">Sheet1!$E$23</definedName>
    <definedName name="solver_lhs13" localSheetId="0" hidden="1">Sheet1!$E$11</definedName>
    <definedName name="solver_lhs14" localSheetId="0" hidden="1">Sheet1!$E$12</definedName>
    <definedName name="solver_lhs15" localSheetId="0" hidden="1">Sheet1!$E$25</definedName>
    <definedName name="solver_lhs16" localSheetId="0" hidden="1">Sheet1!$E$13</definedName>
    <definedName name="solver_lhs17" localSheetId="0" hidden="1">Sheet1!$E$14</definedName>
    <definedName name="solver_lhs18" localSheetId="0" hidden="1">Sheet1!$E$21</definedName>
    <definedName name="solver_lhs19" localSheetId="0" hidden="1">Sheet1!$E$15</definedName>
    <definedName name="solver_lhs2" localSheetId="0" hidden="1">Sheet1!$F$1</definedName>
    <definedName name="solver_lhs20" localSheetId="0" hidden="1">Sheet1!$E$24</definedName>
    <definedName name="solver_lhs21" localSheetId="0" hidden="1">Sheet1!$E$16</definedName>
    <definedName name="solver_lhs22" localSheetId="0" hidden="1">Sheet1!$E$17</definedName>
    <definedName name="solver_lhs23" localSheetId="0" hidden="1">Sheet1!$E$18</definedName>
    <definedName name="solver_lhs24" localSheetId="0" hidden="1">Sheet1!$E$22</definedName>
    <definedName name="solver_lhs25" localSheetId="0" hidden="1">Sheet1!$E$19</definedName>
    <definedName name="solver_lhs26" localSheetId="0" hidden="1">Sheet1!$E$20</definedName>
    <definedName name="solver_lhs27" localSheetId="0" hidden="1">Sheet1!$C$4:$D$27</definedName>
    <definedName name="solver_lhs28" localSheetId="0" hidden="1">Sheet1!$E$21</definedName>
    <definedName name="solver_lhs29" localSheetId="0" hidden="1">Sheet1!$E$22</definedName>
    <definedName name="solver_lhs3" localSheetId="0" hidden="1">Sheet1!$E$4</definedName>
    <definedName name="solver_lhs30" localSheetId="0" hidden="1">Sheet1!$E$23</definedName>
    <definedName name="solver_lhs31" localSheetId="0" hidden="1">Sheet1!$E$23</definedName>
    <definedName name="solver_lhs32" localSheetId="0" hidden="1">Sheet1!$E$24</definedName>
    <definedName name="solver_lhs33" localSheetId="0" hidden="1">Sheet1!$E$25</definedName>
    <definedName name="solver_lhs34" localSheetId="0" hidden="1">Sheet1!$E$24</definedName>
    <definedName name="solver_lhs35" localSheetId="0" hidden="1">Sheet1!$E$25</definedName>
    <definedName name="solver_lhs36" localSheetId="0" hidden="1">Sheet1!$E$26</definedName>
    <definedName name="solver_lhs37" localSheetId="0" hidden="1">Sheet1!$E$27</definedName>
    <definedName name="solver_lhs4" localSheetId="0" hidden="1">Sheet1!$E$5</definedName>
    <definedName name="solver_lhs5" localSheetId="0" hidden="1">Sheet1!$E$6</definedName>
    <definedName name="solver_lhs6" localSheetId="0" hidden="1">Sheet1!$E$7</definedName>
    <definedName name="solver_lhs7" localSheetId="0" hidden="1">Sheet1!$E$8</definedName>
    <definedName name="solver_lhs8" localSheetId="0" hidden="1">Sheet1!$E$27</definedName>
    <definedName name="solver_lhs9" localSheetId="0" hidden="1">Sheet1!$E$26</definedName>
    <definedName name="solver_lin" localSheetId="0" hidden="1">2</definedName>
    <definedName name="solver_neg" localSheetId="0" hidden="1">2</definedName>
    <definedName name="solver_num" localSheetId="0" hidden="1">27</definedName>
    <definedName name="solver_nwt" localSheetId="0" hidden="1">1</definedName>
    <definedName name="solver_opt" localSheetId="0" hidden="1">Sheet1!$H$28</definedName>
    <definedName name="solver_pre" localSheetId="0" hidden="1">0.01</definedName>
    <definedName name="solver_rel1" localSheetId="0" hidden="1">5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4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binary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Sheet1!$F$2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23" localSheetId="0" hidden="1">1</definedName>
    <definedName name="solver_rhs24" localSheetId="0" hidden="1">1</definedName>
    <definedName name="solver_rhs25" localSheetId="0" hidden="1">1</definedName>
    <definedName name="solver_rhs26" localSheetId="0" hidden="1">1</definedName>
    <definedName name="solver_rhs27" localSheetId="0" hidden="1">integer</definedName>
    <definedName name="solver_rhs28" localSheetId="0" hidden="1">1</definedName>
    <definedName name="solver_rhs29" localSheetId="0" hidden="1">1</definedName>
    <definedName name="solver_rhs3" localSheetId="0" hidden="1">1</definedName>
    <definedName name="solver_rhs30" localSheetId="0" hidden="1">1</definedName>
    <definedName name="solver_rhs31" localSheetId="0" hidden="1">1</definedName>
    <definedName name="solver_rhs32" localSheetId="0" hidden="1">1</definedName>
    <definedName name="solver_rhs33" localSheetId="0" hidden="1">1</definedName>
    <definedName name="solver_rhs34" localSheetId="0" hidden="1">1</definedName>
    <definedName name="solver_rhs35" localSheetId="0" hidden="1">1</definedName>
    <definedName name="solver_rhs36" localSheetId="0" hidden="1">1</definedName>
    <definedName name="solver_rhs37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L28" i="1"/>
  <c r="F20"/>
  <c r="H20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1"/>
  <c r="H21" s="1"/>
  <c r="F22"/>
  <c r="H22" s="1"/>
  <c r="F23"/>
  <c r="H23" s="1"/>
  <c r="F24"/>
  <c r="H24" s="1"/>
  <c r="F25"/>
  <c r="H25" s="1"/>
  <c r="F26"/>
  <c r="H26" s="1"/>
  <c r="F27"/>
  <c r="H27" s="1"/>
  <c r="F4"/>
  <c r="G4" s="1"/>
  <c r="F2"/>
  <c r="F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4"/>
  <c r="G7" l="1"/>
  <c r="G5"/>
  <c r="G8"/>
  <c r="G6"/>
  <c r="G11"/>
  <c r="G23"/>
  <c r="G19"/>
  <c r="G27"/>
  <c r="G15"/>
  <c r="G21"/>
  <c r="G16"/>
  <c r="G24"/>
  <c r="G20"/>
  <c r="G12"/>
  <c r="G17"/>
  <c r="G13"/>
  <c r="G25"/>
  <c r="G26"/>
  <c r="G22"/>
  <c r="G18"/>
  <c r="G14"/>
  <c r="G10"/>
  <c r="G9"/>
  <c r="H4"/>
  <c r="H28" s="1"/>
</calcChain>
</file>

<file path=xl/sharedStrings.xml><?xml version="1.0" encoding="utf-8"?>
<sst xmlns="http://schemas.openxmlformats.org/spreadsheetml/2006/main" count="9" uniqueCount="9">
  <si>
    <t>Time</t>
  </si>
  <si>
    <t>Price kWH</t>
  </si>
  <si>
    <t>Buy or Sell</t>
  </si>
  <si>
    <t>Bought</t>
  </si>
  <si>
    <t>Sold</t>
  </si>
  <si>
    <t>Sell</t>
  </si>
  <si>
    <t>Buy</t>
  </si>
  <si>
    <t>Check</t>
  </si>
  <si>
    <t>15kw battery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</si>
</sst>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5" formatCode="_([$$-409]* #,##0.000_);_([$$-409]* \(#,##0.00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0" fillId="0" borderId="1" xfId="0" applyNumberFormat="1" applyBorder="1"/>
    <xf numFmtId="44" fontId="0" fillId="0" borderId="0" xfId="1" applyFont="1"/>
    <xf numFmtId="44" fontId="1" fillId="0" borderId="0" xfId="1" applyFon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Price kWH</c:v>
                </c:pt>
              </c:strCache>
            </c:strRef>
          </c:tx>
          <c:marker>
            <c:symbol val="none"/>
          </c:marker>
          <c:cat>
            <c:numRef>
              <c:f>Sheet1!$A$4:$A$27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Sheet1!$B$4:$B$27</c:f>
              <c:numCache>
                <c:formatCode>_([$$-409]* #,##0.000_);_([$$-409]* \(#,##0.000\);_([$$-409]* "-"??_);_(@_)</c:formatCode>
                <c:ptCount val="24"/>
                <c:pt idx="0">
                  <c:v>2.4E-2</c:v>
                </c:pt>
                <c:pt idx="1">
                  <c:v>2.1999999999999999E-2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2.3E-2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3.6999999999999998E-2</c:v>
                </c:pt>
                <c:pt idx="9">
                  <c:v>3.6999999999999998E-2</c:v>
                </c:pt>
                <c:pt idx="10">
                  <c:v>3.6999999999999998E-2</c:v>
                </c:pt>
                <c:pt idx="11">
                  <c:v>3.5000000000000003E-2</c:v>
                </c:pt>
                <c:pt idx="12">
                  <c:v>3.4000000000000002E-2</c:v>
                </c:pt>
                <c:pt idx="13">
                  <c:v>3.4000000000000002E-2</c:v>
                </c:pt>
                <c:pt idx="14">
                  <c:v>3.4000000000000002E-2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3.9E-2</c:v>
                </c:pt>
                <c:pt idx="19">
                  <c:v>3.9E-2</c:v>
                </c:pt>
                <c:pt idx="20">
                  <c:v>3.4000000000000002E-2</c:v>
                </c:pt>
                <c:pt idx="21">
                  <c:v>3.2000000000000001E-2</c:v>
                </c:pt>
                <c:pt idx="22">
                  <c:v>2.8000000000000001E-2</c:v>
                </c:pt>
                <c:pt idx="23">
                  <c:v>2.5000000000000001E-2</c:v>
                </c:pt>
              </c:numCache>
            </c:numRef>
          </c:val>
        </c:ser>
        <c:marker val="1"/>
        <c:axId val="77164544"/>
        <c:axId val="77167232"/>
      </c:lineChart>
      <c:catAx>
        <c:axId val="77164544"/>
        <c:scaling>
          <c:orientation val="minMax"/>
        </c:scaling>
        <c:axPos val="b"/>
        <c:numFmt formatCode="h:mm" sourceLinked="1"/>
        <c:tickLblPos val="nextTo"/>
        <c:crossAx val="77167232"/>
        <c:crosses val="autoZero"/>
        <c:auto val="1"/>
        <c:lblAlgn val="ctr"/>
        <c:lblOffset val="100"/>
      </c:catAx>
      <c:valAx>
        <c:axId val="77167232"/>
        <c:scaling>
          <c:orientation val="minMax"/>
        </c:scaling>
        <c:axPos val="l"/>
        <c:majorGridlines/>
        <c:numFmt formatCode="_([$$-409]* #,##0.000_);_([$$-409]* \(#,##0.000\);_([$$-409]* &quot;-&quot;??_);_(@_)" sourceLinked="1"/>
        <c:tickLblPos val="nextTo"/>
        <c:crossAx val="7716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246529</xdr:colOff>
      <xdr:row>8</xdr:row>
      <xdr:rowOff>123265</xdr:rowOff>
    </xdr:from>
    <xdr:to>
      <xdr:col>21</xdr:col>
      <xdr:colOff>582705</xdr:colOff>
      <xdr:row>23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zoomScale="85" zoomScaleNormal="85" workbookViewId="0">
      <selection activeCell="M28" sqref="M28"/>
    </sheetView>
  </sheetViews>
  <sheetFormatPr defaultRowHeight="15"/>
  <cols>
    <col min="2" max="2" width="11.7109375" style="2" customWidth="1"/>
    <col min="3" max="4" width="11.7109375" style="6" customWidth="1"/>
    <col min="5" max="5" width="11.7109375" style="8" customWidth="1"/>
    <col min="6" max="6" width="9.140625" style="6"/>
    <col min="7" max="7" width="10.85546875" customWidth="1"/>
    <col min="8" max="8" width="11.7109375" customWidth="1"/>
    <col min="12" max="12" width="9.140625" style="10"/>
  </cols>
  <sheetData>
    <row r="1" spans="1:12">
      <c r="C1" s="6" t="s">
        <v>3</v>
      </c>
      <c r="F1" s="8">
        <f>SUM(C4:C27)</f>
        <v>11.99994510979503</v>
      </c>
    </row>
    <row r="2" spans="1:12">
      <c r="C2" s="6" t="s">
        <v>4</v>
      </c>
      <c r="F2" s="8">
        <f>SUM(D4:D27)</f>
        <v>12.00005489020497</v>
      </c>
    </row>
    <row r="3" spans="1:12" s="3" customFormat="1">
      <c r="A3" s="3" t="s">
        <v>0</v>
      </c>
      <c r="B3" s="4" t="s">
        <v>1</v>
      </c>
      <c r="C3" s="5" t="s">
        <v>6</v>
      </c>
      <c r="D3" s="5" t="s">
        <v>5</v>
      </c>
      <c r="E3" s="7" t="s">
        <v>7</v>
      </c>
      <c r="F3" s="5"/>
      <c r="G3" s="3" t="s">
        <v>2</v>
      </c>
      <c r="L3" s="11" t="s">
        <v>8</v>
      </c>
    </row>
    <row r="4" spans="1:12">
      <c r="A4" s="1">
        <v>0</v>
      </c>
      <c r="B4" s="2">
        <v>2.4E-2</v>
      </c>
      <c r="C4" s="6">
        <v>0.99197025493253965</v>
      </c>
      <c r="D4" s="6">
        <v>8.0297450674604483E-3</v>
      </c>
      <c r="E4" s="8">
        <f>C4+D4</f>
        <v>1</v>
      </c>
      <c r="F4" s="6">
        <f>-C4+D4</f>
        <v>-0.98394050986507919</v>
      </c>
      <c r="G4" t="str">
        <f>IF(F4=1, "S", "B")</f>
        <v>B</v>
      </c>
      <c r="H4" s="2">
        <f>B4*F4</f>
        <v>-2.3614572236761902E-2</v>
      </c>
      <c r="L4" s="10">
        <v>16.399999999999999</v>
      </c>
    </row>
    <row r="5" spans="1:12">
      <c r="A5" s="1">
        <v>4.1666666666666664E-2</v>
      </c>
      <c r="B5" s="2">
        <v>2.1999999999999999E-2</v>
      </c>
      <c r="C5" s="6">
        <v>0.99732710943468084</v>
      </c>
      <c r="D5" s="6">
        <v>2.6728905653191776E-3</v>
      </c>
      <c r="E5" s="8">
        <f t="shared" ref="E5:E27" si="0">C5+D5</f>
        <v>1</v>
      </c>
      <c r="F5" s="6">
        <f t="shared" ref="F5:F27" si="1">-C5+D5</f>
        <v>-0.99465421886936167</v>
      </c>
      <c r="G5" t="str">
        <f t="shared" ref="G5:G27" si="2">IF(F5=1, "S", "B")</f>
        <v>B</v>
      </c>
      <c r="H5" s="2">
        <f t="shared" ref="H5:H27" si="3">B5*F5</f>
        <v>-2.1882392815125957E-2</v>
      </c>
    </row>
    <row r="6" spans="1:12">
      <c r="A6" s="1">
        <v>8.3333333333333329E-2</v>
      </c>
      <c r="B6" s="2">
        <v>0.02</v>
      </c>
      <c r="C6" s="6">
        <v>1</v>
      </c>
      <c r="D6" s="6">
        <v>0</v>
      </c>
      <c r="E6" s="8">
        <f t="shared" si="0"/>
        <v>1</v>
      </c>
      <c r="F6" s="6">
        <f t="shared" si="1"/>
        <v>-1</v>
      </c>
      <c r="G6" t="str">
        <f t="shared" si="2"/>
        <v>B</v>
      </c>
      <c r="H6" s="2">
        <f t="shared" si="3"/>
        <v>-0.02</v>
      </c>
    </row>
    <row r="7" spans="1:12">
      <c r="A7" s="1">
        <v>0.125</v>
      </c>
      <c r="B7" s="2">
        <v>0.02</v>
      </c>
      <c r="C7" s="6">
        <v>1</v>
      </c>
      <c r="D7" s="6">
        <v>0</v>
      </c>
      <c r="E7" s="8">
        <f t="shared" si="0"/>
        <v>1</v>
      </c>
      <c r="F7" s="6">
        <f t="shared" si="1"/>
        <v>-1</v>
      </c>
      <c r="G7" t="str">
        <f t="shared" si="2"/>
        <v>B</v>
      </c>
      <c r="H7" s="2">
        <f t="shared" si="3"/>
        <v>-0.02</v>
      </c>
    </row>
    <row r="8" spans="1:12">
      <c r="A8" s="1">
        <v>0.16666666666666699</v>
      </c>
      <c r="B8" s="2">
        <v>0.02</v>
      </c>
      <c r="C8" s="6">
        <v>1</v>
      </c>
      <c r="D8" s="6">
        <v>0</v>
      </c>
      <c r="E8" s="8">
        <f t="shared" si="0"/>
        <v>1</v>
      </c>
      <c r="F8" s="6">
        <f t="shared" si="1"/>
        <v>-1</v>
      </c>
      <c r="G8" t="str">
        <f t="shared" si="2"/>
        <v>B</v>
      </c>
      <c r="H8" s="2">
        <f t="shared" si="3"/>
        <v>-0.02</v>
      </c>
    </row>
    <row r="9" spans="1:12">
      <c r="A9" s="1">
        <v>0.20833333333333301</v>
      </c>
      <c r="B9" s="2">
        <v>2.3E-2</v>
      </c>
      <c r="C9" s="6">
        <v>1</v>
      </c>
      <c r="D9" s="6">
        <v>0</v>
      </c>
      <c r="E9" s="8">
        <f t="shared" si="0"/>
        <v>1</v>
      </c>
      <c r="F9" s="6">
        <f t="shared" si="1"/>
        <v>-1</v>
      </c>
      <c r="G9" t="str">
        <f t="shared" si="2"/>
        <v>B</v>
      </c>
      <c r="H9" s="2">
        <f t="shared" si="3"/>
        <v>-2.3E-2</v>
      </c>
    </row>
    <row r="10" spans="1:12">
      <c r="A10" s="1">
        <v>0.25</v>
      </c>
      <c r="B10" s="2">
        <v>3.1E-2</v>
      </c>
      <c r="C10" s="6">
        <v>0.99979430033240468</v>
      </c>
      <c r="D10" s="6">
        <v>2.056996675953386E-4</v>
      </c>
      <c r="E10" s="8">
        <f t="shared" si="0"/>
        <v>1</v>
      </c>
      <c r="F10" s="6">
        <f t="shared" si="1"/>
        <v>-0.99958860066480937</v>
      </c>
      <c r="G10" t="str">
        <f t="shared" si="2"/>
        <v>B</v>
      </c>
      <c r="H10" s="2">
        <f t="shared" si="3"/>
        <v>-3.0987246620609091E-2</v>
      </c>
    </row>
    <row r="11" spans="1:12">
      <c r="A11" s="1">
        <v>0.29166666666666702</v>
      </c>
      <c r="B11" s="2">
        <v>3.5999999999999997E-2</v>
      </c>
      <c r="C11" s="6">
        <v>0</v>
      </c>
      <c r="D11" s="6">
        <v>1</v>
      </c>
      <c r="E11" s="8">
        <f t="shared" si="0"/>
        <v>1</v>
      </c>
      <c r="F11" s="6">
        <f t="shared" si="1"/>
        <v>1</v>
      </c>
      <c r="G11" t="str">
        <f t="shared" si="2"/>
        <v>S</v>
      </c>
      <c r="H11" s="2">
        <f t="shared" si="3"/>
        <v>3.5999999999999997E-2</v>
      </c>
    </row>
    <row r="12" spans="1:12">
      <c r="A12" s="1">
        <v>0.33333333333333298</v>
      </c>
      <c r="B12" s="2">
        <v>3.6999999999999998E-2</v>
      </c>
      <c r="C12" s="6">
        <v>0</v>
      </c>
      <c r="D12" s="6">
        <v>1</v>
      </c>
      <c r="E12" s="8">
        <f t="shared" si="0"/>
        <v>1</v>
      </c>
      <c r="F12" s="6">
        <f t="shared" si="1"/>
        <v>1</v>
      </c>
      <c r="G12" t="str">
        <f t="shared" si="2"/>
        <v>S</v>
      </c>
      <c r="H12" s="2">
        <f t="shared" si="3"/>
        <v>3.6999999999999998E-2</v>
      </c>
    </row>
    <row r="13" spans="1:12">
      <c r="A13" s="1">
        <v>0.375</v>
      </c>
      <c r="B13" s="2">
        <v>3.6999999999999998E-2</v>
      </c>
      <c r="C13" s="6">
        <v>0</v>
      </c>
      <c r="D13" s="6">
        <v>1</v>
      </c>
      <c r="E13" s="8">
        <f t="shared" si="0"/>
        <v>1</v>
      </c>
      <c r="F13" s="6">
        <f t="shared" si="1"/>
        <v>1</v>
      </c>
      <c r="G13" t="str">
        <f t="shared" si="2"/>
        <v>S</v>
      </c>
      <c r="H13" s="2">
        <f t="shared" si="3"/>
        <v>3.6999999999999998E-2</v>
      </c>
    </row>
    <row r="14" spans="1:12">
      <c r="A14" s="1">
        <v>0.41666666666666702</v>
      </c>
      <c r="B14" s="2">
        <v>3.6999999999999998E-2</v>
      </c>
      <c r="C14" s="6">
        <v>0</v>
      </c>
      <c r="D14" s="6">
        <v>1</v>
      </c>
      <c r="E14" s="8">
        <f t="shared" si="0"/>
        <v>1</v>
      </c>
      <c r="F14" s="6">
        <f t="shared" si="1"/>
        <v>1</v>
      </c>
      <c r="G14" t="str">
        <f t="shared" si="2"/>
        <v>S</v>
      </c>
      <c r="H14" s="2">
        <f t="shared" si="3"/>
        <v>3.6999999999999998E-2</v>
      </c>
    </row>
    <row r="15" spans="1:12">
      <c r="A15" s="1">
        <v>0.45833333333333298</v>
      </c>
      <c r="B15" s="2">
        <v>3.5000000000000003E-2</v>
      </c>
      <c r="C15" s="6">
        <v>0</v>
      </c>
      <c r="D15" s="6">
        <v>1</v>
      </c>
      <c r="E15" s="8">
        <f t="shared" si="0"/>
        <v>1</v>
      </c>
      <c r="F15" s="6">
        <f t="shared" si="1"/>
        <v>1</v>
      </c>
      <c r="G15" t="str">
        <f t="shared" si="2"/>
        <v>S</v>
      </c>
      <c r="H15" s="2">
        <f t="shared" si="3"/>
        <v>3.5000000000000003E-2</v>
      </c>
    </row>
    <row r="16" spans="1:12">
      <c r="A16" s="1">
        <v>0.5</v>
      </c>
      <c r="B16" s="2">
        <v>3.4000000000000002E-2</v>
      </c>
      <c r="C16" s="6">
        <v>6.1228751808517466E-3</v>
      </c>
      <c r="D16" s="6">
        <v>0.99387712481914836</v>
      </c>
      <c r="E16" s="8">
        <f t="shared" si="0"/>
        <v>1</v>
      </c>
      <c r="F16" s="6">
        <f t="shared" si="1"/>
        <v>0.98775424963829661</v>
      </c>
      <c r="G16" t="str">
        <f t="shared" si="2"/>
        <v>B</v>
      </c>
      <c r="H16" s="2">
        <f t="shared" si="3"/>
        <v>3.358364448770209E-2</v>
      </c>
    </row>
    <row r="17" spans="1:12">
      <c r="A17" s="1">
        <v>0.54166666666666696</v>
      </c>
      <c r="B17" s="2">
        <v>3.4000000000000002E-2</v>
      </c>
      <c r="C17" s="6">
        <v>7.5191620328450993E-3</v>
      </c>
      <c r="D17" s="6">
        <v>0.99248083796715492</v>
      </c>
      <c r="E17" s="8">
        <f t="shared" si="0"/>
        <v>1</v>
      </c>
      <c r="F17" s="6">
        <f t="shared" si="1"/>
        <v>0.98496167593430983</v>
      </c>
      <c r="G17" t="str">
        <f t="shared" si="2"/>
        <v>B</v>
      </c>
      <c r="H17" s="2">
        <f t="shared" si="3"/>
        <v>3.3488696981766534E-2</v>
      </c>
    </row>
    <row r="18" spans="1:12">
      <c r="A18" s="1">
        <v>0.58333333333333304</v>
      </c>
      <c r="B18" s="2">
        <v>3.4000000000000002E-2</v>
      </c>
      <c r="C18" s="6">
        <v>5.0260286123608895E-4</v>
      </c>
      <c r="D18" s="6">
        <v>0.99949739713876395</v>
      </c>
      <c r="E18" s="8">
        <f t="shared" si="0"/>
        <v>1</v>
      </c>
      <c r="F18" s="6">
        <f t="shared" si="1"/>
        <v>0.99899479427752791</v>
      </c>
      <c r="G18" t="str">
        <f t="shared" si="2"/>
        <v>B</v>
      </c>
      <c r="H18" s="2">
        <f t="shared" si="3"/>
        <v>3.3965823005435949E-2</v>
      </c>
    </row>
    <row r="19" spans="1:12">
      <c r="A19" s="1">
        <v>0.625</v>
      </c>
      <c r="B19" s="2">
        <v>3.3000000000000002E-2</v>
      </c>
      <c r="C19" s="6">
        <v>0</v>
      </c>
      <c r="D19" s="6">
        <v>1</v>
      </c>
      <c r="E19" s="8">
        <f t="shared" si="0"/>
        <v>1</v>
      </c>
      <c r="F19" s="6">
        <f t="shared" si="1"/>
        <v>1</v>
      </c>
      <c r="G19" t="str">
        <f t="shared" si="2"/>
        <v>S</v>
      </c>
      <c r="H19" s="2">
        <f t="shared" si="3"/>
        <v>3.3000000000000002E-2</v>
      </c>
    </row>
    <row r="20" spans="1:12">
      <c r="A20" s="1">
        <v>0.66666666666666696</v>
      </c>
      <c r="B20" s="2">
        <v>3.3000000000000002E-2</v>
      </c>
      <c r="C20" s="6">
        <v>0.99872466234017909</v>
      </c>
      <c r="D20" s="6">
        <v>1.2753376598209449E-3</v>
      </c>
      <c r="E20" s="8">
        <f t="shared" si="0"/>
        <v>1</v>
      </c>
      <c r="F20" s="6">
        <f>-C20+D20</f>
        <v>-0.99744932468035818</v>
      </c>
      <c r="G20" t="str">
        <f t="shared" si="2"/>
        <v>B</v>
      </c>
      <c r="H20" s="2">
        <f t="shared" si="3"/>
        <v>-3.2915827714451819E-2</v>
      </c>
    </row>
    <row r="21" spans="1:12">
      <c r="A21" s="1">
        <v>0.70833333333333304</v>
      </c>
      <c r="B21" s="2">
        <v>3.3000000000000002E-2</v>
      </c>
      <c r="C21" s="6">
        <v>0.99872466234017909</v>
      </c>
      <c r="D21" s="6">
        <v>1.2753376598209449E-3</v>
      </c>
      <c r="E21" s="8">
        <f t="shared" si="0"/>
        <v>1</v>
      </c>
      <c r="F21" s="6">
        <f t="shared" si="1"/>
        <v>-0.99744932468035818</v>
      </c>
      <c r="G21" t="str">
        <f t="shared" si="2"/>
        <v>B</v>
      </c>
      <c r="H21" s="2">
        <f t="shared" si="3"/>
        <v>-3.2915827714451819E-2</v>
      </c>
    </row>
    <row r="22" spans="1:12">
      <c r="A22" s="1">
        <v>0.75</v>
      </c>
      <c r="B22" s="2">
        <v>3.9E-2</v>
      </c>
      <c r="C22" s="6">
        <v>0</v>
      </c>
      <c r="D22" s="6">
        <v>1</v>
      </c>
      <c r="E22" s="8">
        <f t="shared" si="0"/>
        <v>1</v>
      </c>
      <c r="F22" s="6">
        <f t="shared" si="1"/>
        <v>1</v>
      </c>
      <c r="G22" t="str">
        <f t="shared" si="2"/>
        <v>S</v>
      </c>
      <c r="H22" s="2">
        <f t="shared" si="3"/>
        <v>3.9E-2</v>
      </c>
    </row>
    <row r="23" spans="1:12">
      <c r="A23" s="1">
        <v>0.79166666666666696</v>
      </c>
      <c r="B23" s="2">
        <v>3.9E-2</v>
      </c>
      <c r="C23" s="6">
        <v>0</v>
      </c>
      <c r="D23" s="6">
        <v>1</v>
      </c>
      <c r="E23" s="8">
        <f t="shared" si="0"/>
        <v>1</v>
      </c>
      <c r="F23" s="6">
        <f t="shared" si="1"/>
        <v>1</v>
      </c>
      <c r="G23" t="str">
        <f t="shared" si="2"/>
        <v>S</v>
      </c>
      <c r="H23" s="2">
        <f t="shared" si="3"/>
        <v>3.9E-2</v>
      </c>
    </row>
    <row r="24" spans="1:12">
      <c r="A24" s="1">
        <v>0.83333333333333304</v>
      </c>
      <c r="B24" s="2">
        <v>3.4000000000000002E-2</v>
      </c>
      <c r="C24" s="6">
        <v>0</v>
      </c>
      <c r="D24" s="6">
        <v>1</v>
      </c>
      <c r="E24" s="8">
        <f t="shared" si="0"/>
        <v>1</v>
      </c>
      <c r="F24" s="6">
        <f t="shared" si="1"/>
        <v>1</v>
      </c>
      <c r="G24" t="str">
        <f t="shared" si="2"/>
        <v>S</v>
      </c>
      <c r="H24" s="2">
        <f t="shared" si="3"/>
        <v>3.4000000000000002E-2</v>
      </c>
    </row>
    <row r="25" spans="1:12">
      <c r="A25" s="1">
        <v>0.875</v>
      </c>
      <c r="B25" s="2">
        <v>3.2000000000000001E-2</v>
      </c>
      <c r="C25" s="6">
        <v>0.99925948034011403</v>
      </c>
      <c r="D25" s="6">
        <v>7.4051965988598725E-4</v>
      </c>
      <c r="E25" s="8">
        <f t="shared" si="0"/>
        <v>1</v>
      </c>
      <c r="F25" s="6">
        <f t="shared" si="1"/>
        <v>-0.99851896068022805</v>
      </c>
      <c r="G25" t="str">
        <f t="shared" si="2"/>
        <v>B</v>
      </c>
      <c r="H25" s="2">
        <f t="shared" si="3"/>
        <v>-3.1952606741767295E-2</v>
      </c>
    </row>
    <row r="26" spans="1:12">
      <c r="A26" s="1">
        <v>0.91666666666666696</v>
      </c>
      <c r="B26" s="2">
        <v>2.8000000000000001E-2</v>
      </c>
      <c r="C26" s="6">
        <v>1</v>
      </c>
      <c r="D26" s="6">
        <v>0</v>
      </c>
      <c r="E26" s="8">
        <f t="shared" si="0"/>
        <v>1</v>
      </c>
      <c r="F26" s="6">
        <f t="shared" si="1"/>
        <v>-1</v>
      </c>
      <c r="G26" t="str">
        <f t="shared" si="2"/>
        <v>B</v>
      </c>
      <c r="H26" s="2">
        <f t="shared" si="3"/>
        <v>-2.8000000000000001E-2</v>
      </c>
    </row>
    <row r="27" spans="1:12">
      <c r="A27" s="1">
        <v>0.95833333333333304</v>
      </c>
      <c r="B27" s="2">
        <v>2.5000000000000001E-2</v>
      </c>
      <c r="C27" s="6">
        <v>1</v>
      </c>
      <c r="D27" s="6">
        <v>0</v>
      </c>
      <c r="E27" s="8">
        <f t="shared" si="0"/>
        <v>1</v>
      </c>
      <c r="F27" s="6">
        <f t="shared" si="1"/>
        <v>-1</v>
      </c>
      <c r="G27" t="str">
        <f t="shared" si="2"/>
        <v>B</v>
      </c>
      <c r="H27" s="2">
        <f t="shared" si="3"/>
        <v>-2.5000000000000001E-2</v>
      </c>
    </row>
    <row r="28" spans="1:12">
      <c r="A28" s="1"/>
      <c r="H28" s="9">
        <f>SUM(H4:H27)</f>
        <v>0.11776969063173676</v>
      </c>
      <c r="L28" s="12">
        <f>L4/H28</f>
        <v>139.25484487585553</v>
      </c>
    </row>
    <row r="29" spans="1:12">
      <c r="A29" s="1"/>
    </row>
    <row r="30" spans="1:12">
      <c r="A30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abray</dc:creator>
  <cp:lastModifiedBy>abray</cp:lastModifiedBy>
  <dcterms:created xsi:type="dcterms:W3CDTF">2013-10-30T06:22:08Z</dcterms:created>
  <dcterms:modified xsi:type="dcterms:W3CDTF">2013-10-30T17:24:01Z</dcterms:modified>
</cp:coreProperties>
</file>