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3200" yWindow="21900" windowWidth="33600" windowHeight="20680"/>
  </bookViews>
  <sheets>
    <sheet name="Life Cycle" sheetId="1" r:id="rId1"/>
    <sheet name="Commissioning Spares" sheetId="2" r:id="rId2"/>
    <sheet name="Special Tool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M7" i="1"/>
  <c r="N8" i="1"/>
  <c r="M8" i="1"/>
  <c r="N11" i="1"/>
  <c r="M11" i="1"/>
  <c r="N26" i="1"/>
  <c r="M26" i="1"/>
  <c r="M30" i="1"/>
  <c r="N30" i="1"/>
  <c r="N35" i="1"/>
  <c r="N69" i="1"/>
  <c r="M35" i="1"/>
  <c r="M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J83" i="1"/>
  <c r="J84" i="1"/>
  <c r="J85" i="1"/>
  <c r="J86" i="1"/>
  <c r="J87" i="1"/>
  <c r="D25" i="3"/>
  <c r="H5" i="1"/>
  <c r="J5" i="1"/>
  <c r="H6" i="1"/>
  <c r="J6" i="1"/>
  <c r="H7" i="1"/>
  <c r="J7" i="1"/>
  <c r="J8" i="1"/>
  <c r="H9" i="1"/>
  <c r="J9" i="1"/>
  <c r="H10" i="1"/>
  <c r="J10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J26" i="1"/>
  <c r="H27" i="1"/>
  <c r="J27" i="1"/>
  <c r="H28" i="1"/>
  <c r="J28" i="1"/>
  <c r="H29" i="1"/>
  <c r="J29" i="1"/>
  <c r="J30" i="1"/>
  <c r="H31" i="1"/>
  <c r="J31" i="1"/>
  <c r="H32" i="1"/>
  <c r="J32" i="1"/>
  <c r="H33" i="1"/>
  <c r="J33" i="1"/>
  <c r="H34" i="1"/>
  <c r="J34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J69" i="1"/>
  <c r="H25" i="1"/>
  <c r="H66" i="1"/>
  <c r="H67" i="1"/>
  <c r="H68" i="1"/>
  <c r="E4" i="2"/>
  <c r="E3" i="2"/>
  <c r="E2" i="2"/>
  <c r="E5" i="2"/>
</calcChain>
</file>

<file path=xl/sharedStrings.xml><?xml version="1.0" encoding="utf-8"?>
<sst xmlns="http://schemas.openxmlformats.org/spreadsheetml/2006/main" count="341" uniqueCount="165">
  <si>
    <t>All Pricing is subject to change without notice</t>
  </si>
  <si>
    <t>Life cycle Data P9390GSI</t>
  </si>
  <si>
    <t>Engine Model</t>
  </si>
  <si>
    <t>Engine Qty</t>
  </si>
  <si>
    <t>Type of Service</t>
  </si>
  <si>
    <t>Interval</t>
  </si>
  <si>
    <t>Part Number</t>
  </si>
  <si>
    <t>Description</t>
  </si>
  <si>
    <t>Qty</t>
  </si>
  <si>
    <t>Total Qty</t>
  </si>
  <si>
    <t>Extended</t>
  </si>
  <si>
    <t>P9390GSI</t>
  </si>
  <si>
    <t>Planned Service</t>
  </si>
  <si>
    <t>153894D</t>
  </si>
  <si>
    <t>Gasket, Valve Cover</t>
  </si>
  <si>
    <t>60999F</t>
  </si>
  <si>
    <t>Plug, Spark, 18 mm, 0.020 Gap</t>
  </si>
  <si>
    <t>Lube  Oil</t>
  </si>
  <si>
    <t>168660B</t>
  </si>
  <si>
    <t>Element, Lube Oil Filter 32"</t>
  </si>
  <si>
    <t>Boot, Spark Plug</t>
  </si>
  <si>
    <t>Boot, Coil</t>
  </si>
  <si>
    <t>Gasket, Carb</t>
  </si>
  <si>
    <t>Element, Air Cleaner</t>
  </si>
  <si>
    <t>Element, Precleaner</t>
  </si>
  <si>
    <t>O-Ring, Lube Oil Strainer</t>
  </si>
  <si>
    <t>Seal, Lube Oil Strainer</t>
  </si>
  <si>
    <t>Diaphragm, Carb.</t>
  </si>
  <si>
    <t>168922M</t>
  </si>
  <si>
    <t>O-Ring, Oil Bypass</t>
  </si>
  <si>
    <t>168922P</t>
  </si>
  <si>
    <t>O-Ring, Oil Filter Cover VHP16&amp;AT</t>
  </si>
  <si>
    <t>Element, Breather</t>
  </si>
  <si>
    <t>199253D</t>
  </si>
  <si>
    <t>Belt, WP, Aux.</t>
  </si>
  <si>
    <t>A169911</t>
  </si>
  <si>
    <t>Belt, W/P - Main</t>
  </si>
  <si>
    <t>211357H</t>
  </si>
  <si>
    <t>Extension, Spark Plug, VHP</t>
  </si>
  <si>
    <t>Fisher 99 repair kit</t>
  </si>
  <si>
    <t>214342A</t>
  </si>
  <si>
    <t>Starter Motor, Tune-up kit</t>
  </si>
  <si>
    <t>Top End Overhaul</t>
  </si>
  <si>
    <t>167480G</t>
  </si>
  <si>
    <t>Bushing, Rocker Arm, VHP</t>
  </si>
  <si>
    <t>167480H</t>
  </si>
  <si>
    <t>Bushing, Rocker Arm Act, VHP</t>
  </si>
  <si>
    <t>G-979-267</t>
  </si>
  <si>
    <t>Gskt, Valve Ovrhl, P9390G/GSI</t>
  </si>
  <si>
    <t>G-936-1017</t>
  </si>
  <si>
    <t>VALVE OVERHAUL, VHP G/GSI</t>
  </si>
  <si>
    <t>Bottom End Overhaul</t>
  </si>
  <si>
    <t>Bearing, Idler Gear - Rear</t>
  </si>
  <si>
    <t>Bearing, Idler Gear - Front</t>
  </si>
  <si>
    <t>Seal, Thermostat</t>
  </si>
  <si>
    <t>Bearing, Idler Pulley</t>
  </si>
  <si>
    <t>Plunger, Relief Valve</t>
  </si>
  <si>
    <t>Elasti Stp Nut 3/4-16</t>
  </si>
  <si>
    <t>118013K</t>
  </si>
  <si>
    <t>O-Ring, Breather Valve, VHP</t>
  </si>
  <si>
    <t>169080W</t>
  </si>
  <si>
    <t>Screw, Fixed Lifter Adj. VHP</t>
  </si>
  <si>
    <t>169876A</t>
  </si>
  <si>
    <t>Spring, Relief Valve</t>
  </si>
  <si>
    <t>199331F</t>
  </si>
  <si>
    <t>Damper, Vibration 24</t>
  </si>
  <si>
    <t>208434E</t>
  </si>
  <si>
    <t>Bearing, Gov. Rod End</t>
  </si>
  <si>
    <t>208434G</t>
  </si>
  <si>
    <t>211887A</t>
  </si>
  <si>
    <t>Thermostat, 165°F</t>
  </si>
  <si>
    <t>211887B</t>
  </si>
  <si>
    <t>Thermostat, 170°F</t>
  </si>
  <si>
    <t>257016A</t>
  </si>
  <si>
    <t>Spindle, Idler Gear</t>
  </si>
  <si>
    <t>47108F</t>
  </si>
  <si>
    <t>Bushing, Piston Pin</t>
  </si>
  <si>
    <t>G-900-1027</t>
  </si>
  <si>
    <t>Overhaul Gasket, VHP V16 GSI</t>
  </si>
  <si>
    <t>G-918-333</t>
  </si>
  <si>
    <t>Main Bearing, VHP V16</t>
  </si>
  <si>
    <t>G-927-42</t>
  </si>
  <si>
    <t>Cam Bearing, VHP V16</t>
  </si>
  <si>
    <t>G-960-202</t>
  </si>
  <si>
    <t>Kit, JW Pump, VHP V16 G/DSI</t>
  </si>
  <si>
    <t>A153754U</t>
  </si>
  <si>
    <t>Push Rod Assembly</t>
  </si>
  <si>
    <t>A166993E</t>
  </si>
  <si>
    <t>Valve, Breather Reg.</t>
  </si>
  <si>
    <t>A205210</t>
  </si>
  <si>
    <t>Rod Bearing Asm.</t>
  </si>
  <si>
    <t>A211820</t>
  </si>
  <si>
    <t>Screw, Rocker Arm Adj. VHP-4</t>
  </si>
  <si>
    <t>B3909</t>
  </si>
  <si>
    <t>Bearing, Gov. Drive</t>
  </si>
  <si>
    <t>B4367</t>
  </si>
  <si>
    <t>C214311B</t>
  </si>
  <si>
    <t>Tappet Asm, Valve</t>
  </si>
  <si>
    <t>G-932-287</t>
  </si>
  <si>
    <t>GSI HARD LINER SLV. KIT</t>
  </si>
  <si>
    <t>G-960-256</t>
  </si>
  <si>
    <t>Kit, Auxilliary Water Pump</t>
  </si>
  <si>
    <t>G-980-148</t>
  </si>
  <si>
    <t>Oil Pump Repair, VHP V16</t>
  </si>
  <si>
    <t>Emergency Spares</t>
  </si>
  <si>
    <t>Sensor, Hall Effect</t>
  </si>
  <si>
    <t>740610A</t>
  </si>
  <si>
    <t>Module, CEC Ignition - 16 Cyl</t>
  </si>
  <si>
    <t>G-977-49</t>
  </si>
  <si>
    <t>Gasket, Sgl. Hd., VHP 9-3/8 G/GSI</t>
  </si>
  <si>
    <t>AA204702R</t>
  </si>
  <si>
    <t>Cylinder Head Asm, VHP S2 GSI</t>
  </si>
  <si>
    <t>Coil, Ignition</t>
  </si>
  <si>
    <t>Single VHP Valve OH Kit</t>
  </si>
  <si>
    <t>208472C</t>
  </si>
  <si>
    <t>Element Stainless ST.</t>
  </si>
  <si>
    <t>2016 User Pricing</t>
  </si>
  <si>
    <t>Part number</t>
  </si>
  <si>
    <t xml:space="preserve">User Pricing </t>
  </si>
  <si>
    <t>User Pricing Ext.</t>
  </si>
  <si>
    <t>Plug, Spark, 18mm 0.015" gap</t>
  </si>
  <si>
    <t>TURBO8</t>
  </si>
  <si>
    <t>Turbo Parts, VHP-16V</t>
  </si>
  <si>
    <t>CAM12</t>
  </si>
  <si>
    <t>Camshaft, VHP-16V</t>
  </si>
  <si>
    <t>CRANK12</t>
  </si>
  <si>
    <t>Crankshaft, VHP-16V</t>
  </si>
  <si>
    <t>ROD12</t>
  </si>
  <si>
    <t>Conn Rod, VHP-16V</t>
  </si>
  <si>
    <t>Not Provided By Waukesha</t>
  </si>
  <si>
    <t xml:space="preserve"> 2016 User</t>
  </si>
  <si>
    <t>COMPRESSION TESTER ADAPTER</t>
  </si>
  <si>
    <t>VALVE ADJUSTING WRENCH</t>
  </si>
  <si>
    <t>SEAL REMOVAL TOOL</t>
  </si>
  <si>
    <t>COMPRESSOR,4 VALVE SPRING</t>
  </si>
  <si>
    <t>EXTRACTOR, VALVE SEAT</t>
  </si>
  <si>
    <t>PULLER,VLVE BRIDGE GUIDE</t>
  </si>
  <si>
    <t>REAMER,VLVE GUIDE(.5612/.5619)</t>
  </si>
  <si>
    <t>VALVE STEM SEAL INSTALLER TOOL</t>
  </si>
  <si>
    <t>VALVE SEAT INSTALLER TOOL</t>
  </si>
  <si>
    <t>VALVE BRIDGE GUIDE PIN INSTALL</t>
  </si>
  <si>
    <t>GAGE MACH VHP CYLINDER HEAD AS</t>
  </si>
  <si>
    <t>CAMSHAFT DUMMY GEAR</t>
  </si>
  <si>
    <t>STOP SLEEVE</t>
  </si>
  <si>
    <t>WATER PUMP REBUILD KIT</t>
  </si>
  <si>
    <t>PICK-UP LOCATION GUIDE</t>
  </si>
  <si>
    <t>PLIERS,PIST RING EXPAND 238MM</t>
  </si>
  <si>
    <t>RING COMPRESSOR</t>
  </si>
  <si>
    <t>BOTTOM PLATE</t>
  </si>
  <si>
    <t>MAIN BEARING INSTALL TOOL</t>
  </si>
  <si>
    <t>SPARK PLUG SLEEVE SEAT RE-SURFACING TOOL FOR CYLINDER HEADS - FIELD SERVICE</t>
  </si>
  <si>
    <t>PISTON PULLER</t>
  </si>
  <si>
    <t>VHP TOOL KIT</t>
  </si>
  <si>
    <t>1500 Hour Extended User Price</t>
  </si>
  <si>
    <t>4000 Hour Extended User Price</t>
  </si>
  <si>
    <t>8000 Hour Extended User Price</t>
  </si>
  <si>
    <t>16000 Hour Extended User Price</t>
  </si>
  <si>
    <t>20000 Hour Extended User Price</t>
  </si>
  <si>
    <t>40000 Hour Extended User Price</t>
  </si>
  <si>
    <t>Emergency Spares Extended User Price</t>
  </si>
  <si>
    <t>168273B</t>
  </si>
  <si>
    <t>PICKUP, MAGNETIC</t>
  </si>
  <si>
    <t>Hours</t>
  </si>
  <si>
    <t>Extended User Price</t>
  </si>
  <si>
    <t>9390GL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</si>
</sst>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Border="1" applyAlignment="1">
      <alignment horizontal="center" wrapText="1"/>
    </xf>
    <xf numFmtId="0" fontId="4" fillId="3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/>
    <xf numFmtId="44" fontId="0" fillId="0" borderId="5" xfId="0" applyNumberFormat="1" applyBorder="1"/>
    <xf numFmtId="0" fontId="0" fillId="3" borderId="5" xfId="0" applyFill="1" applyBorder="1" applyAlignment="1">
      <alignment horizontal="center" vertical="center"/>
    </xf>
    <xf numFmtId="44" fontId="0" fillId="0" borderId="0" xfId="0" applyNumberFormat="1"/>
    <xf numFmtId="0" fontId="0" fillId="4" borderId="5" xfId="0" applyFill="1" applyBorder="1" applyAlignment="1">
      <alignment horizontal="center" vertical="center"/>
    </xf>
    <xf numFmtId="44" fontId="0" fillId="4" borderId="5" xfId="0" applyNumberFormat="1" applyFill="1" applyBorder="1"/>
    <xf numFmtId="164" fontId="0" fillId="4" borderId="5" xfId="0" applyNumberFormat="1" applyFill="1" applyBorder="1"/>
    <xf numFmtId="44" fontId="0" fillId="0" borderId="5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164" fontId="5" fillId="0" borderId="5" xfId="0" applyNumberFormat="1" applyFont="1" applyBorder="1"/>
    <xf numFmtId="164" fontId="5" fillId="5" borderId="5" xfId="0" applyNumberFormat="1" applyFont="1" applyFill="1" applyBorder="1"/>
    <xf numFmtId="164" fontId="0" fillId="5" borderId="0" xfId="0" applyNumberFormat="1" applyFill="1"/>
    <xf numFmtId="0" fontId="0" fillId="0" borderId="8" xfId="0" applyBorder="1" applyAlignment="1">
      <alignment horizontal="center" vertical="center"/>
    </xf>
    <xf numFmtId="44" fontId="0" fillId="0" borderId="9" xfId="0" applyNumberFormat="1" applyBorder="1"/>
    <xf numFmtId="0" fontId="8" fillId="0" borderId="5" xfId="2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5" fillId="0" borderId="7" xfId="0" applyFon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5" fillId="5" borderId="7" xfId="0" applyFont="1" applyFill="1" applyBorder="1" applyAlignment="1">
      <alignment horizontal="right" vertical="center" wrapText="1"/>
    </xf>
    <xf numFmtId="0" fontId="0" fillId="5" borderId="8" xfId="0" applyFill="1" applyBorder="1" applyAlignment="1">
      <alignment horizontal="right" vertical="center" wrapText="1"/>
    </xf>
    <xf numFmtId="0" fontId="0" fillId="5" borderId="9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6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</cellXfs>
  <cellStyles count="25">
    <cellStyle name="Accent1" xfId="1" builtinId="2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13" workbookViewId="0">
      <selection activeCell="K69" sqref="K69"/>
    </sheetView>
  </sheetViews>
  <sheetFormatPr baseColWidth="10" defaultColWidth="8.83203125" defaultRowHeight="14" x14ac:dyDescent="0"/>
  <cols>
    <col min="1" max="1" width="16.6640625" customWidth="1"/>
    <col min="2" max="2" width="13.33203125" customWidth="1"/>
    <col min="3" max="3" width="23.83203125" customWidth="1"/>
    <col min="4" max="4" width="10.33203125" customWidth="1"/>
    <col min="5" max="5" width="15.33203125" customWidth="1"/>
    <col min="6" max="6" width="34.33203125" customWidth="1"/>
    <col min="9" max="9" width="14.6640625" customWidth="1"/>
    <col min="10" max="10" width="13.5" customWidth="1"/>
    <col min="11" max="11" width="24.5" customWidth="1"/>
  </cols>
  <sheetData>
    <row r="1" spans="1:14" ht="20">
      <c r="A1" s="33"/>
      <c r="B1" s="34"/>
      <c r="C1" s="35" t="s">
        <v>0</v>
      </c>
      <c r="D1" s="36"/>
      <c r="E1" s="36"/>
      <c r="F1" s="36"/>
    </row>
    <row r="2" spans="1:14" ht="18">
      <c r="A2" s="37" t="s">
        <v>1</v>
      </c>
      <c r="B2" s="37"/>
      <c r="C2" s="37"/>
      <c r="D2" s="37"/>
      <c r="E2" s="37"/>
      <c r="F2" s="37"/>
      <c r="G2" s="37"/>
      <c r="H2" s="1"/>
    </row>
    <row r="3" spans="1:14" ht="13.25" customHeight="1">
      <c r="A3" s="38" t="s">
        <v>129</v>
      </c>
      <c r="B3" s="39"/>
      <c r="C3" s="39"/>
      <c r="D3" s="39"/>
      <c r="E3" s="39"/>
      <c r="F3" s="39"/>
      <c r="G3" s="39"/>
      <c r="H3" s="39"/>
      <c r="I3" s="39"/>
      <c r="J3" s="39"/>
      <c r="K3" t="s">
        <v>164</v>
      </c>
    </row>
    <row r="4" spans="1:14">
      <c r="A4" s="2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116</v>
      </c>
      <c r="J4" s="4" t="s">
        <v>10</v>
      </c>
      <c r="K4" s="43" t="s">
        <v>163</v>
      </c>
      <c r="L4" s="42" t="s">
        <v>162</v>
      </c>
    </row>
    <row r="5" spans="1:14">
      <c r="A5" s="5" t="s">
        <v>11</v>
      </c>
      <c r="B5" s="5">
        <v>1</v>
      </c>
      <c r="C5" s="5" t="s">
        <v>12</v>
      </c>
      <c r="D5" s="5">
        <v>1500</v>
      </c>
      <c r="E5" s="5" t="s">
        <v>13</v>
      </c>
      <c r="F5" s="5" t="s">
        <v>14</v>
      </c>
      <c r="G5" s="5">
        <v>16</v>
      </c>
      <c r="H5" s="5">
        <f>G5*B5</f>
        <v>16</v>
      </c>
      <c r="I5" s="7">
        <v>12.857142857142858</v>
      </c>
      <c r="J5" s="6">
        <f>I5*H5</f>
        <v>205.71428571428572</v>
      </c>
    </row>
    <row r="6" spans="1:14">
      <c r="A6" s="5" t="s">
        <v>11</v>
      </c>
      <c r="B6" s="5">
        <v>1</v>
      </c>
      <c r="C6" s="5" t="s">
        <v>12</v>
      </c>
      <c r="D6" s="5">
        <v>1500</v>
      </c>
      <c r="E6" s="5" t="s">
        <v>15</v>
      </c>
      <c r="F6" s="5" t="s">
        <v>16</v>
      </c>
      <c r="G6" s="5">
        <v>16</v>
      </c>
      <c r="H6" s="5">
        <f t="shared" ref="H6:H79" si="0">G6*B6</f>
        <v>16</v>
      </c>
      <c r="I6" s="7">
        <v>31.428571428571431</v>
      </c>
      <c r="J6" s="6">
        <f t="shared" ref="J6:J79" si="1">I6*H6</f>
        <v>502.85714285714289</v>
      </c>
    </row>
    <row r="7" spans="1:14">
      <c r="A7" s="5" t="s">
        <v>11</v>
      </c>
      <c r="B7" s="5">
        <v>1</v>
      </c>
      <c r="C7" s="5" t="s">
        <v>17</v>
      </c>
      <c r="D7" s="5">
        <v>1500</v>
      </c>
      <c r="E7" s="5" t="s">
        <v>18</v>
      </c>
      <c r="F7" s="5" t="s">
        <v>19</v>
      </c>
      <c r="G7" s="5">
        <v>10</v>
      </c>
      <c r="H7" s="5">
        <f t="shared" si="0"/>
        <v>10</v>
      </c>
      <c r="I7" s="7">
        <v>21.428571428571431</v>
      </c>
      <c r="J7" s="6">
        <f t="shared" si="1"/>
        <v>214.28571428571431</v>
      </c>
      <c r="M7">
        <f>SUM(M8:M69)</f>
        <v>5.5353220000000007</v>
      </c>
      <c r="N7">
        <f>SUM(N8:N69)</f>
        <v>3.9013909523809529</v>
      </c>
    </row>
    <row r="8" spans="1:14">
      <c r="A8" s="5"/>
      <c r="B8" s="5"/>
      <c r="C8" s="27" t="s">
        <v>153</v>
      </c>
      <c r="D8" s="40"/>
      <c r="E8" s="40"/>
      <c r="F8" s="40"/>
      <c r="G8" s="40"/>
      <c r="H8" s="40"/>
      <c r="I8" s="41"/>
      <c r="J8" s="18">
        <f>SUM(J5:J7)</f>
        <v>922.857142857143</v>
      </c>
      <c r="K8" s="17">
        <v>214.28571428571431</v>
      </c>
      <c r="L8">
        <v>1500</v>
      </c>
      <c r="M8" s="16">
        <f>K8/L8</f>
        <v>0.14285714285714288</v>
      </c>
      <c r="N8" s="20">
        <f>J8/L8</f>
        <v>0.61523809523809536</v>
      </c>
    </row>
    <row r="9" spans="1:14">
      <c r="A9" s="5" t="s">
        <v>11</v>
      </c>
      <c r="B9" s="5">
        <v>1</v>
      </c>
      <c r="C9" s="5" t="s">
        <v>12</v>
      </c>
      <c r="D9" s="5">
        <v>4000</v>
      </c>
      <c r="E9" s="5">
        <v>740011</v>
      </c>
      <c r="F9" s="5" t="s">
        <v>20</v>
      </c>
      <c r="G9" s="5">
        <v>16</v>
      </c>
      <c r="H9" s="5">
        <f t="shared" si="0"/>
        <v>16</v>
      </c>
      <c r="I9" s="7">
        <v>6.5142857142857142</v>
      </c>
      <c r="J9" s="6">
        <f t="shared" si="1"/>
        <v>104.22857142857143</v>
      </c>
    </row>
    <row r="10" spans="1:14">
      <c r="A10" s="5" t="s">
        <v>11</v>
      </c>
      <c r="B10" s="5">
        <v>1</v>
      </c>
      <c r="C10" s="5" t="s">
        <v>12</v>
      </c>
      <c r="D10" s="5">
        <v>4000</v>
      </c>
      <c r="E10" s="5">
        <v>211751</v>
      </c>
      <c r="F10" s="5" t="s">
        <v>21</v>
      </c>
      <c r="G10" s="5">
        <v>16</v>
      </c>
      <c r="H10" s="5">
        <f t="shared" si="0"/>
        <v>16</v>
      </c>
      <c r="I10" s="7">
        <v>0.70000000000000007</v>
      </c>
      <c r="J10" s="6">
        <f t="shared" si="1"/>
        <v>11.200000000000001</v>
      </c>
    </row>
    <row r="11" spans="1:14">
      <c r="A11" s="5"/>
      <c r="B11" s="5"/>
      <c r="C11" s="27" t="s">
        <v>154</v>
      </c>
      <c r="D11" s="28"/>
      <c r="E11" s="28"/>
      <c r="F11" s="28"/>
      <c r="G11" s="28"/>
      <c r="H11" s="28"/>
      <c r="I11" s="29"/>
      <c r="J11" s="18">
        <f>SUM(J9:J10)</f>
        <v>115.42857142857143</v>
      </c>
      <c r="K11">
        <v>8106.6285714285732</v>
      </c>
      <c r="L11">
        <v>4000</v>
      </c>
      <c r="M11" s="16">
        <f>K11/L11</f>
        <v>2.0266571428571432</v>
      </c>
      <c r="N11" s="20">
        <f>J11/L11</f>
        <v>2.8857142857142859E-2</v>
      </c>
    </row>
    <row r="12" spans="1:14">
      <c r="A12" s="5" t="s">
        <v>11</v>
      </c>
      <c r="B12" s="5">
        <v>1</v>
      </c>
      <c r="C12" s="5" t="s">
        <v>12</v>
      </c>
      <c r="D12" s="5">
        <v>8000</v>
      </c>
      <c r="E12" s="5">
        <v>169905</v>
      </c>
      <c r="F12" s="5" t="s">
        <v>22</v>
      </c>
      <c r="G12" s="5">
        <v>2</v>
      </c>
      <c r="H12" s="5">
        <f t="shared" si="0"/>
        <v>2</v>
      </c>
      <c r="I12" s="7">
        <v>10.757142857142858</v>
      </c>
      <c r="J12" s="6">
        <f t="shared" si="1"/>
        <v>21.514285714285716</v>
      </c>
    </row>
    <row r="13" spans="1:14">
      <c r="A13" s="5" t="s">
        <v>11</v>
      </c>
      <c r="B13" s="5">
        <v>1</v>
      </c>
      <c r="C13" s="5" t="s">
        <v>12</v>
      </c>
      <c r="D13" s="5">
        <v>8000</v>
      </c>
      <c r="E13" s="5">
        <v>169917</v>
      </c>
      <c r="F13" s="5" t="s">
        <v>22</v>
      </c>
      <c r="G13" s="5">
        <v>2</v>
      </c>
      <c r="H13" s="5">
        <f t="shared" si="0"/>
        <v>2</v>
      </c>
      <c r="I13" s="7">
        <v>4.1857142857142859</v>
      </c>
      <c r="J13" s="6">
        <f t="shared" si="1"/>
        <v>8.3714285714285719</v>
      </c>
    </row>
    <row r="14" spans="1:14">
      <c r="A14" s="5" t="s">
        <v>11</v>
      </c>
      <c r="B14" s="5">
        <v>1</v>
      </c>
      <c r="C14" s="5" t="s">
        <v>12</v>
      </c>
      <c r="D14" s="5">
        <v>8000</v>
      </c>
      <c r="E14" s="5">
        <v>209364</v>
      </c>
      <c r="F14" s="5" t="s">
        <v>23</v>
      </c>
      <c r="G14" s="5">
        <v>2</v>
      </c>
      <c r="H14" s="5">
        <f t="shared" si="0"/>
        <v>2</v>
      </c>
      <c r="I14" s="7">
        <v>407.14285714285717</v>
      </c>
      <c r="J14" s="6">
        <f t="shared" si="1"/>
        <v>814.28571428571433</v>
      </c>
    </row>
    <row r="15" spans="1:14">
      <c r="A15" s="5" t="s">
        <v>11</v>
      </c>
      <c r="B15" s="5">
        <v>1</v>
      </c>
      <c r="C15" s="5" t="s">
        <v>12</v>
      </c>
      <c r="D15" s="5">
        <v>8000</v>
      </c>
      <c r="E15" s="5">
        <v>209365</v>
      </c>
      <c r="F15" s="5" t="s">
        <v>24</v>
      </c>
      <c r="G15" s="5">
        <v>2</v>
      </c>
      <c r="H15" s="5">
        <f t="shared" si="0"/>
        <v>2</v>
      </c>
      <c r="I15" s="7">
        <v>28.842857142857145</v>
      </c>
      <c r="J15" s="6">
        <f t="shared" si="1"/>
        <v>57.68571428571429</v>
      </c>
    </row>
    <row r="16" spans="1:14">
      <c r="A16" s="5" t="s">
        <v>11</v>
      </c>
      <c r="B16" s="5">
        <v>1</v>
      </c>
      <c r="C16" s="5" t="s">
        <v>12</v>
      </c>
      <c r="D16" s="5">
        <v>8000</v>
      </c>
      <c r="E16" s="5">
        <v>489246</v>
      </c>
      <c r="F16" s="5" t="s">
        <v>22</v>
      </c>
      <c r="G16" s="5">
        <v>2</v>
      </c>
      <c r="H16" s="5">
        <f t="shared" si="0"/>
        <v>2</v>
      </c>
      <c r="I16" s="7">
        <v>28.571428571428573</v>
      </c>
      <c r="J16" s="6">
        <f t="shared" si="1"/>
        <v>57.142857142857146</v>
      </c>
    </row>
    <row r="17" spans="1:14">
      <c r="A17" s="5" t="s">
        <v>11</v>
      </c>
      <c r="B17" s="5">
        <v>1</v>
      </c>
      <c r="C17" s="5" t="s">
        <v>12</v>
      </c>
      <c r="D17" s="5">
        <v>8000</v>
      </c>
      <c r="E17" s="5">
        <v>493023</v>
      </c>
      <c r="F17" s="5" t="s">
        <v>25</v>
      </c>
      <c r="G17" s="5">
        <v>1</v>
      </c>
      <c r="H17" s="5">
        <f t="shared" si="0"/>
        <v>1</v>
      </c>
      <c r="I17" s="7">
        <v>1.3857142857142857</v>
      </c>
      <c r="J17" s="6">
        <f t="shared" si="1"/>
        <v>1.3857142857142857</v>
      </c>
    </row>
    <row r="18" spans="1:14">
      <c r="A18" s="5" t="s">
        <v>11</v>
      </c>
      <c r="B18" s="5">
        <v>1</v>
      </c>
      <c r="C18" s="5" t="s">
        <v>12</v>
      </c>
      <c r="D18" s="5">
        <v>8000</v>
      </c>
      <c r="E18" s="5">
        <v>493026</v>
      </c>
      <c r="F18" s="5" t="s">
        <v>26</v>
      </c>
      <c r="G18" s="5">
        <v>1</v>
      </c>
      <c r="H18" s="5">
        <f t="shared" si="0"/>
        <v>1</v>
      </c>
      <c r="I18" s="7">
        <v>1.6142857142857143</v>
      </c>
      <c r="J18" s="6">
        <f t="shared" si="1"/>
        <v>1.6142857142857143</v>
      </c>
    </row>
    <row r="19" spans="1:14">
      <c r="A19" s="5" t="s">
        <v>11</v>
      </c>
      <c r="B19" s="5">
        <v>1</v>
      </c>
      <c r="C19" s="5" t="s">
        <v>12</v>
      </c>
      <c r="D19" s="5">
        <v>8000</v>
      </c>
      <c r="E19" s="5">
        <v>499222</v>
      </c>
      <c r="F19" s="5" t="s">
        <v>27</v>
      </c>
      <c r="G19" s="5">
        <v>2</v>
      </c>
      <c r="H19" s="5">
        <f t="shared" si="0"/>
        <v>2</v>
      </c>
      <c r="I19" s="7">
        <v>67.142857142857153</v>
      </c>
      <c r="J19" s="6">
        <f t="shared" si="1"/>
        <v>134.28571428571431</v>
      </c>
    </row>
    <row r="20" spans="1:14">
      <c r="A20" s="5" t="s">
        <v>11</v>
      </c>
      <c r="B20" s="5">
        <v>1</v>
      </c>
      <c r="C20" s="5" t="s">
        <v>12</v>
      </c>
      <c r="D20" s="5">
        <v>8000</v>
      </c>
      <c r="E20" s="5" t="s">
        <v>28</v>
      </c>
      <c r="F20" s="5" t="s">
        <v>29</v>
      </c>
      <c r="G20" s="5">
        <v>1</v>
      </c>
      <c r="H20" s="5">
        <f t="shared" si="0"/>
        <v>1</v>
      </c>
      <c r="I20" s="7">
        <v>0.38571428571428579</v>
      </c>
      <c r="J20" s="6">
        <f t="shared" si="1"/>
        <v>0.38571428571428579</v>
      </c>
    </row>
    <row r="21" spans="1:14">
      <c r="A21" s="5" t="s">
        <v>11</v>
      </c>
      <c r="B21" s="5">
        <v>1</v>
      </c>
      <c r="C21" s="5" t="s">
        <v>12</v>
      </c>
      <c r="D21" s="5">
        <v>8000</v>
      </c>
      <c r="E21" s="5" t="s">
        <v>30</v>
      </c>
      <c r="F21" s="5" t="s">
        <v>31</v>
      </c>
      <c r="G21" s="5">
        <v>1</v>
      </c>
      <c r="H21" s="5">
        <f t="shared" si="0"/>
        <v>1</v>
      </c>
      <c r="I21" s="7">
        <v>3.785714285714286</v>
      </c>
      <c r="J21" s="6">
        <f t="shared" si="1"/>
        <v>3.785714285714286</v>
      </c>
    </row>
    <row r="22" spans="1:14">
      <c r="A22" s="5" t="s">
        <v>11</v>
      </c>
      <c r="B22" s="5">
        <v>1</v>
      </c>
      <c r="C22" s="5" t="s">
        <v>12</v>
      </c>
      <c r="D22" s="5">
        <v>8000</v>
      </c>
      <c r="E22" s="5">
        <v>169677</v>
      </c>
      <c r="F22" s="5" t="s">
        <v>32</v>
      </c>
      <c r="G22" s="5">
        <v>1</v>
      </c>
      <c r="H22" s="5">
        <f t="shared" si="0"/>
        <v>1</v>
      </c>
      <c r="I22" s="7">
        <v>729.00000000000011</v>
      </c>
      <c r="J22" s="6">
        <f t="shared" si="1"/>
        <v>729.00000000000011</v>
      </c>
    </row>
    <row r="23" spans="1:14">
      <c r="A23" s="5" t="s">
        <v>11</v>
      </c>
      <c r="B23" s="5">
        <v>1</v>
      </c>
      <c r="C23" s="5" t="s">
        <v>12</v>
      </c>
      <c r="D23" s="5">
        <v>8000</v>
      </c>
      <c r="E23" s="5" t="s">
        <v>33</v>
      </c>
      <c r="F23" s="5" t="s">
        <v>34</v>
      </c>
      <c r="G23" s="5">
        <v>1</v>
      </c>
      <c r="H23" s="5">
        <f t="shared" si="0"/>
        <v>1</v>
      </c>
      <c r="I23" s="7">
        <v>111.65714285714286</v>
      </c>
      <c r="J23" s="6">
        <f t="shared" si="1"/>
        <v>111.65714285714286</v>
      </c>
    </row>
    <row r="24" spans="1:14">
      <c r="A24" s="5" t="s">
        <v>11</v>
      </c>
      <c r="B24" s="5">
        <v>1</v>
      </c>
      <c r="C24" s="5" t="s">
        <v>12</v>
      </c>
      <c r="D24" s="5">
        <v>8000</v>
      </c>
      <c r="E24" s="5" t="s">
        <v>35</v>
      </c>
      <c r="F24" s="5" t="s">
        <v>36</v>
      </c>
      <c r="G24" s="5">
        <v>1</v>
      </c>
      <c r="H24" s="5">
        <f t="shared" si="0"/>
        <v>1</v>
      </c>
      <c r="I24" s="7">
        <v>191.42857142857144</v>
      </c>
      <c r="J24" s="6">
        <f t="shared" si="1"/>
        <v>191.42857142857144</v>
      </c>
    </row>
    <row r="25" spans="1:14">
      <c r="A25" s="10" t="s">
        <v>11</v>
      </c>
      <c r="B25" s="10">
        <v>1</v>
      </c>
      <c r="C25" s="10" t="s">
        <v>12</v>
      </c>
      <c r="D25" s="10">
        <v>8000</v>
      </c>
      <c r="E25" s="10" t="s">
        <v>121</v>
      </c>
      <c r="F25" s="10" t="s">
        <v>122</v>
      </c>
      <c r="G25" s="10">
        <v>2</v>
      </c>
      <c r="H25" s="5">
        <f t="shared" si="0"/>
        <v>2</v>
      </c>
      <c r="I25" s="11">
        <v>0</v>
      </c>
      <c r="J25" s="12">
        <v>0</v>
      </c>
    </row>
    <row r="26" spans="1:14" s="16" customFormat="1">
      <c r="A26" s="15"/>
      <c r="B26" s="15"/>
      <c r="C26" s="30" t="s">
        <v>155</v>
      </c>
      <c r="D26" s="31"/>
      <c r="E26" s="31"/>
      <c r="F26" s="31"/>
      <c r="G26" s="31"/>
      <c r="H26" s="31"/>
      <c r="I26" s="32"/>
      <c r="J26" s="19">
        <f>SUM(J12:J25)</f>
        <v>2132.5428571428574</v>
      </c>
      <c r="K26" s="20">
        <v>1461.4857142857145</v>
      </c>
      <c r="L26" s="16">
        <v>8000</v>
      </c>
      <c r="M26" s="16">
        <f>K26/L26</f>
        <v>0.18268571428571431</v>
      </c>
      <c r="N26" s="20">
        <f>J26/L26</f>
        <v>0.26656785714285719</v>
      </c>
    </row>
    <row r="27" spans="1:14">
      <c r="A27" s="5" t="s">
        <v>11</v>
      </c>
      <c r="B27" s="5">
        <v>1</v>
      </c>
      <c r="C27" s="5" t="s">
        <v>12</v>
      </c>
      <c r="D27" s="5">
        <v>16000</v>
      </c>
      <c r="E27" s="5" t="s">
        <v>37</v>
      </c>
      <c r="F27" s="5" t="s">
        <v>38</v>
      </c>
      <c r="G27" s="5">
        <v>16</v>
      </c>
      <c r="H27" s="5">
        <f t="shared" si="0"/>
        <v>16</v>
      </c>
      <c r="I27" s="7">
        <v>80.400000000000006</v>
      </c>
      <c r="J27" s="6">
        <f t="shared" si="1"/>
        <v>1286.4000000000001</v>
      </c>
    </row>
    <row r="28" spans="1:14">
      <c r="A28" s="5" t="s">
        <v>11</v>
      </c>
      <c r="B28" s="5">
        <v>1</v>
      </c>
      <c r="C28" s="5" t="s">
        <v>12</v>
      </c>
      <c r="D28" s="5">
        <v>16000</v>
      </c>
      <c r="E28" s="5">
        <v>493671</v>
      </c>
      <c r="F28" s="5" t="s">
        <v>39</v>
      </c>
      <c r="G28" s="5">
        <v>2</v>
      </c>
      <c r="H28" s="5">
        <f t="shared" si="0"/>
        <v>2</v>
      </c>
      <c r="I28" s="7">
        <v>908.97142857142865</v>
      </c>
      <c r="J28" s="6">
        <f t="shared" si="1"/>
        <v>1817.9428571428573</v>
      </c>
    </row>
    <row r="29" spans="1:14">
      <c r="A29" s="5" t="s">
        <v>11</v>
      </c>
      <c r="B29" s="5">
        <v>1</v>
      </c>
      <c r="C29" s="5" t="s">
        <v>12</v>
      </c>
      <c r="D29" s="5">
        <v>16000</v>
      </c>
      <c r="E29" s="5" t="s">
        <v>40</v>
      </c>
      <c r="F29" s="5" t="s">
        <v>41</v>
      </c>
      <c r="G29" s="5">
        <v>1</v>
      </c>
      <c r="H29" s="5">
        <f t="shared" si="0"/>
        <v>1</v>
      </c>
      <c r="I29" s="7">
        <v>709.71428571428578</v>
      </c>
      <c r="J29" s="6">
        <f t="shared" si="1"/>
        <v>709.71428571428578</v>
      </c>
    </row>
    <row r="30" spans="1:14">
      <c r="A30" s="5"/>
      <c r="B30" s="5"/>
      <c r="C30" s="27" t="s">
        <v>156</v>
      </c>
      <c r="D30" s="28"/>
      <c r="E30" s="28"/>
      <c r="F30" s="28"/>
      <c r="G30" s="28"/>
      <c r="H30" s="28"/>
      <c r="I30" s="29"/>
      <c r="J30" s="18">
        <f>SUM(J27:J29)</f>
        <v>3814.0571428571434</v>
      </c>
      <c r="K30">
        <v>3814.0571428571434</v>
      </c>
      <c r="L30">
        <v>16000</v>
      </c>
      <c r="M30" s="16">
        <f>K30/L30</f>
        <v>0.23837857142857147</v>
      </c>
      <c r="N30" s="20">
        <f>J30/L30</f>
        <v>0.23837857142857147</v>
      </c>
    </row>
    <row r="31" spans="1:14">
      <c r="A31" s="5" t="s">
        <v>11</v>
      </c>
      <c r="B31" s="5">
        <v>1</v>
      </c>
      <c r="C31" s="5" t="s">
        <v>42</v>
      </c>
      <c r="D31" s="5">
        <v>20000</v>
      </c>
      <c r="E31" s="5" t="s">
        <v>43</v>
      </c>
      <c r="F31" s="5" t="s">
        <v>44</v>
      </c>
      <c r="G31" s="5">
        <v>64</v>
      </c>
      <c r="H31" s="5">
        <f t="shared" si="0"/>
        <v>64</v>
      </c>
      <c r="I31" s="7">
        <v>5.7142857142857144</v>
      </c>
      <c r="J31" s="6">
        <f t="shared" si="1"/>
        <v>365.71428571428572</v>
      </c>
    </row>
    <row r="32" spans="1:14">
      <c r="A32" s="5" t="s">
        <v>11</v>
      </c>
      <c r="B32" s="5">
        <v>1</v>
      </c>
      <c r="C32" s="5" t="s">
        <v>42</v>
      </c>
      <c r="D32" s="5">
        <v>20000</v>
      </c>
      <c r="E32" s="5" t="s">
        <v>45</v>
      </c>
      <c r="F32" s="5" t="s">
        <v>46</v>
      </c>
      <c r="G32" s="5">
        <v>16</v>
      </c>
      <c r="H32" s="5">
        <f t="shared" si="0"/>
        <v>16</v>
      </c>
      <c r="I32" s="7">
        <v>9.7714285714285722</v>
      </c>
      <c r="J32" s="6">
        <f t="shared" si="1"/>
        <v>156.34285714285716</v>
      </c>
    </row>
    <row r="33" spans="1:14">
      <c r="A33" s="5" t="s">
        <v>11</v>
      </c>
      <c r="B33" s="5">
        <v>1</v>
      </c>
      <c r="C33" s="5" t="s">
        <v>42</v>
      </c>
      <c r="D33" s="5">
        <v>20000</v>
      </c>
      <c r="E33" s="5" t="s">
        <v>47</v>
      </c>
      <c r="F33" s="5" t="s">
        <v>48</v>
      </c>
      <c r="G33" s="5">
        <v>1</v>
      </c>
      <c r="H33" s="5">
        <f t="shared" si="0"/>
        <v>1</v>
      </c>
      <c r="I33" s="7">
        <v>1677.7428571428572</v>
      </c>
      <c r="J33" s="6">
        <f t="shared" si="1"/>
        <v>1677.7428571428572</v>
      </c>
    </row>
    <row r="34" spans="1:14">
      <c r="A34" s="5" t="s">
        <v>11</v>
      </c>
      <c r="B34" s="5">
        <v>1</v>
      </c>
      <c r="C34" s="5" t="s">
        <v>42</v>
      </c>
      <c r="D34" s="5">
        <v>20000</v>
      </c>
      <c r="E34" s="5" t="s">
        <v>49</v>
      </c>
      <c r="F34" s="5" t="s">
        <v>50</v>
      </c>
      <c r="G34" s="5">
        <v>16</v>
      </c>
      <c r="H34" s="5">
        <f t="shared" si="0"/>
        <v>16</v>
      </c>
      <c r="I34" s="7">
        <v>1022.9857142857144</v>
      </c>
      <c r="J34" s="6">
        <f t="shared" si="1"/>
        <v>16367.77142857143</v>
      </c>
    </row>
    <row r="35" spans="1:14">
      <c r="A35" s="5"/>
      <c r="B35" s="5"/>
      <c r="C35" s="27" t="s">
        <v>157</v>
      </c>
      <c r="D35" s="28"/>
      <c r="E35" s="28"/>
      <c r="F35" s="28"/>
      <c r="G35" s="28"/>
      <c r="H35" s="28"/>
      <c r="I35" s="29"/>
      <c r="J35" s="18">
        <f>SUM(J31:J34)</f>
        <v>18567.571428571431</v>
      </c>
      <c r="K35">
        <v>16786.782857142858</v>
      </c>
      <c r="L35">
        <v>20000</v>
      </c>
      <c r="M35" s="16">
        <f>K35/L35</f>
        <v>0.83933914285714295</v>
      </c>
      <c r="N35" s="20">
        <f>J35/L35</f>
        <v>0.92837857142857161</v>
      </c>
    </row>
    <row r="36" spans="1:14">
      <c r="A36" s="5" t="s">
        <v>11</v>
      </c>
      <c r="B36" s="5">
        <v>1</v>
      </c>
      <c r="C36" s="5" t="s">
        <v>51</v>
      </c>
      <c r="D36" s="5">
        <v>40000</v>
      </c>
      <c r="E36" s="5">
        <v>78390</v>
      </c>
      <c r="F36" s="5" t="s">
        <v>52</v>
      </c>
      <c r="G36" s="5">
        <v>3</v>
      </c>
      <c r="H36" s="5">
        <f t="shared" si="0"/>
        <v>3</v>
      </c>
      <c r="I36" s="7">
        <v>12.842857142857143</v>
      </c>
      <c r="J36" s="6">
        <f t="shared" si="1"/>
        <v>38.528571428571432</v>
      </c>
    </row>
    <row r="37" spans="1:14">
      <c r="A37" s="5" t="s">
        <v>11</v>
      </c>
      <c r="B37" s="5">
        <v>1</v>
      </c>
      <c r="C37" s="5" t="s">
        <v>51</v>
      </c>
      <c r="D37" s="5">
        <v>40000</v>
      </c>
      <c r="E37" s="5">
        <v>78391</v>
      </c>
      <c r="F37" s="5" t="s">
        <v>53</v>
      </c>
      <c r="G37" s="5">
        <v>3</v>
      </c>
      <c r="H37" s="5">
        <f t="shared" si="0"/>
        <v>3</v>
      </c>
      <c r="I37" s="7">
        <v>92.857142857142861</v>
      </c>
      <c r="J37" s="6">
        <f t="shared" si="1"/>
        <v>278.57142857142856</v>
      </c>
    </row>
    <row r="38" spans="1:14">
      <c r="A38" s="5" t="s">
        <v>11</v>
      </c>
      <c r="B38" s="5">
        <v>1</v>
      </c>
      <c r="C38" s="5" t="s">
        <v>51</v>
      </c>
      <c r="D38" s="5">
        <v>40000</v>
      </c>
      <c r="E38" s="5">
        <v>153610</v>
      </c>
      <c r="F38" s="5" t="s">
        <v>54</v>
      </c>
      <c r="G38" s="5">
        <v>18</v>
      </c>
      <c r="H38" s="5">
        <f t="shared" si="0"/>
        <v>18</v>
      </c>
      <c r="I38" s="7">
        <v>7.5714285714285721</v>
      </c>
      <c r="J38" s="6">
        <f t="shared" si="1"/>
        <v>136.28571428571431</v>
      </c>
    </row>
    <row r="39" spans="1:14">
      <c r="A39" s="5" t="s">
        <v>11</v>
      </c>
      <c r="B39" s="5">
        <v>1</v>
      </c>
      <c r="C39" s="5" t="s">
        <v>51</v>
      </c>
      <c r="D39" s="5">
        <v>40000</v>
      </c>
      <c r="E39" s="5">
        <v>161339</v>
      </c>
      <c r="F39" s="5" t="s">
        <v>55</v>
      </c>
      <c r="G39" s="5">
        <v>1</v>
      </c>
      <c r="H39" s="5">
        <f t="shared" si="0"/>
        <v>1</v>
      </c>
      <c r="I39" s="7">
        <v>33.25714285714286</v>
      </c>
      <c r="J39" s="6">
        <f t="shared" si="1"/>
        <v>33.25714285714286</v>
      </c>
    </row>
    <row r="40" spans="1:14">
      <c r="A40" s="5" t="s">
        <v>11</v>
      </c>
      <c r="B40" s="5">
        <v>1</v>
      </c>
      <c r="C40" s="5" t="s">
        <v>51</v>
      </c>
      <c r="D40" s="5">
        <v>40000</v>
      </c>
      <c r="E40" s="5">
        <v>169875</v>
      </c>
      <c r="F40" s="5" t="s">
        <v>56</v>
      </c>
      <c r="G40" s="5">
        <v>1</v>
      </c>
      <c r="H40" s="5">
        <f t="shared" si="0"/>
        <v>1</v>
      </c>
      <c r="I40" s="7">
        <v>68.314285714285717</v>
      </c>
      <c r="J40" s="6">
        <f t="shared" si="1"/>
        <v>68.314285714285717</v>
      </c>
    </row>
    <row r="41" spans="1:14">
      <c r="A41" s="5" t="s">
        <v>11</v>
      </c>
      <c r="B41" s="5">
        <v>1</v>
      </c>
      <c r="C41" s="5" t="s">
        <v>51</v>
      </c>
      <c r="D41" s="5">
        <v>40000</v>
      </c>
      <c r="E41" s="5">
        <v>214045</v>
      </c>
      <c r="F41" s="5" t="s">
        <v>57</v>
      </c>
      <c r="G41" s="5">
        <v>40</v>
      </c>
      <c r="H41" s="5">
        <f t="shared" si="0"/>
        <v>40</v>
      </c>
      <c r="I41" s="7">
        <v>9.3714285714285719</v>
      </c>
      <c r="J41" s="6">
        <f t="shared" si="1"/>
        <v>374.85714285714289</v>
      </c>
    </row>
    <row r="42" spans="1:14">
      <c r="A42" s="5" t="s">
        <v>11</v>
      </c>
      <c r="B42" s="5">
        <v>1</v>
      </c>
      <c r="C42" s="5" t="s">
        <v>51</v>
      </c>
      <c r="D42" s="5">
        <v>40000</v>
      </c>
      <c r="E42" s="5" t="s">
        <v>58</v>
      </c>
      <c r="F42" s="5" t="s">
        <v>59</v>
      </c>
      <c r="G42" s="5">
        <v>1</v>
      </c>
      <c r="H42" s="5">
        <f t="shared" si="0"/>
        <v>1</v>
      </c>
      <c r="I42" s="7">
        <v>1.3</v>
      </c>
      <c r="J42" s="6">
        <f t="shared" si="1"/>
        <v>1.3</v>
      </c>
    </row>
    <row r="43" spans="1:14">
      <c r="A43" s="5" t="s">
        <v>11</v>
      </c>
      <c r="B43" s="5">
        <v>1</v>
      </c>
      <c r="C43" s="5" t="s">
        <v>51</v>
      </c>
      <c r="D43" s="5">
        <v>40000</v>
      </c>
      <c r="E43" s="5" t="s">
        <v>60</v>
      </c>
      <c r="F43" s="5" t="s">
        <v>61</v>
      </c>
      <c r="G43" s="5">
        <v>32</v>
      </c>
      <c r="H43" s="5">
        <f t="shared" si="0"/>
        <v>32</v>
      </c>
      <c r="I43" s="7">
        <v>12.814285714285717</v>
      </c>
      <c r="J43" s="6">
        <f t="shared" si="1"/>
        <v>410.05714285714294</v>
      </c>
    </row>
    <row r="44" spans="1:14">
      <c r="A44" s="5" t="s">
        <v>11</v>
      </c>
      <c r="B44" s="5">
        <v>1</v>
      </c>
      <c r="C44" s="5" t="s">
        <v>51</v>
      </c>
      <c r="D44" s="5">
        <v>40000</v>
      </c>
      <c r="E44" s="5" t="s">
        <v>62</v>
      </c>
      <c r="F44" s="5" t="s">
        <v>63</v>
      </c>
      <c r="G44" s="5">
        <v>1</v>
      </c>
      <c r="H44" s="5">
        <f t="shared" si="0"/>
        <v>1</v>
      </c>
      <c r="I44" s="7">
        <v>42.885714285714286</v>
      </c>
      <c r="J44" s="6">
        <f t="shared" si="1"/>
        <v>42.885714285714286</v>
      </c>
    </row>
    <row r="45" spans="1:14">
      <c r="A45" s="5" t="s">
        <v>11</v>
      </c>
      <c r="B45" s="5">
        <v>1</v>
      </c>
      <c r="C45" s="5" t="s">
        <v>51</v>
      </c>
      <c r="D45" s="5">
        <v>40000</v>
      </c>
      <c r="E45" s="5" t="s">
        <v>64</v>
      </c>
      <c r="F45" s="5" t="s">
        <v>65</v>
      </c>
      <c r="G45" s="5">
        <v>1</v>
      </c>
      <c r="H45" s="5">
        <f t="shared" si="0"/>
        <v>1</v>
      </c>
      <c r="I45" s="7">
        <v>3773.0285714285715</v>
      </c>
      <c r="J45" s="6">
        <f t="shared" si="1"/>
        <v>3773.0285714285715</v>
      </c>
    </row>
    <row r="46" spans="1:14">
      <c r="A46" s="5" t="s">
        <v>11</v>
      </c>
      <c r="B46" s="5">
        <v>1</v>
      </c>
      <c r="C46" s="5" t="s">
        <v>51</v>
      </c>
      <c r="D46" s="5">
        <v>40000</v>
      </c>
      <c r="E46" s="5" t="s">
        <v>66</v>
      </c>
      <c r="F46" s="5" t="s">
        <v>67</v>
      </c>
      <c r="G46" s="5">
        <v>2</v>
      </c>
      <c r="H46" s="5">
        <f t="shared" si="0"/>
        <v>2</v>
      </c>
      <c r="I46" s="7">
        <v>22.985714285714288</v>
      </c>
      <c r="J46" s="6">
        <f t="shared" si="1"/>
        <v>45.971428571428575</v>
      </c>
    </row>
    <row r="47" spans="1:14">
      <c r="A47" s="5" t="s">
        <v>11</v>
      </c>
      <c r="B47" s="5">
        <v>1</v>
      </c>
      <c r="C47" s="5" t="s">
        <v>51</v>
      </c>
      <c r="D47" s="5">
        <v>40000</v>
      </c>
      <c r="E47" s="5" t="s">
        <v>68</v>
      </c>
      <c r="F47" s="5" t="s">
        <v>67</v>
      </c>
      <c r="G47" s="5">
        <v>2</v>
      </c>
      <c r="H47" s="5">
        <f t="shared" si="0"/>
        <v>2</v>
      </c>
      <c r="I47" s="7">
        <v>15.414285714285715</v>
      </c>
      <c r="J47" s="6">
        <f t="shared" si="1"/>
        <v>30.828571428571429</v>
      </c>
    </row>
    <row r="48" spans="1:14">
      <c r="A48" s="5" t="s">
        <v>11</v>
      </c>
      <c r="B48" s="5">
        <v>1</v>
      </c>
      <c r="C48" s="5" t="s">
        <v>51</v>
      </c>
      <c r="D48" s="5">
        <v>40000</v>
      </c>
      <c r="E48" s="5" t="s">
        <v>69</v>
      </c>
      <c r="F48" s="5" t="s">
        <v>70</v>
      </c>
      <c r="G48" s="5">
        <v>2</v>
      </c>
      <c r="H48" s="5">
        <f t="shared" si="0"/>
        <v>2</v>
      </c>
      <c r="I48" s="7">
        <v>45.300000000000004</v>
      </c>
      <c r="J48" s="6">
        <f t="shared" si="1"/>
        <v>90.600000000000009</v>
      </c>
    </row>
    <row r="49" spans="1:10">
      <c r="A49" s="5" t="s">
        <v>11</v>
      </c>
      <c r="B49" s="5">
        <v>1</v>
      </c>
      <c r="C49" s="5" t="s">
        <v>51</v>
      </c>
      <c r="D49" s="5">
        <v>40000</v>
      </c>
      <c r="E49" s="5" t="s">
        <v>71</v>
      </c>
      <c r="F49" s="5" t="s">
        <v>72</v>
      </c>
      <c r="G49" s="5">
        <v>16</v>
      </c>
      <c r="H49" s="5">
        <f t="shared" si="0"/>
        <v>16</v>
      </c>
      <c r="I49" s="7">
        <v>35.957142857142863</v>
      </c>
      <c r="J49" s="6">
        <f t="shared" si="1"/>
        <v>575.3142857142858</v>
      </c>
    </row>
    <row r="50" spans="1:10">
      <c r="A50" s="5" t="s">
        <v>11</v>
      </c>
      <c r="B50" s="5">
        <v>1</v>
      </c>
      <c r="C50" s="5" t="s">
        <v>51</v>
      </c>
      <c r="D50" s="5">
        <v>40000</v>
      </c>
      <c r="E50" s="5" t="s">
        <v>73</v>
      </c>
      <c r="F50" s="5" t="s">
        <v>74</v>
      </c>
      <c r="G50" s="5">
        <v>3</v>
      </c>
      <c r="H50" s="5">
        <f t="shared" si="0"/>
        <v>3</v>
      </c>
      <c r="I50" s="7">
        <v>265.5</v>
      </c>
      <c r="J50" s="6">
        <f t="shared" si="1"/>
        <v>796.5</v>
      </c>
    </row>
    <row r="51" spans="1:10">
      <c r="A51" s="5" t="s">
        <v>11</v>
      </c>
      <c r="B51" s="5">
        <v>1</v>
      </c>
      <c r="C51" s="5" t="s">
        <v>51</v>
      </c>
      <c r="D51" s="5">
        <v>40000</v>
      </c>
      <c r="E51" s="5" t="s">
        <v>75</v>
      </c>
      <c r="F51" s="5" t="s">
        <v>76</v>
      </c>
      <c r="G51" s="5">
        <v>32</v>
      </c>
      <c r="H51" s="5">
        <f t="shared" si="0"/>
        <v>32</v>
      </c>
      <c r="I51" s="7">
        <v>29.5</v>
      </c>
      <c r="J51" s="6">
        <f t="shared" si="1"/>
        <v>944</v>
      </c>
    </row>
    <row r="52" spans="1:10">
      <c r="A52" s="5" t="s">
        <v>11</v>
      </c>
      <c r="B52" s="5">
        <v>1</v>
      </c>
      <c r="C52" s="5" t="s">
        <v>51</v>
      </c>
      <c r="D52" s="5">
        <v>40000</v>
      </c>
      <c r="E52" s="5" t="s">
        <v>77</v>
      </c>
      <c r="F52" s="5" t="s">
        <v>78</v>
      </c>
      <c r="G52" s="5">
        <v>1</v>
      </c>
      <c r="H52" s="5">
        <f t="shared" si="0"/>
        <v>1</v>
      </c>
      <c r="I52" s="7">
        <v>2484.0714285714284</v>
      </c>
      <c r="J52" s="6">
        <f t="shared" si="1"/>
        <v>2484.0714285714284</v>
      </c>
    </row>
    <row r="53" spans="1:10">
      <c r="A53" s="5" t="s">
        <v>11</v>
      </c>
      <c r="B53" s="5">
        <v>1</v>
      </c>
      <c r="C53" s="5" t="s">
        <v>51</v>
      </c>
      <c r="D53" s="5">
        <v>40000</v>
      </c>
      <c r="E53" s="5" t="s">
        <v>79</v>
      </c>
      <c r="F53" s="5" t="s">
        <v>80</v>
      </c>
      <c r="G53" s="5">
        <v>1</v>
      </c>
      <c r="H53" s="5">
        <f t="shared" si="0"/>
        <v>1</v>
      </c>
      <c r="I53" s="7">
        <v>2504.8000000000002</v>
      </c>
      <c r="J53" s="6">
        <f t="shared" si="1"/>
        <v>2504.8000000000002</v>
      </c>
    </row>
    <row r="54" spans="1:10">
      <c r="A54" s="5" t="s">
        <v>11</v>
      </c>
      <c r="B54" s="5">
        <v>1</v>
      </c>
      <c r="C54" s="5" t="s">
        <v>51</v>
      </c>
      <c r="D54" s="5">
        <v>40000</v>
      </c>
      <c r="E54" s="5" t="s">
        <v>81</v>
      </c>
      <c r="F54" s="5" t="s">
        <v>82</v>
      </c>
      <c r="G54" s="5">
        <v>1</v>
      </c>
      <c r="H54" s="5">
        <f t="shared" si="0"/>
        <v>1</v>
      </c>
      <c r="I54" s="7">
        <v>825.71428571428578</v>
      </c>
      <c r="J54" s="6">
        <f t="shared" si="1"/>
        <v>825.71428571428578</v>
      </c>
    </row>
    <row r="55" spans="1:10">
      <c r="A55" s="5" t="s">
        <v>11</v>
      </c>
      <c r="B55" s="5">
        <v>1</v>
      </c>
      <c r="C55" s="5" t="s">
        <v>51</v>
      </c>
      <c r="D55" s="5">
        <v>40000</v>
      </c>
      <c r="E55" s="5" t="s">
        <v>83</v>
      </c>
      <c r="F55" s="5" t="s">
        <v>84</v>
      </c>
      <c r="G55" s="5">
        <v>1</v>
      </c>
      <c r="H55" s="5">
        <f t="shared" si="0"/>
        <v>1</v>
      </c>
      <c r="I55" s="7">
        <v>1573.6571428571428</v>
      </c>
      <c r="J55" s="6">
        <f t="shared" si="1"/>
        <v>1573.6571428571428</v>
      </c>
    </row>
    <row r="56" spans="1:10">
      <c r="A56" s="5" t="s">
        <v>11</v>
      </c>
      <c r="B56" s="5">
        <v>1</v>
      </c>
      <c r="C56" s="5" t="s">
        <v>51</v>
      </c>
      <c r="D56" s="5">
        <v>40000</v>
      </c>
      <c r="E56" s="5" t="s">
        <v>85</v>
      </c>
      <c r="F56" s="5" t="s">
        <v>86</v>
      </c>
      <c r="G56" s="5">
        <v>32</v>
      </c>
      <c r="H56" s="5">
        <f t="shared" si="0"/>
        <v>32</v>
      </c>
      <c r="I56" s="7">
        <v>95.471428571428575</v>
      </c>
      <c r="J56" s="6">
        <f t="shared" si="1"/>
        <v>3055.0857142857144</v>
      </c>
    </row>
    <row r="57" spans="1:10">
      <c r="A57" s="5" t="s">
        <v>11</v>
      </c>
      <c r="B57" s="5">
        <v>1</v>
      </c>
      <c r="C57" s="5" t="s">
        <v>51</v>
      </c>
      <c r="D57" s="5">
        <v>40000</v>
      </c>
      <c r="E57" s="5" t="s">
        <v>87</v>
      </c>
      <c r="F57" s="5" t="s">
        <v>88</v>
      </c>
      <c r="G57" s="5">
        <v>1</v>
      </c>
      <c r="H57" s="5">
        <f t="shared" si="0"/>
        <v>1</v>
      </c>
      <c r="I57" s="7">
        <v>74.857142857142861</v>
      </c>
      <c r="J57" s="6">
        <f t="shared" si="1"/>
        <v>74.857142857142861</v>
      </c>
    </row>
    <row r="58" spans="1:10">
      <c r="A58" s="5" t="s">
        <v>11</v>
      </c>
      <c r="B58" s="5">
        <v>1</v>
      </c>
      <c r="C58" s="5" t="s">
        <v>51</v>
      </c>
      <c r="D58" s="5">
        <v>40000</v>
      </c>
      <c r="E58" s="5" t="s">
        <v>89</v>
      </c>
      <c r="F58" s="5" t="s">
        <v>90</v>
      </c>
      <c r="G58" s="5">
        <v>16</v>
      </c>
      <c r="H58" s="5">
        <f t="shared" si="0"/>
        <v>16</v>
      </c>
      <c r="I58" s="7">
        <v>172.85714285714286</v>
      </c>
      <c r="J58" s="6">
        <f t="shared" si="1"/>
        <v>2765.7142857142858</v>
      </c>
    </row>
    <row r="59" spans="1:10">
      <c r="A59" s="5" t="s">
        <v>11</v>
      </c>
      <c r="B59" s="5">
        <v>1</v>
      </c>
      <c r="C59" s="5" t="s">
        <v>51</v>
      </c>
      <c r="D59" s="5">
        <v>40000</v>
      </c>
      <c r="E59" s="5" t="s">
        <v>91</v>
      </c>
      <c r="F59" s="5" t="s">
        <v>92</v>
      </c>
      <c r="G59" s="5">
        <v>64</v>
      </c>
      <c r="H59" s="5">
        <f t="shared" si="0"/>
        <v>64</v>
      </c>
      <c r="I59" s="7">
        <v>64.285714285714292</v>
      </c>
      <c r="J59" s="6">
        <f t="shared" si="1"/>
        <v>4114.2857142857147</v>
      </c>
    </row>
    <row r="60" spans="1:10">
      <c r="A60" s="5" t="s">
        <v>11</v>
      </c>
      <c r="B60" s="5">
        <v>1</v>
      </c>
      <c r="C60" s="5" t="s">
        <v>51</v>
      </c>
      <c r="D60" s="5">
        <v>40000</v>
      </c>
      <c r="E60" s="5" t="s">
        <v>93</v>
      </c>
      <c r="F60" s="5" t="s">
        <v>94</v>
      </c>
      <c r="G60" s="5">
        <v>1</v>
      </c>
      <c r="H60" s="5">
        <f t="shared" si="0"/>
        <v>1</v>
      </c>
      <c r="I60" s="7">
        <v>4.8</v>
      </c>
      <c r="J60" s="6">
        <f t="shared" si="1"/>
        <v>4.8</v>
      </c>
    </row>
    <row r="61" spans="1:10">
      <c r="A61" s="5" t="s">
        <v>11</v>
      </c>
      <c r="B61" s="5">
        <v>1</v>
      </c>
      <c r="C61" s="5" t="s">
        <v>51</v>
      </c>
      <c r="D61" s="5">
        <v>40000</v>
      </c>
      <c r="E61" s="5" t="s">
        <v>95</v>
      </c>
      <c r="F61" s="5" t="s">
        <v>94</v>
      </c>
      <c r="G61" s="5">
        <v>1</v>
      </c>
      <c r="H61" s="5">
        <f t="shared" si="0"/>
        <v>1</v>
      </c>
      <c r="I61" s="7">
        <v>4.0142857142857142</v>
      </c>
      <c r="J61" s="6">
        <f t="shared" si="1"/>
        <v>4.0142857142857142</v>
      </c>
    </row>
    <row r="62" spans="1:10">
      <c r="A62" s="5" t="s">
        <v>11</v>
      </c>
      <c r="B62" s="5">
        <v>1</v>
      </c>
      <c r="C62" s="5" t="s">
        <v>51</v>
      </c>
      <c r="D62" s="5">
        <v>40000</v>
      </c>
      <c r="E62" s="5" t="s">
        <v>96</v>
      </c>
      <c r="F62" s="5" t="s">
        <v>97</v>
      </c>
      <c r="G62" s="5">
        <v>32</v>
      </c>
      <c r="H62" s="5">
        <f t="shared" si="0"/>
        <v>32</v>
      </c>
      <c r="I62" s="7">
        <v>318.57142857142861</v>
      </c>
      <c r="J62" s="6">
        <f t="shared" si="1"/>
        <v>10194.285714285716</v>
      </c>
    </row>
    <row r="63" spans="1:10">
      <c r="A63" s="5" t="s">
        <v>11</v>
      </c>
      <c r="B63" s="5">
        <v>1</v>
      </c>
      <c r="C63" s="5" t="s">
        <v>51</v>
      </c>
      <c r="D63" s="5">
        <v>40000</v>
      </c>
      <c r="E63" s="5" t="s">
        <v>98</v>
      </c>
      <c r="F63" s="5" t="s">
        <v>99</v>
      </c>
      <c r="G63" s="5">
        <v>16</v>
      </c>
      <c r="H63" s="5">
        <f t="shared" si="0"/>
        <v>16</v>
      </c>
      <c r="I63" s="7">
        <v>2095.0285714285715</v>
      </c>
      <c r="J63" s="6">
        <f t="shared" si="1"/>
        <v>33520.457142857143</v>
      </c>
    </row>
    <row r="64" spans="1:10">
      <c r="A64" s="5" t="s">
        <v>11</v>
      </c>
      <c r="B64" s="5">
        <v>1</v>
      </c>
      <c r="C64" s="5" t="s">
        <v>51</v>
      </c>
      <c r="D64" s="5">
        <v>40000</v>
      </c>
      <c r="E64" s="5" t="s">
        <v>100</v>
      </c>
      <c r="F64" s="5" t="s">
        <v>101</v>
      </c>
      <c r="G64" s="5">
        <v>1</v>
      </c>
      <c r="H64" s="5">
        <f t="shared" si="0"/>
        <v>1</v>
      </c>
      <c r="I64" s="7">
        <v>625.35714285714289</v>
      </c>
      <c r="J64" s="6">
        <f t="shared" si="1"/>
        <v>625.35714285714289</v>
      </c>
    </row>
    <row r="65" spans="1:14">
      <c r="A65" s="5" t="s">
        <v>11</v>
      </c>
      <c r="B65" s="5">
        <v>1</v>
      </c>
      <c r="C65" s="5" t="s">
        <v>51</v>
      </c>
      <c r="D65" s="5">
        <v>40000</v>
      </c>
      <c r="E65" s="5" t="s">
        <v>102</v>
      </c>
      <c r="F65" s="5" t="s">
        <v>103</v>
      </c>
      <c r="G65" s="5">
        <v>1</v>
      </c>
      <c r="H65" s="5">
        <f t="shared" si="0"/>
        <v>1</v>
      </c>
      <c r="I65" s="7">
        <v>3571.4285714285716</v>
      </c>
      <c r="J65" s="6">
        <f t="shared" si="1"/>
        <v>3571.4285714285716</v>
      </c>
    </row>
    <row r="66" spans="1:14">
      <c r="A66" s="10" t="s">
        <v>11</v>
      </c>
      <c r="B66" s="10">
        <v>1</v>
      </c>
      <c r="C66" s="10" t="s">
        <v>51</v>
      </c>
      <c r="D66" s="10">
        <v>40000</v>
      </c>
      <c r="E66" s="10" t="s">
        <v>123</v>
      </c>
      <c r="F66" s="10" t="s">
        <v>124</v>
      </c>
      <c r="G66" s="10">
        <v>1</v>
      </c>
      <c r="H66" s="10">
        <f t="shared" si="0"/>
        <v>1</v>
      </c>
      <c r="I66" s="11">
        <v>0</v>
      </c>
      <c r="J66" s="12">
        <v>0</v>
      </c>
    </row>
    <row r="67" spans="1:14">
      <c r="A67" s="10" t="s">
        <v>11</v>
      </c>
      <c r="B67" s="10">
        <v>1</v>
      </c>
      <c r="C67" s="10" t="s">
        <v>51</v>
      </c>
      <c r="D67" s="10">
        <v>40000</v>
      </c>
      <c r="E67" s="10" t="s">
        <v>125</v>
      </c>
      <c r="F67" s="10" t="s">
        <v>126</v>
      </c>
      <c r="G67" s="10">
        <v>1</v>
      </c>
      <c r="H67" s="10">
        <f t="shared" si="0"/>
        <v>1</v>
      </c>
      <c r="I67" s="11">
        <v>0</v>
      </c>
      <c r="J67" s="12">
        <v>0</v>
      </c>
    </row>
    <row r="68" spans="1:14">
      <c r="A68" s="10" t="s">
        <v>11</v>
      </c>
      <c r="B68" s="10">
        <v>1</v>
      </c>
      <c r="C68" s="10" t="s">
        <v>51</v>
      </c>
      <c r="D68" s="10">
        <v>40000</v>
      </c>
      <c r="E68" s="10" t="s">
        <v>127</v>
      </c>
      <c r="F68" s="10" t="s">
        <v>128</v>
      </c>
      <c r="G68" s="10">
        <v>16</v>
      </c>
      <c r="H68" s="10">
        <f t="shared" si="0"/>
        <v>16</v>
      </c>
      <c r="I68" s="11">
        <v>0</v>
      </c>
      <c r="J68" s="12">
        <v>0</v>
      </c>
    </row>
    <row r="69" spans="1:14" s="16" customFormat="1">
      <c r="A69" s="15"/>
      <c r="B69" s="15"/>
      <c r="C69" s="30" t="s">
        <v>158</v>
      </c>
      <c r="D69" s="31"/>
      <c r="E69" s="31"/>
      <c r="F69" s="31"/>
      <c r="G69" s="31"/>
      <c r="H69" s="31"/>
      <c r="I69" s="32"/>
      <c r="J69" s="19">
        <f>SUM(J36:J68)</f>
        <v>72958.828571428574</v>
      </c>
      <c r="K69">
        <v>84216.171428571426</v>
      </c>
      <c r="L69">
        <v>40000</v>
      </c>
      <c r="M69" s="16">
        <f>K69/L69</f>
        <v>2.1054042857142856</v>
      </c>
      <c r="N69" s="20">
        <f>J69/L69</f>
        <v>1.8239707142857144</v>
      </c>
    </row>
    <row r="70" spans="1:14">
      <c r="A70" s="5" t="s">
        <v>11</v>
      </c>
      <c r="B70" s="5">
        <v>1</v>
      </c>
      <c r="C70" s="5" t="s">
        <v>104</v>
      </c>
      <c r="D70" s="5"/>
      <c r="E70" s="5">
        <v>295844</v>
      </c>
      <c r="F70" s="5" t="s">
        <v>105</v>
      </c>
      <c r="G70" s="5">
        <v>1</v>
      </c>
      <c r="H70" s="5">
        <f t="shared" si="0"/>
        <v>1</v>
      </c>
      <c r="I70" s="7">
        <v>460.00000000000006</v>
      </c>
      <c r="J70" s="6">
        <f t="shared" si="1"/>
        <v>460.00000000000006</v>
      </c>
    </row>
    <row r="71" spans="1:14">
      <c r="A71" s="5" t="s">
        <v>11</v>
      </c>
      <c r="B71" s="5">
        <v>1</v>
      </c>
      <c r="C71" s="5" t="s">
        <v>104</v>
      </c>
      <c r="D71" s="5"/>
      <c r="E71" s="5" t="s">
        <v>37</v>
      </c>
      <c r="F71" s="5" t="s">
        <v>38</v>
      </c>
      <c r="G71" s="5">
        <v>2</v>
      </c>
      <c r="H71" s="5">
        <f t="shared" si="0"/>
        <v>2</v>
      </c>
      <c r="I71" s="7">
        <v>80.400000000000006</v>
      </c>
      <c r="J71" s="6">
        <f t="shared" si="1"/>
        <v>160.80000000000001</v>
      </c>
    </row>
    <row r="72" spans="1:14">
      <c r="A72" s="5" t="s">
        <v>11</v>
      </c>
      <c r="B72" s="5">
        <v>1</v>
      </c>
      <c r="C72" s="5" t="s">
        <v>104</v>
      </c>
      <c r="D72" s="5"/>
      <c r="E72" s="5" t="s">
        <v>106</v>
      </c>
      <c r="F72" s="5" t="s">
        <v>107</v>
      </c>
      <c r="G72" s="5">
        <v>1</v>
      </c>
      <c r="H72" s="5">
        <f t="shared" si="0"/>
        <v>1</v>
      </c>
      <c r="I72" s="7">
        <v>5487.1428571428578</v>
      </c>
      <c r="J72" s="6">
        <f t="shared" si="1"/>
        <v>5487.1428571428578</v>
      </c>
    </row>
    <row r="73" spans="1:14">
      <c r="A73" s="5" t="s">
        <v>11</v>
      </c>
      <c r="B73" s="5">
        <v>1</v>
      </c>
      <c r="C73" s="5" t="s">
        <v>104</v>
      </c>
      <c r="D73" s="5"/>
      <c r="E73" s="5" t="s">
        <v>83</v>
      </c>
      <c r="F73" s="5" t="s">
        <v>84</v>
      </c>
      <c r="G73" s="5">
        <v>1</v>
      </c>
      <c r="H73" s="5">
        <f t="shared" si="0"/>
        <v>1</v>
      </c>
      <c r="I73" s="7">
        <v>1573.6571428571428</v>
      </c>
      <c r="J73" s="6">
        <f t="shared" si="1"/>
        <v>1573.6571428571428</v>
      </c>
    </row>
    <row r="74" spans="1:14">
      <c r="A74" s="5" t="s">
        <v>11</v>
      </c>
      <c r="B74" s="5">
        <v>1</v>
      </c>
      <c r="C74" s="5" t="s">
        <v>104</v>
      </c>
      <c r="D74" s="5"/>
      <c r="E74" s="5" t="s">
        <v>108</v>
      </c>
      <c r="F74" s="5" t="s">
        <v>109</v>
      </c>
      <c r="G74" s="5">
        <v>1</v>
      </c>
      <c r="H74" s="5">
        <f t="shared" si="0"/>
        <v>1</v>
      </c>
      <c r="I74" s="7">
        <v>99.557142857142864</v>
      </c>
      <c r="J74" s="6">
        <f t="shared" si="1"/>
        <v>99.557142857142864</v>
      </c>
    </row>
    <row r="75" spans="1:14">
      <c r="A75" s="5" t="s">
        <v>11</v>
      </c>
      <c r="B75" s="5">
        <v>1</v>
      </c>
      <c r="C75" s="5" t="s">
        <v>104</v>
      </c>
      <c r="D75" s="5"/>
      <c r="E75" s="5" t="s">
        <v>110</v>
      </c>
      <c r="F75" s="5" t="s">
        <v>111</v>
      </c>
      <c r="G75" s="5">
        <v>1</v>
      </c>
      <c r="H75" s="5">
        <f t="shared" si="0"/>
        <v>1</v>
      </c>
      <c r="I75" s="7">
        <v>2924.3571428571431</v>
      </c>
      <c r="J75" s="6">
        <f t="shared" si="1"/>
        <v>2924.3571428571431</v>
      </c>
    </row>
    <row r="76" spans="1:14">
      <c r="A76" s="5" t="s">
        <v>11</v>
      </c>
      <c r="B76" s="5">
        <v>1</v>
      </c>
      <c r="C76" s="5" t="s">
        <v>104</v>
      </c>
      <c r="D76" s="5"/>
      <c r="E76" s="5" t="s">
        <v>98</v>
      </c>
      <c r="F76" s="5" t="s">
        <v>99</v>
      </c>
      <c r="G76" s="5">
        <v>1</v>
      </c>
      <c r="H76" s="5">
        <f t="shared" si="0"/>
        <v>1</v>
      </c>
      <c r="I76" s="7">
        <v>2095.0285714285715</v>
      </c>
      <c r="J76" s="6">
        <f t="shared" si="1"/>
        <v>2095.0285714285715</v>
      </c>
    </row>
    <row r="77" spans="1:14">
      <c r="A77" s="5" t="s">
        <v>11</v>
      </c>
      <c r="B77" s="5">
        <v>1</v>
      </c>
      <c r="C77" s="5" t="s">
        <v>104</v>
      </c>
      <c r="D77" s="5"/>
      <c r="E77" s="5" t="s">
        <v>100</v>
      </c>
      <c r="F77" s="5" t="s">
        <v>101</v>
      </c>
      <c r="G77" s="5">
        <v>1</v>
      </c>
      <c r="H77" s="5">
        <f t="shared" si="0"/>
        <v>1</v>
      </c>
      <c r="I77" s="7">
        <v>625.35714285714289</v>
      </c>
      <c r="J77" s="6">
        <f t="shared" si="1"/>
        <v>625.35714285714289</v>
      </c>
    </row>
    <row r="78" spans="1:14">
      <c r="A78" s="5" t="s">
        <v>11</v>
      </c>
      <c r="B78" s="5">
        <v>1</v>
      </c>
      <c r="C78" s="5" t="s">
        <v>104</v>
      </c>
      <c r="D78" s="5"/>
      <c r="E78" s="5">
        <v>493671</v>
      </c>
      <c r="F78" s="5" t="s">
        <v>39</v>
      </c>
      <c r="G78" s="5">
        <v>2</v>
      </c>
      <c r="H78" s="5">
        <f t="shared" si="0"/>
        <v>2</v>
      </c>
      <c r="I78" s="7">
        <v>908.97142857142865</v>
      </c>
      <c r="J78" s="6">
        <f t="shared" si="1"/>
        <v>1817.9428571428573</v>
      </c>
    </row>
    <row r="79" spans="1:14">
      <c r="A79" s="5" t="s">
        <v>11</v>
      </c>
      <c r="B79" s="5">
        <v>1</v>
      </c>
      <c r="C79" s="5" t="s">
        <v>104</v>
      </c>
      <c r="D79" s="5"/>
      <c r="E79" s="5">
        <v>69694</v>
      </c>
      <c r="F79" s="5" t="s">
        <v>112</v>
      </c>
      <c r="G79" s="5">
        <v>16</v>
      </c>
      <c r="H79" s="5">
        <f t="shared" si="0"/>
        <v>16</v>
      </c>
      <c r="I79" s="7">
        <v>69.157142857142858</v>
      </c>
      <c r="J79" s="6">
        <f t="shared" si="1"/>
        <v>1106.5142857142857</v>
      </c>
    </row>
    <row r="80" spans="1:14">
      <c r="A80" s="5" t="s">
        <v>11</v>
      </c>
      <c r="B80" s="5">
        <v>1</v>
      </c>
      <c r="C80" s="5" t="s">
        <v>104</v>
      </c>
      <c r="D80" s="5"/>
      <c r="E80" s="5" t="s">
        <v>49</v>
      </c>
      <c r="F80" s="5" t="s">
        <v>113</v>
      </c>
      <c r="G80" s="5">
        <v>1</v>
      </c>
      <c r="H80" s="5">
        <f t="shared" ref="H80:H82" si="2">G80*B80</f>
        <v>1</v>
      </c>
      <c r="I80" s="7">
        <v>1022.9857142857144</v>
      </c>
      <c r="J80" s="6">
        <f t="shared" ref="J80:J86" si="3">I80*H80</f>
        <v>1022.9857142857144</v>
      </c>
    </row>
    <row r="81" spans="1:11">
      <c r="A81" s="5" t="s">
        <v>11</v>
      </c>
      <c r="B81" s="5">
        <v>1</v>
      </c>
      <c r="C81" s="5" t="s">
        <v>104</v>
      </c>
      <c r="D81" s="5"/>
      <c r="E81" s="5">
        <v>169677</v>
      </c>
      <c r="F81" s="5" t="s">
        <v>32</v>
      </c>
      <c r="G81" s="5">
        <v>1</v>
      </c>
      <c r="H81" s="5">
        <f t="shared" si="2"/>
        <v>1</v>
      </c>
      <c r="I81" s="7">
        <v>729.00000000000011</v>
      </c>
      <c r="J81" s="6">
        <f t="shared" si="3"/>
        <v>729.00000000000011</v>
      </c>
    </row>
    <row r="82" spans="1:11">
      <c r="A82" s="5" t="s">
        <v>11</v>
      </c>
      <c r="B82" s="5">
        <v>1</v>
      </c>
      <c r="C82" s="5" t="s">
        <v>104</v>
      </c>
      <c r="D82" s="5"/>
      <c r="E82" s="5" t="s">
        <v>114</v>
      </c>
      <c r="F82" s="5" t="s">
        <v>115</v>
      </c>
      <c r="G82" s="5">
        <v>1</v>
      </c>
      <c r="H82" s="5">
        <f t="shared" si="2"/>
        <v>1</v>
      </c>
      <c r="I82" s="7">
        <v>449.5428571428572</v>
      </c>
      <c r="J82" s="6">
        <f t="shared" si="3"/>
        <v>449.5428571428572</v>
      </c>
    </row>
    <row r="83" spans="1:11">
      <c r="A83" s="5" t="s">
        <v>11</v>
      </c>
      <c r="B83" s="5">
        <v>1</v>
      </c>
      <c r="C83" s="5" t="s">
        <v>104</v>
      </c>
      <c r="D83" s="5"/>
      <c r="E83" s="5" t="s">
        <v>15</v>
      </c>
      <c r="F83" s="5" t="s">
        <v>16</v>
      </c>
      <c r="G83" s="5">
        <v>16</v>
      </c>
      <c r="H83" s="5">
        <v>16</v>
      </c>
      <c r="I83" s="7">
        <v>31.428571428571431</v>
      </c>
      <c r="J83" s="6">
        <f t="shared" si="3"/>
        <v>502.85714285714289</v>
      </c>
    </row>
    <row r="84" spans="1:11">
      <c r="A84" s="5" t="s">
        <v>11</v>
      </c>
      <c r="B84" s="5">
        <v>1</v>
      </c>
      <c r="C84" s="5" t="s">
        <v>104</v>
      </c>
      <c r="D84" s="21"/>
      <c r="E84" s="5">
        <v>209364</v>
      </c>
      <c r="F84" s="5" t="s">
        <v>23</v>
      </c>
      <c r="G84" s="5">
        <v>2</v>
      </c>
      <c r="H84" s="5">
        <v>2</v>
      </c>
      <c r="I84" s="7">
        <v>407.14285714285717</v>
      </c>
      <c r="J84" s="6">
        <f t="shared" si="3"/>
        <v>814.28571428571433</v>
      </c>
    </row>
    <row r="85" spans="1:11">
      <c r="A85" s="5" t="s">
        <v>11</v>
      </c>
      <c r="B85" s="5">
        <v>1</v>
      </c>
      <c r="C85" s="5" t="s">
        <v>104</v>
      </c>
      <c r="D85" s="21"/>
      <c r="E85" s="5">
        <v>209365</v>
      </c>
      <c r="F85" s="5" t="s">
        <v>24</v>
      </c>
      <c r="G85" s="5">
        <v>2</v>
      </c>
      <c r="H85" s="5">
        <v>2</v>
      </c>
      <c r="I85" s="7">
        <v>28.842857142857145</v>
      </c>
      <c r="J85" s="6">
        <f t="shared" si="3"/>
        <v>57.68571428571429</v>
      </c>
    </row>
    <row r="86" spans="1:11">
      <c r="A86" s="5" t="s">
        <v>11</v>
      </c>
      <c r="B86" s="5">
        <v>1</v>
      </c>
      <c r="C86" s="5" t="s">
        <v>104</v>
      </c>
      <c r="D86" s="21"/>
      <c r="E86" s="21" t="s">
        <v>160</v>
      </c>
      <c r="F86" s="23" t="s">
        <v>161</v>
      </c>
      <c r="G86" s="5">
        <v>1</v>
      </c>
      <c r="H86" s="5">
        <v>1</v>
      </c>
      <c r="I86" s="22">
        <v>608.19000000000005</v>
      </c>
      <c r="J86" s="6">
        <f t="shared" si="3"/>
        <v>608.19000000000005</v>
      </c>
    </row>
    <row r="87" spans="1:11">
      <c r="C87" s="24" t="s">
        <v>159</v>
      </c>
      <c r="D87" s="25"/>
      <c r="E87" s="25"/>
      <c r="F87" s="25"/>
      <c r="G87" s="25"/>
      <c r="H87" s="25"/>
      <c r="I87" s="26"/>
      <c r="J87" s="18">
        <f>SUM(J70:J86)</f>
        <v>20534.904285714281</v>
      </c>
    </row>
    <row r="88" spans="1:11">
      <c r="K88" s="17"/>
    </row>
  </sheetData>
  <mergeCells count="11">
    <mergeCell ref="A1:B1"/>
    <mergeCell ref="C1:F1"/>
    <mergeCell ref="A2:G2"/>
    <mergeCell ref="A3:J3"/>
    <mergeCell ref="C8:I8"/>
    <mergeCell ref="C87:I87"/>
    <mergeCell ref="C11:I11"/>
    <mergeCell ref="C26:I26"/>
    <mergeCell ref="C30:I30"/>
    <mergeCell ref="C35:I35"/>
    <mergeCell ref="C69:I6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7" sqref="G17"/>
    </sheetView>
  </sheetViews>
  <sheetFormatPr baseColWidth="10" defaultColWidth="8.83203125" defaultRowHeight="14" x14ac:dyDescent="0"/>
  <cols>
    <col min="1" max="1" width="15.1640625" customWidth="1"/>
    <col min="2" max="2" width="33.1640625" customWidth="1"/>
    <col min="5" max="5" width="16" customWidth="1"/>
  </cols>
  <sheetData>
    <row r="1" spans="1:5">
      <c r="A1" s="8" t="s">
        <v>117</v>
      </c>
      <c r="B1" s="8" t="s">
        <v>7</v>
      </c>
      <c r="C1" s="8" t="s">
        <v>8</v>
      </c>
      <c r="D1" s="8" t="s">
        <v>118</v>
      </c>
      <c r="E1" s="8" t="s">
        <v>119</v>
      </c>
    </row>
    <row r="2" spans="1:5">
      <c r="A2" s="5" t="s">
        <v>15</v>
      </c>
      <c r="B2" s="5" t="s">
        <v>120</v>
      </c>
      <c r="C2" s="5">
        <v>16</v>
      </c>
      <c r="D2" s="13">
        <v>31.43</v>
      </c>
      <c r="E2" s="13">
        <f t="shared" ref="E2:E4" si="0">D2*C2</f>
        <v>502.88</v>
      </c>
    </row>
    <row r="3" spans="1:5">
      <c r="A3" s="5" t="s">
        <v>33</v>
      </c>
      <c r="B3" s="5" t="s">
        <v>34</v>
      </c>
      <c r="C3" s="5">
        <v>1</v>
      </c>
      <c r="D3" s="13">
        <v>42</v>
      </c>
      <c r="E3" s="14">
        <f t="shared" si="0"/>
        <v>42</v>
      </c>
    </row>
    <row r="4" spans="1:5">
      <c r="A4" s="5" t="s">
        <v>35</v>
      </c>
      <c r="B4" s="5" t="s">
        <v>36</v>
      </c>
      <c r="C4" s="5">
        <v>1</v>
      </c>
      <c r="D4" s="13">
        <v>192</v>
      </c>
      <c r="E4" s="14">
        <f t="shared" si="0"/>
        <v>192</v>
      </c>
    </row>
    <row r="5" spans="1:5">
      <c r="E5" s="9">
        <f>SUM(E2:E4)</f>
        <v>736.88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6" sqref="D26"/>
    </sheetView>
  </sheetViews>
  <sheetFormatPr baseColWidth="10" defaultColWidth="8.83203125" defaultRowHeight="14" x14ac:dyDescent="0"/>
  <cols>
    <col min="1" max="1" width="12.83203125" customWidth="1"/>
    <col min="2" max="2" width="29.6640625" customWidth="1"/>
    <col min="4" max="4" width="17" customWidth="1"/>
  </cols>
  <sheetData>
    <row r="1" spans="1:4">
      <c r="A1" s="8" t="s">
        <v>6</v>
      </c>
      <c r="B1" s="8" t="s">
        <v>7</v>
      </c>
      <c r="C1" s="8" t="s">
        <v>8</v>
      </c>
      <c r="D1" s="8" t="s">
        <v>130</v>
      </c>
    </row>
    <row r="2" spans="1:4">
      <c r="A2" s="5">
        <v>494217</v>
      </c>
      <c r="B2" s="5" t="s">
        <v>131</v>
      </c>
      <c r="C2" s="5">
        <v>1</v>
      </c>
      <c r="D2" s="7">
        <v>112.37142857142858</v>
      </c>
    </row>
    <row r="3" spans="1:4">
      <c r="A3" s="5">
        <v>494287</v>
      </c>
      <c r="B3" s="5" t="s">
        <v>132</v>
      </c>
      <c r="C3" s="5">
        <v>1</v>
      </c>
      <c r="D3" s="7">
        <v>145.61428571428573</v>
      </c>
    </row>
    <row r="4" spans="1:4">
      <c r="A4" s="5">
        <v>494385</v>
      </c>
      <c r="B4" s="5" t="s">
        <v>133</v>
      </c>
      <c r="C4" s="5">
        <v>1</v>
      </c>
      <c r="D4" s="7">
        <v>101.22857142857143</v>
      </c>
    </row>
    <row r="5" spans="1:4">
      <c r="A5" s="5">
        <v>474034</v>
      </c>
      <c r="B5" s="5" t="s">
        <v>134</v>
      </c>
      <c r="C5" s="5">
        <v>1</v>
      </c>
      <c r="D5" s="7">
        <v>707.2</v>
      </c>
    </row>
    <row r="6" spans="1:4">
      <c r="A6" s="5">
        <v>474038</v>
      </c>
      <c r="B6" s="5" t="s">
        <v>135</v>
      </c>
      <c r="C6" s="5">
        <v>1</v>
      </c>
      <c r="D6" s="7">
        <v>1487.4428571428573</v>
      </c>
    </row>
    <row r="7" spans="1:4">
      <c r="A7" s="5">
        <v>474040</v>
      </c>
      <c r="B7" s="5" t="s">
        <v>136</v>
      </c>
      <c r="C7" s="5">
        <v>1</v>
      </c>
      <c r="D7" s="7">
        <v>122.72857142857143</v>
      </c>
    </row>
    <row r="8" spans="1:4">
      <c r="A8" s="5">
        <v>474046</v>
      </c>
      <c r="B8" s="5" t="s">
        <v>137</v>
      </c>
      <c r="C8" s="5">
        <v>1</v>
      </c>
      <c r="D8" s="7">
        <v>519.41428571428571</v>
      </c>
    </row>
    <row r="9" spans="1:4">
      <c r="A9" s="5">
        <v>495327</v>
      </c>
      <c r="B9" s="5" t="s">
        <v>138</v>
      </c>
      <c r="C9" s="5">
        <v>1</v>
      </c>
      <c r="D9" s="7">
        <v>487.9285714285715</v>
      </c>
    </row>
    <row r="10" spans="1:4">
      <c r="A10" s="5">
        <v>495328</v>
      </c>
      <c r="B10" s="5" t="s">
        <v>139</v>
      </c>
      <c r="C10" s="5">
        <v>1</v>
      </c>
      <c r="D10" s="7">
        <v>597.34285714285716</v>
      </c>
    </row>
    <row r="11" spans="1:4">
      <c r="A11" s="5">
        <v>495329</v>
      </c>
      <c r="B11" s="5" t="s">
        <v>139</v>
      </c>
      <c r="C11" s="5">
        <v>1</v>
      </c>
      <c r="D11" s="7">
        <v>632.82857142857154</v>
      </c>
    </row>
    <row r="12" spans="1:4">
      <c r="A12" s="5">
        <v>495330</v>
      </c>
      <c r="B12" s="5" t="s">
        <v>140</v>
      </c>
      <c r="C12" s="5">
        <v>1</v>
      </c>
      <c r="D12" s="7">
        <v>588.47142857142865</v>
      </c>
    </row>
    <row r="13" spans="1:4">
      <c r="A13" s="5">
        <v>474044</v>
      </c>
      <c r="B13" s="5" t="s">
        <v>141</v>
      </c>
      <c r="C13" s="5">
        <v>1</v>
      </c>
      <c r="D13" s="7">
        <v>1271.5714285714287</v>
      </c>
    </row>
    <row r="14" spans="1:4">
      <c r="A14" s="5">
        <v>474000</v>
      </c>
      <c r="B14" s="5" t="s">
        <v>142</v>
      </c>
      <c r="C14" s="5">
        <v>1</v>
      </c>
      <c r="D14" s="7">
        <v>279.45714285714286</v>
      </c>
    </row>
    <row r="15" spans="1:4">
      <c r="A15" s="5">
        <v>474005</v>
      </c>
      <c r="B15" s="5" t="s">
        <v>143</v>
      </c>
      <c r="C15" s="5">
        <v>1</v>
      </c>
      <c r="D15" s="7">
        <v>116.81428571428572</v>
      </c>
    </row>
    <row r="16" spans="1:4">
      <c r="A16" s="5">
        <v>474013</v>
      </c>
      <c r="B16" s="5" t="s">
        <v>144</v>
      </c>
      <c r="C16" s="5">
        <v>1</v>
      </c>
      <c r="D16" s="7">
        <v>3050.1142857142859</v>
      </c>
    </row>
    <row r="17" spans="1:4">
      <c r="A17" s="5">
        <v>474025</v>
      </c>
      <c r="B17" s="5" t="s">
        <v>145</v>
      </c>
      <c r="C17" s="5">
        <v>1</v>
      </c>
      <c r="D17" s="7">
        <v>64.585714285714289</v>
      </c>
    </row>
    <row r="18" spans="1:4">
      <c r="A18" s="5">
        <v>474041</v>
      </c>
      <c r="B18" s="5" t="s">
        <v>146</v>
      </c>
      <c r="C18" s="5">
        <v>1</v>
      </c>
      <c r="D18" s="7">
        <v>1755.6857142857143</v>
      </c>
    </row>
    <row r="19" spans="1:4">
      <c r="A19" s="5">
        <v>494206</v>
      </c>
      <c r="B19" s="5" t="s">
        <v>147</v>
      </c>
      <c r="C19" s="5">
        <v>1</v>
      </c>
      <c r="D19" s="7">
        <v>831.71428571428578</v>
      </c>
    </row>
    <row r="20" spans="1:4">
      <c r="A20" s="5">
        <v>494286</v>
      </c>
      <c r="B20" s="5" t="s">
        <v>148</v>
      </c>
      <c r="C20" s="5">
        <v>1</v>
      </c>
      <c r="D20" s="7">
        <v>276.67142857142858</v>
      </c>
    </row>
    <row r="21" spans="1:4">
      <c r="A21" s="5">
        <v>494366</v>
      </c>
      <c r="B21" s="5" t="s">
        <v>149</v>
      </c>
      <c r="C21" s="5">
        <v>1</v>
      </c>
      <c r="D21" s="7">
        <v>54.18571428571429</v>
      </c>
    </row>
    <row r="22" spans="1:4">
      <c r="A22" s="5">
        <v>495350</v>
      </c>
      <c r="B22" s="5" t="s">
        <v>150</v>
      </c>
      <c r="C22" s="5">
        <v>1</v>
      </c>
      <c r="D22" s="7">
        <v>2210.4857142857145</v>
      </c>
    </row>
    <row r="23" spans="1:4">
      <c r="A23" s="5">
        <v>474018</v>
      </c>
      <c r="B23" s="5" t="s">
        <v>151</v>
      </c>
      <c r="C23" s="5">
        <v>1</v>
      </c>
      <c r="D23" s="7">
        <v>91.01428571428572</v>
      </c>
    </row>
    <row r="24" spans="1:4">
      <c r="A24" s="5">
        <v>494261</v>
      </c>
      <c r="B24" s="5" t="s">
        <v>152</v>
      </c>
      <c r="C24" s="5">
        <v>1</v>
      </c>
      <c r="D24" s="7">
        <v>11221.114285714286</v>
      </c>
    </row>
    <row r="25" spans="1:4">
      <c r="D25" s="9">
        <f>SUM(D2:D24)</f>
        <v>26725.985714285714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Cycle</vt:lpstr>
      <vt:lpstr>Commissioning Spares</vt:lpstr>
      <vt:lpstr>Special Tools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Ryan Rudnitzki</cp:lastModifiedBy>
  <dcterms:created xsi:type="dcterms:W3CDTF">2015-07-23T14:45:26Z</dcterms:created>
  <dcterms:modified xsi:type="dcterms:W3CDTF">2016-11-21T22:33:32Z</dcterms:modified>
</cp:coreProperties>
</file>